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32"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W34" i="9" l="1"/>
  <c r="BW35" i="9" s="1"/>
  <c r="BW36" i="9" s="1"/>
  <c r="BW37" i="9" s="1"/>
  <c r="BW38" i="9" s="1"/>
  <c r="CO34" i="9" l="1"/>
</calcChain>
</file>

<file path=xl/sharedStrings.xml><?xml version="1.0" encoding="utf-8"?>
<sst xmlns="http://schemas.openxmlformats.org/spreadsheetml/2006/main" count="1028" uniqueCount="566">
  <si>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</si>
  <si>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</si>
  <si>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</si>
  <si>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</si>
  <si>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</si>
  <si>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</si>
  <si>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</si>
  <si>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</si>
  <si>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</si>
  <si>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</si>
  <si>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</si>
  <si>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</si>
  <si>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</si>
  <si>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</si>
  <si>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</si>
  <si>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</si>
  <si>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</si>
  <si>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</si>
  <si>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</si>
  <si>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</si>
  <si>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</si>
  <si>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</si>
  <si>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</si>
  <si>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</si>
  <si>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</si>
  <si>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</si>
  <si>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</si>
  <si>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</si>
  <si>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</si>
  <si>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</si>
  <si>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</si>
  <si>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</si>
  <si>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</si>
  <si>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</si>
  <si>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</si>
  <si>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</si>
  <si>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</si>
  <si>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</si>
  <si>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</si>
  <si>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</si>
  <si>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</si>
  <si>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</si>
  <si>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</si>
  <si>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</si>
  <si>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</si>
  <si>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</si>
  <si>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</si>
  <si>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</si>
  <si>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</si>
  <si>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</si>
  <si>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</si>
  <si>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</si>
  <si>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</si>
  <si>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</si>
  <si>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</si>
  <si>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</si>
  <si>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</si>
  <si>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</si>
  <si>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</si>
  <si>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</si>
  <si>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</si>
  <si>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</si>
  <si>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</si>
  <si>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</si>
  <si>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</si>
  <si>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</si>
  <si>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</si>
  <si>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</si>
  <si>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</si>
  <si>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</si>
  <si>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</si>
  <si>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</si>
  <si>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</si>
  <si>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</si>
  <si>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</si>
  <si>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</si>
  <si>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</si>
  <si>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</si>
  <si>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</si>
  <si>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</si>
  <si>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</si>
  <si>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</si>
  <si>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</si>
  <si>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</si>
  <si>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</si>
  <si>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</si>
  <si>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</si>
  <si>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</si>
  <si>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</si>
  <si>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</si>
  <si>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</si>
  <si>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</si>
  <si>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</si>
  <si>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</si>
  <si>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</si>
  <si>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</si>
  <si>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</si>
  <si>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</si>
  <si>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</si>
  <si>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</si>
  <si>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</si>
  <si>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</si>
  <si>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</si>
  <si>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</si>
  <si>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</si>
  <si>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</si>
  <si>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</si>
  <si>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</si>
  <si>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</si>
  <si>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</si>
  <si>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</si>
  <si>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</si>
  <si>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</si>
  <si>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</si>
  <si>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</si>
  <si>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</si>
  <si>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</si>
  <si>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</si>
  <si>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</si>
  <si>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</si>
  <si>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</si>
  <si>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</si>
  <si>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</si>
  <si>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</si>
  <si>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</si>
  <si>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</si>
  <si>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</si>
  <si>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</si>
  <si>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</si>
  <si>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</si>
  <si>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</si>
  <si>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</si>
  <si>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</si>
  <si>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</si>
  <si>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</si>
  <si>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</si>
  <si>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</si>
  <si>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</si>
  <si>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</si>
  <si>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</si>
  <si>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</si>
  <si>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</si>
  <si>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</si>
  <si>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</si>
  <si>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</si>
  <si>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</si>
  <si>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</si>
  <si>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</si>
  <si>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</si>
  <si>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</si>
  <si>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</si>
  <si>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</si>
  <si>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</si>
  <si>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</si>
  <si>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</si>
  <si>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</si>
  <si>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</si>
  <si>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</si>
  <si>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</si>
  <si>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</si>
  <si>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</si>
  <si>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</si>
  <si>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</si>
  <si>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</si>
  <si>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</si>
  <si>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</si>
  <si>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</si>
  <si>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</si>
  <si>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</si>
  <si>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</si>
  <si>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</si>
  <si>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</si>
  <si>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</si>
  <si>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</si>
  <si>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</si>
  <si>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</si>
  <si>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</si>
  <si>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</si>
  <si>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</si>
  <si>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</si>
  <si>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</si>
  <si>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</si>
  <si>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</si>
  <si>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</si>
  <si>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</si>
  <si>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</si>
  <si>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</si>
  <si>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</si>
  <si>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</si>
  <si>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</si>
  <si>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</si>
  <si>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沖縄県名護市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</si>
  <si>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</si>
  <si>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</si>
  <si>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</si>
  <si>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</si>
  <si>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</si>
  <si>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</si>
  <si>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</si>
  <si>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</si>
  <si>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</si>
  <si>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</si>
  <si>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</si>
  <si>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</si>
  <si>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</si>
  <si>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</si>
  <si>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</si>
  <si>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</si>
  <si>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</si>
  <si>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</si>
  <si>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</si>
  <si>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</si>
  <si>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</si>
  <si>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</si>
  <si>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</si>
  <si>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</si>
  <si>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</si>
  <si>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</si>
  <si>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</si>
  <si>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</si>
  <si>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</si>
  <si>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</si>
  <si>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</si>
  <si>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</si>
  <si>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</si>
  <si>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</si>
  <si>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</si>
  <si>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</si>
  <si>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</si>
  <si>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</si>
  <si>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</si>
  <si>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</si>
  <si>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</si>
  <si>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</si>
  <si>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</si>
  <si>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</si>
  <si>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</si>
  <si>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</si>
  <si>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</si>
  <si>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</si>
  <si>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</si>
  <si>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</si>
  <si>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</si>
  <si>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</si>
  <si>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</si>
  <si>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</si>
  <si>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</si>
  <si>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</si>
  <si>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</si>
  <si>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</si>
  <si>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</si>
  <si>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</si>
  <si>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</si>
  <si>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</si>
  <si>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</si>
  <si>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</si>
  <si>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</si>
  <si>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</si>
  <si>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</si>
  <si>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</si>
  <si>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</si>
  <si>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</si>
  <si>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</si>
  <si>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</si>
  <si>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</si>
  <si>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</si>
  <si>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</si>
  <si>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</si>
  <si>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</si>
  <si>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</si>
  <si>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</si>
  <si>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</si>
  <si>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</si>
  <si>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</si>
  <si>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</si>
  <si>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</si>
  <si>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</si>
  <si>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</si>
  <si>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</si>
  <si>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</si>
  <si>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</si>
  <si>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</si>
  <si>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</si>
  <si>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</si>
  <si>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</si>
  <si>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</si>
  <si>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</si>
  <si>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</si>
  <si>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</si>
  <si>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</si>
  <si>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</si>
  <si>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</si>
  <si>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</si>
  <si>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</si>
  <si>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</si>
  <si>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</si>
  <si>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</si>
  <si>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</si>
  <si>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</si>
  <si>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</si>
  <si>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</si>
  <si>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</si>
  <si>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</si>
  <si>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</si>
  <si>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</si>
  <si>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</si>
  <si>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</si>
  <si>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</si>
  <si>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</si>
  <si>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</si>
  <si>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</si>
  <si>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</si>
  <si>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</si>
  <si>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</si>
  <si>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</si>
  <si>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</si>
  <si>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</si>
  <si>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</si>
  <si>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</si>
  <si>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</si>
  <si>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</si>
  <si>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</si>
  <si>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</si>
  <si>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</si>
  <si>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</si>
  <si>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</si>
  <si>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</si>
  <si>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</si>
  <si>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</si>
  <si>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</si>
  <si>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</si>
  <si>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</si>
  <si>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</si>
  <si>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</si>
  <si>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</si>
  <si>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</si>
  <si>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</si>
  <si>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</si>
  <si>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</si>
  <si>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沖縄県名護市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</si>
  <si>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</si>
  <si>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</si>
  <si>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</si>
  <si>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</si>
  <si>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</si>
  <si>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</si>
  <si>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</si>
  <si>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</si>
  <si>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</si>
  <si>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</si>
  <si>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</si>
  <si>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</si>
  <si>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</si>
  <si>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</si>
  <si>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</si>
  <si>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</si>
  <si>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</si>
  <si>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</si>
  <si>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</si>
  <si>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</si>
  <si>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</si>
  <si>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</si>
  <si>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</si>
  <si>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</si>
  <si>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</si>
  <si>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</si>
  <si>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</si>
  <si>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</si>
  <si>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</si>
  <si>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</si>
  <si>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</si>
  <si>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</si>
  <si>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</si>
  <si>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</si>
  <si>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</si>
  <si>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</si>
  <si>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</si>
  <si>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</si>
  <si>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</si>
  <si>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</si>
  <si>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</si>
  <si>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</si>
  <si>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</si>
  <si>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</si>
  <si>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</si>
  <si>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</si>
  <si>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</si>
  <si>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</si>
  <si>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</si>
  <si>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</si>
  <si>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</si>
  <si>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</si>
  <si>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</si>
  <si>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</si>
  <si>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</si>
  <si>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</si>
  <si>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</si>
  <si>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</si>
  <si>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</si>
  <si>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</si>
  <si>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</si>
  <si>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</si>
  <si>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</si>
  <si>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</si>
  <si>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</si>
  <si>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</si>
  <si>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</si>
  <si>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</si>
  <si>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</si>
  <si>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</si>
  <si>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</si>
  <si>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</si>
  <si>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</si>
  <si>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</si>
  <si>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</si>
  <si>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</si>
  <si>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</si>
  <si>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</si>
  <si>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</si>
  <si>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</si>
  <si>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</si>
  <si>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</si>
  <si>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</si>
  <si>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</si>
  <si>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</si>
  <si>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</si>
  <si>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</si>
  <si>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</si>
  <si>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</si>
  <si>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</si>
  <si>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</si>
  <si>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</si>
  <si>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</si>
  <si>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</si>
  <si>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</si>
  <si>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</si>
  <si>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</si>
  <si>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</si>
  <si>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</si>
  <si>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</si>
  <si>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</si>
  <si>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</si>
  <si>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</si>
  <si>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</si>
  <si>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</si>
  <si>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</si>
  <si>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</si>
  <si>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</si>
  <si>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</si>
  <si>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</si>
  <si>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</si>
  <si>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</si>
  <si>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</si>
  <si>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</si>
  <si>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</si>
  <si>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</si>
  <si>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</si>
  <si>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</si>
  <si>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</si>
  <si>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</si>
  <si>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</si>
  <si>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</si>
  <si>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</si>
  <si>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</si>
  <si>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</si>
  <si>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</si>
  <si>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</si>
  <si>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</si>
  <si>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</si>
  <si>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</si>
  <si>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</si>
  <si>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</si>
  <si>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</si>
  <si>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</si>
  <si>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</si>
  <si>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</si>
  <si>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</si>
  <si>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</si>
  <si>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</si>
  <si>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</si>
  <si>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</si>
  <si>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</si>
  <si>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</si>
  <si>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</si>
  <si>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</si>
  <si>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</si>
  <si>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</si>
  <si>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</si>
  <si>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</si>
  <si>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</si>
  <si>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</si>
  <si>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</si>
  <si>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</si>
  <si>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</si>
  <si>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</si>
  <si>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</si>
  <si>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</si>
  <si>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</si>
  <si>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</si>
  <si>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</si>
  <si>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</si>
  <si>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</si>
  <si>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</si>
  <si>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</si>
  <si>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</si>
  <si>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</si>
  <si>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</si>
  <si>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</si>
  <si>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</si>
  <si>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</si>
  <si>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</si>
  <si>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</si>
  <si>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</si>
  <si>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</si>
  <si>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</si>
  <si>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</si>
  <si>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</si>
  <si>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</si>
  <si>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</si>
  <si>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</si>
  <si>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</si>
  <si>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</si>
  <si>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</si>
  <si>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</si>
  <si>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</si>
  <si>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</si>
  <si>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</si>
  <si>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</si>
  <si>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4.81</t>
  </si>
  <si>
    <t>国民健康保険特別会計</t>
  </si>
  <si>
    <t>▲ 1.52</t>
  </si>
  <si>
    <t>▲ 4.11</t>
  </si>
  <si>
    <t>▲ 3.19</t>
  </si>
  <si>
    <t>水道事業会計</t>
  </si>
  <si>
    <t>一般会計</t>
  </si>
  <si>
    <t>介護保険特別会計</t>
  </si>
  <si>
    <t>▲ 0.35</t>
  </si>
  <si>
    <t>公共下水道事業特別会計</t>
  </si>
  <si>
    <t>第三地区土地区画整理事業特別会計</t>
  </si>
  <si>
    <t>後期高齢者医療特別会計</t>
  </si>
  <si>
    <t>その他会計（赤字）</t>
  </si>
  <si>
    <t>その他会計（黒字）</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</si>
  <si>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</si>
  <si>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</si>
  <si>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</si>
  <si>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</si>
  <si>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</si>
  <si>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名護市土地開発公社</t>
    <rPh sb="0" eb="3">
      <t>ナゴシ</t>
    </rPh>
    <rPh sb="3" eb="5">
      <t>トチ</t>
    </rPh>
    <rPh sb="5" eb="7">
      <t>カイハツ</t>
    </rPh>
    <rPh sb="7" eb="9">
      <t>コウシャ</t>
    </rPh>
    <phoneticPr fontId="2"/>
  </si>
  <si>
    <t>-</t>
    <phoneticPr fontId="2"/>
  </si>
  <si>
    <t>名護市観光協会</t>
    <rPh sb="0" eb="3">
      <t>ナゴシ</t>
    </rPh>
    <rPh sb="3" eb="5">
      <t>カンコウ</t>
    </rPh>
    <rPh sb="5" eb="7">
      <t>キョウカイ</t>
    </rPh>
    <phoneticPr fontId="2"/>
  </si>
  <si>
    <t>-</t>
    <phoneticPr fontId="2"/>
  </si>
  <si>
    <t>やんばる物産</t>
    <rPh sb="4" eb="6">
      <t>ブッサン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</si>
  <si>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</si>
  <si>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</si>
  <si>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</si>
  <si>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</si>
  <si>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</si>
  <si>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</si>
  <si>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</si>
  <si>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</si>
  <si>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</si>
  <si>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</si>
  <si>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</si>
  <si>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</si>
  <si>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</si>
  <si>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実質公債費比率は前年度比0.3ポイント減となっているが、将来負担比率が義務教育施設の耐震化事業等により地方債残高が増加したため、前年度比9.0ポイント増となっている。
このことから、今後は元利償還金の増加に伴う実質公債費比率の増加の可能性が見込まれる。今後市債の発行にあたっては、事業の厳選による発行額の急激な上昇を抑えるとともに、
充当可能財源の増を図り、将来負担比率の上昇抑制及び実質公債費比率の低水準を継続するよう努める。</t>
    <rPh sb="2" eb="4">
      <t>ジッシツ</t>
    </rPh>
    <rPh sb="4" eb="7">
      <t>コウサイヒ</t>
    </rPh>
    <rPh sb="7" eb="9">
      <t>ヒリツ</t>
    </rPh>
    <rPh sb="10" eb="13">
      <t>ゼンネンド</t>
    </rPh>
    <rPh sb="13" eb="14">
      <t>ヒ</t>
    </rPh>
    <rPh sb="21" eb="22">
      <t>ゲン</t>
    </rPh>
    <rPh sb="93" eb="95">
      <t>コンゴ</t>
    </rPh>
    <rPh sb="96" eb="98">
      <t>ガンリ</t>
    </rPh>
    <rPh sb="102" eb="104">
      <t>ゾウカ</t>
    </rPh>
    <rPh sb="105" eb="106">
      <t>トモナ</t>
    </rPh>
    <rPh sb="107" eb="109">
      <t>ジッシツ</t>
    </rPh>
    <rPh sb="109" eb="112">
      <t>コウサイヒ</t>
    </rPh>
    <rPh sb="112" eb="114">
      <t>ヒリツ</t>
    </rPh>
    <rPh sb="115" eb="117">
      <t>ゾウカ</t>
    </rPh>
    <rPh sb="118" eb="121">
      <t>カノウセイ</t>
    </rPh>
    <rPh sb="122" eb="124">
      <t>ミコ</t>
    </rPh>
    <rPh sb="128" eb="130">
      <t>コンゴ</t>
    </rPh>
    <rPh sb="130" eb="132">
      <t>シサイ</t>
    </rPh>
    <rPh sb="133" eb="135">
      <t>ハッコウ</t>
    </rPh>
    <rPh sb="142" eb="144">
      <t>ジギョウ</t>
    </rPh>
    <rPh sb="145" eb="147">
      <t>ゲンセン</t>
    </rPh>
    <rPh sb="150" eb="153">
      <t>ハッコウガク</t>
    </rPh>
    <rPh sb="154" eb="156">
      <t>キュウゲキ</t>
    </rPh>
    <rPh sb="157" eb="159">
      <t>ジョウショウ</t>
    </rPh>
    <rPh sb="160" eb="161">
      <t>オサ</t>
    </rPh>
    <rPh sb="169" eb="171">
      <t>ジュウトウ</t>
    </rPh>
    <rPh sb="171" eb="173">
      <t>カノウ</t>
    </rPh>
    <rPh sb="173" eb="175">
      <t>ザイゲン</t>
    </rPh>
    <rPh sb="176" eb="177">
      <t>ゾウ</t>
    </rPh>
    <rPh sb="178" eb="179">
      <t>ハカ</t>
    </rPh>
    <rPh sb="181" eb="183">
      <t>ショウライ</t>
    </rPh>
    <rPh sb="183" eb="185">
      <t>フタン</t>
    </rPh>
    <rPh sb="185" eb="187">
      <t>ヒリツ</t>
    </rPh>
    <rPh sb="188" eb="190">
      <t>ジョウショウ</t>
    </rPh>
    <rPh sb="190" eb="192">
      <t>ヨクセイ</t>
    </rPh>
    <rPh sb="192" eb="193">
      <t>オヨ</t>
    </rPh>
    <rPh sb="196" eb="199">
      <t>コウサイヒ</t>
    </rPh>
    <rPh sb="199" eb="201">
      <t>ヒリツ</t>
    </rPh>
    <rPh sb="202" eb="205">
      <t>テイスイジュン</t>
    </rPh>
    <rPh sb="206" eb="208">
      <t>ケイゾク</t>
    </rPh>
    <rPh sb="212" eb="213">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</si>
</sst>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94261</c:v>
                </c:pt>
                <c:pt idx="1">
                  <c:v>95429</c:v>
                </c:pt>
                <c:pt idx="2">
                  <c:v>112517</c:v>
                </c:pt>
                <c:pt idx="3">
                  <c:v>121724</c:v>
                </c:pt>
                <c:pt idx="4">
                  <c:v>198211</c:v>
                </c:pt>
              </c:numCache>
            </c:numRef>
          </c:val>
          <c:smooth val="0"/>
        </c:ser>
        <c:dLbls>
          <c:showLegendKey val="0"/>
          <c:showVal val="0"/>
          <c:showCatName val="0"/>
          <c:showSerName val="0"/>
          <c:showPercent val="0"/>
          <c:showBubbleSize val="0"/>
        </c:dLbls>
        <c:marker val="1"/>
        <c:smooth val="0"/>
        <c:axId val="125470592"/>
        <c:axId val="125476864"/>
      </c:lineChart>
      <c:catAx>
        <c:axId val="125470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6864"/>
        <c:crosses val="autoZero"/>
        <c:auto val="1"/>
        <c:lblAlgn val="ctr"/>
        <c:lblOffset val="100"/>
        <c:tickLblSkip val="1"/>
        <c:tickMarkSkip val="1"/>
        <c:noMultiLvlLbl val="0"/>
      </c:catAx>
      <c:valAx>
        <c:axId val="1254768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6.71</c:v>
                </c:pt>
                <c:pt idx="1">
                  <c:v>4.18</c:v>
                </c:pt>
                <c:pt idx="2">
                  <c:v>9.0299999999999994</c:v>
                </c:pt>
                <c:pt idx="3">
                  <c:v>8.0500000000000007</c:v>
                </c:pt>
                <c:pt idx="4">
                  <c:v>5.59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20.92</c:v>
                </c:pt>
                <c:pt idx="1">
                  <c:v>23.96</c:v>
                </c:pt>
                <c:pt idx="2">
                  <c:v>22.57</c:v>
                </c:pt>
                <c:pt idx="3">
                  <c:v>25.14</c:v>
                </c:pt>
                <c:pt idx="4">
                  <c:v>22.35</c:v>
                </c:pt>
              </c:numCache>
            </c:numRef>
          </c:val>
        </c:ser>
        <c:dLbls>
          <c:showLegendKey val="0"/>
          <c:showVal val="0"/>
          <c:showCatName val="0"/>
          <c:showSerName val="0"/>
          <c:showPercent val="0"/>
          <c:showBubbleSize val="0"/>
        </c:dLbls>
        <c:gapWidth val="250"/>
        <c:overlap val="100"/>
        <c:axId val="131642880"/>
        <c:axId val="13164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4.43</c:v>
                </c:pt>
                <c:pt idx="1">
                  <c:v>1.57</c:v>
                </c:pt>
                <c:pt idx="2">
                  <c:v>3.77</c:v>
                </c:pt>
                <c:pt idx="3">
                  <c:v>1.6</c:v>
                </c:pt>
                <c:pt idx="4">
                  <c:v>-4.8099999999999996</c:v>
                </c:pt>
              </c:numCache>
            </c:numRef>
          </c:val>
          <c:smooth val="0"/>
        </c:ser>
        <c:dLbls>
          <c:showLegendKey val="0"/>
          <c:showVal val="0"/>
          <c:showCatName val="0"/>
          <c:showSerName val="0"/>
          <c:showPercent val="0"/>
          <c:showBubbleSize val="0"/>
        </c:dLbls>
        <c:marker val="1"/>
        <c:smooth val="0"/>
        <c:axId val="131642880"/>
        <c:axId val="131644800"/>
      </c:lineChart>
      <c:catAx>
        <c:axId val="13164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644800"/>
        <c:crosses val="autoZero"/>
        <c:auto val="1"/>
        <c:lblAlgn val="ctr"/>
        <c:lblOffset val="100"/>
        <c:tickLblSkip val="1"/>
        <c:tickMarkSkip val="1"/>
        <c:noMultiLvlLbl val="0"/>
      </c:catAx>
      <c:valAx>
        <c:axId val="13164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4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第三地区土地区画整理事業特別会計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0.56000000000000005</c:v>
                </c:pt>
                <c:pt idx="2">
                  <c:v>#N/A</c:v>
                </c:pt>
                <c:pt idx="3">
                  <c:v>0.52</c:v>
                </c:pt>
                <c:pt idx="4">
                  <c:v>#N/A</c:v>
                </c:pt>
                <c:pt idx="5">
                  <c:v>1.2</c:v>
                </c:pt>
                <c:pt idx="6">
                  <c:v>#N/A</c:v>
                </c:pt>
                <c:pt idx="7">
                  <c:v>0.53</c:v>
                </c:pt>
                <c:pt idx="8">
                  <c:v>#N/A</c:v>
                </c:pt>
                <c:pt idx="9">
                  <c:v>0.17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c:v>
                </c:pt>
                <c:pt idx="4">
                  <c:v>#N/A</c:v>
                </c:pt>
                <c:pt idx="5">
                  <c:v>0.08</c:v>
                </c:pt>
                <c:pt idx="6">
                  <c:v>#N/A</c:v>
                </c:pt>
                <c:pt idx="7">
                  <c:v>0.15</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0.35</c:v>
                </c:pt>
                <c:pt idx="1">
                  <c:v>#N/A</c:v>
                </c:pt>
                <c:pt idx="2">
                  <c:v>#N/A</c:v>
                </c:pt>
                <c:pt idx="3">
                  <c:v>0.13</c:v>
                </c:pt>
                <c:pt idx="4">
                  <c:v>#N/A</c:v>
                </c:pt>
                <c:pt idx="5">
                  <c:v>0.24</c:v>
                </c:pt>
                <c:pt idx="6">
                  <c:v>#N/A</c:v>
                </c:pt>
                <c:pt idx="7">
                  <c:v>0.09</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6.68</c:v>
                </c:pt>
                <c:pt idx="2">
                  <c:v>#N/A</c:v>
                </c:pt>
                <c:pt idx="3">
                  <c:v>4.1500000000000004</c:v>
                </c:pt>
                <c:pt idx="4">
                  <c:v>#N/A</c:v>
                </c:pt>
                <c:pt idx="5">
                  <c:v>8.94</c:v>
                </c:pt>
                <c:pt idx="6">
                  <c:v>#N/A</c:v>
                </c:pt>
                <c:pt idx="7">
                  <c:v>7.95</c:v>
                </c:pt>
                <c:pt idx="8">
                  <c:v>#N/A</c:v>
                </c:pt>
                <c:pt idx="9">
                  <c:v>5.48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6.81</c:v>
                </c:pt>
                <c:pt idx="2">
                  <c:v>#N/A</c:v>
                </c:pt>
                <c:pt idx="3">
                  <c:v>6.91</c:v>
                </c:pt>
                <c:pt idx="4">
                  <c:v>#N/A</c:v>
                </c:pt>
                <c:pt idx="5">
                  <c:v>6.98</c:v>
                </c:pt>
                <c:pt idx="6">
                  <c:v>#N/A</c:v>
                </c:pt>
                <c:pt idx="7">
                  <c:v>8.1199999999999992</c:v>
                </c:pt>
                <c:pt idx="8">
                  <c:v>#N/A</c:v>
                </c:pt>
                <c:pt idx="9">
                  <c:v>7.47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0.63</c:v>
                </c:pt>
                <c:pt idx="2">
                  <c:v>1.52</c:v>
                </c:pt>
                <c:pt idx="3">
                  <c:v>#N/A</c:v>
                </c:pt>
                <c:pt idx="4">
                  <c:v>4.1100000000000003</c:v>
                </c:pt>
                <c:pt idx="5">
                  <c:v>#N/A</c:v>
                </c:pt>
                <c:pt idx="6">
                  <c:v>4.8099999999999996</c:v>
                </c:pt>
                <c:pt idx="7">
                  <c:v>#N/A</c:v>
                </c:pt>
                <c:pt idx="8">
                  <c:v>3.19</c:v>
                </c:pt>
                <c:pt idx="9">
                  <c:v>#N/A</c:v>
                </c:pt>
              </c:numCache>
            </c:numRef>
          </c:val>
        </c:ser>
        <c:dLbls>
          <c:showLegendKey val="0"/>
          <c:showVal val="0"/>
          <c:showCatName val="0"/>
          <c:showSerName val="0"/>
          <c:showPercent val="0"/>
          <c:showBubbleSize val="0"/>
        </c:dLbls>
        <c:gapWidth val="150"/>
        <c:overlap val="100"/>
        <c:axId val="132066688"/>
        <c:axId val="132080768"/>
      </c:barChart>
      <c:catAx>
        <c:axId val="13206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080768"/>
        <c:crosses val="autoZero"/>
        <c:auto val="1"/>
        <c:lblAlgn val="ctr"/>
        <c:lblOffset val="100"/>
        <c:tickLblSkip val="1"/>
        <c:tickMarkSkip val="1"/>
        <c:noMultiLvlLbl val="0"/>
      </c:catAx>
      <c:valAx>
        <c:axId val="13208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66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1486</c:v>
                </c:pt>
                <c:pt idx="5">
                  <c:v>1507</c:v>
                </c:pt>
                <c:pt idx="8">
                  <c:v>1593</c:v>
                </c:pt>
                <c:pt idx="11">
                  <c:v>1625</c:v>
                </c:pt>
                <c:pt idx="14">
                  <c:v>1625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10</c:v>
                </c:pt>
                <c:pt idx="3">
                  <c:v>9</c:v>
                </c:pt>
                <c:pt idx="6">
                  <c:v>3</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49</c:v>
                </c:pt>
                <c:pt idx="3">
                  <c:v>62</c:v>
                </c:pt>
                <c:pt idx="6">
                  <c:v>43</c:v>
                </c:pt>
                <c:pt idx="9">
                  <c:v>43</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16</c:v>
                </c:pt>
                <c:pt idx="6">
                  <c:v>20</c:v>
                </c:pt>
                <c:pt idx="9">
                  <c:v>29</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202</c:v>
                </c:pt>
                <c:pt idx="3">
                  <c:v>205</c:v>
                </c:pt>
                <c:pt idx="6">
                  <c:v>214</c:v>
                </c:pt>
                <c:pt idx="9">
                  <c:v>231</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2130</c:v>
                </c:pt>
                <c:pt idx="3">
                  <c:v>2201</c:v>
                </c:pt>
                <c:pt idx="6">
                  <c:v>2221</c:v>
                </c:pt>
                <c:pt idx="9">
                  <c:v>2200</c:v>
                </c:pt>
                <c:pt idx="12">
                  <c:v>2173</c:v>
                </c:pt>
              </c:numCache>
            </c:numRef>
          </c:val>
        </c:ser>
        <c:dLbls>
          <c:showLegendKey val="0"/>
          <c:showVal val="0"/>
          <c:showCatName val="0"/>
          <c:showSerName val="0"/>
          <c:showPercent val="0"/>
          <c:showBubbleSize val="0"/>
        </c:dLbls>
        <c:gapWidth val="100"/>
        <c:overlap val="100"/>
        <c:axId val="2331008"/>
        <c:axId val="233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916</c:v>
                </c:pt>
                <c:pt idx="2">
                  <c:v>#N/A</c:v>
                </c:pt>
                <c:pt idx="3">
                  <c:v>#N/A</c:v>
                </c:pt>
                <c:pt idx="4">
                  <c:v>986</c:v>
                </c:pt>
                <c:pt idx="5">
                  <c:v>#N/A</c:v>
                </c:pt>
                <c:pt idx="6">
                  <c:v>#N/A</c:v>
                </c:pt>
                <c:pt idx="7">
                  <c:v>908</c:v>
                </c:pt>
                <c:pt idx="8">
                  <c:v>#N/A</c:v>
                </c:pt>
                <c:pt idx="9">
                  <c:v>#N/A</c:v>
                </c:pt>
                <c:pt idx="10">
                  <c:v>882</c:v>
                </c:pt>
                <c:pt idx="11">
                  <c:v>#N/A</c:v>
                </c:pt>
                <c:pt idx="12">
                  <c:v>#N/A</c:v>
                </c:pt>
                <c:pt idx="13">
                  <c:v>853</c:v>
                </c:pt>
                <c:pt idx="14">
                  <c:v>#N/A</c:v>
                </c:pt>
              </c:numCache>
            </c:numRef>
          </c:val>
          <c:smooth val="0"/>
        </c:ser>
        <c:dLbls>
          <c:showLegendKey val="0"/>
          <c:showVal val="0"/>
          <c:showCatName val="0"/>
          <c:showSerName val="0"/>
          <c:showPercent val="0"/>
          <c:showBubbleSize val="0"/>
        </c:dLbls>
        <c:marker val="1"/>
        <c:smooth val="0"/>
        <c:axId val="2331008"/>
        <c:axId val="2332928"/>
      </c:lineChart>
      <c:catAx>
        <c:axId val="23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2928"/>
        <c:crosses val="autoZero"/>
        <c:auto val="1"/>
        <c:lblAlgn val="ctr"/>
        <c:lblOffset val="100"/>
        <c:tickLblSkip val="1"/>
        <c:tickMarkSkip val="1"/>
        <c:noMultiLvlLbl val="0"/>
      </c:catAx>
      <c:valAx>
        <c:axId val="233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16092</c:v>
                </c:pt>
                <c:pt idx="5">
                  <c:v>16398</c:v>
                </c:pt>
                <c:pt idx="8">
                  <c:v>16450</c:v>
                </c:pt>
                <c:pt idx="11">
                  <c:v>17367</c:v>
                </c:pt>
                <c:pt idx="14">
                  <c:v>18563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2158</c:v>
                </c:pt>
                <c:pt idx="5">
                  <c:v>2107</c:v>
                </c:pt>
                <c:pt idx="8">
                  <c:v>2253</c:v>
                </c:pt>
                <c:pt idx="11">
                  <c:v>2369</c:v>
                </c:pt>
                <c:pt idx="14">
                  <c:v>2338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6439</c:v>
                </c:pt>
                <c:pt idx="5">
                  <c:v>7149</c:v>
                </c:pt>
                <c:pt idx="8">
                  <c:v>6927</c:v>
                </c:pt>
                <c:pt idx="11">
                  <c:v>7106</c:v>
                </c:pt>
                <c:pt idx="14">
                  <c:v>6541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2404</c:v>
                </c:pt>
                <c:pt idx="3">
                  <c:v>2163</c:v>
                </c:pt>
                <c:pt idx="6">
                  <c:v>1609</c:v>
                </c:pt>
                <c:pt idx="9">
                  <c:v>993</c:v>
                </c:pt>
                <c:pt idx="12">
                  <c:v>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148</c:v>
                </c:pt>
                <c:pt idx="3">
                  <c:v>138</c:v>
                </c:pt>
                <c:pt idx="6">
                  <c:v>122</c:v>
                </c:pt>
                <c:pt idx="9">
                  <c:v>106</c:v>
                </c:pt>
                <c:pt idx="12">
                  <c:v>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2865</c:v>
                </c:pt>
                <c:pt idx="3">
                  <c:v>2791</c:v>
                </c:pt>
                <c:pt idx="6">
                  <c:v>2776</c:v>
                </c:pt>
                <c:pt idx="9">
                  <c:v>2784</c:v>
                </c:pt>
                <c:pt idx="12">
                  <c:v>2850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574</c:v>
                </c:pt>
                <c:pt idx="3">
                  <c:v>492</c:v>
                </c:pt>
                <c:pt idx="6">
                  <c:v>394</c:v>
                </c:pt>
                <c:pt idx="9">
                  <c:v>394</c:v>
                </c:pt>
                <c:pt idx="12">
                  <c:v>340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23615</c:v>
                </c:pt>
                <c:pt idx="3">
                  <c:v>23713</c:v>
                </c:pt>
                <c:pt idx="6">
                  <c:v>23990</c:v>
                </c:pt>
                <c:pt idx="9">
                  <c:v>24456</c:v>
                </c:pt>
                <c:pt idx="12">
                  <c:v>26420</c:v>
                </c:pt>
              </c:numCache>
            </c:numRef>
          </c:val>
        </c:ser>
        <c:dLbls>
          <c:showLegendKey val="0"/>
          <c:showVal val="0"/>
          <c:showCatName val="0"/>
          <c:showSerName val="0"/>
          <c:showPercent val="0"/>
          <c:showBubbleSize val="0"/>
        </c:dLbls>
        <c:gapWidth val="100"/>
        <c:overlap val="100"/>
        <c:axId val="131995904"/>
        <c:axId val="13200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4918</c:v>
                </c:pt>
                <c:pt idx="2">
                  <c:v>#N/A</c:v>
                </c:pt>
                <c:pt idx="3">
                  <c:v>#N/A</c:v>
                </c:pt>
                <c:pt idx="4">
                  <c:v>3643</c:v>
                </c:pt>
                <c:pt idx="5">
                  <c:v>#N/A</c:v>
                </c:pt>
                <c:pt idx="6">
                  <c:v>#N/A</c:v>
                </c:pt>
                <c:pt idx="7">
                  <c:v>3261</c:v>
                </c:pt>
                <c:pt idx="8">
                  <c:v>#N/A</c:v>
                </c:pt>
                <c:pt idx="9">
                  <c:v>#N/A</c:v>
                </c:pt>
                <c:pt idx="10">
                  <c:v>1891</c:v>
                </c:pt>
                <c:pt idx="11">
                  <c:v>#N/A</c:v>
                </c:pt>
                <c:pt idx="12">
                  <c:v>#N/A</c:v>
                </c:pt>
                <c:pt idx="13">
                  <c:v>3190</c:v>
                </c:pt>
                <c:pt idx="14">
                  <c:v>#N/A</c:v>
                </c:pt>
              </c:numCache>
            </c:numRef>
          </c:val>
          <c:smooth val="0"/>
        </c:ser>
        <c:dLbls>
          <c:showLegendKey val="0"/>
          <c:showVal val="0"/>
          <c:showCatName val="0"/>
          <c:showSerName val="0"/>
          <c:showPercent val="0"/>
          <c:showBubbleSize val="0"/>
        </c:dLbls>
        <c:marker val="1"/>
        <c:smooth val="0"/>
        <c:axId val="131995904"/>
        <c:axId val="132006272"/>
      </c:lineChart>
      <c:catAx>
        <c:axId val="1319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006272"/>
        <c:crosses val="autoZero"/>
        <c:auto val="1"/>
        <c:lblAlgn val="ctr"/>
        <c:lblOffset val="100"/>
        <c:tickLblSkip val="1"/>
        <c:tickMarkSkip val="1"/>
        <c:noMultiLvlLbl val="0"/>
      </c:catAx>
      <c:valAx>
        <c:axId val="13200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9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194688"/>
        <c:axId val="132196608"/>
      </c:scatterChart>
      <c:valAx>
        <c:axId val="132194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196608"/>
        <c:crosses val="autoZero"/>
        <c:crossBetween val="midCat"/>
      </c:valAx>
      <c:valAx>
        <c:axId val="132196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94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1.82398540811673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7.8</c:v>
                </c:pt>
                <c:pt idx="1">
                  <c:v>6.7</c:v>
                </c:pt>
                <c:pt idx="2">
                  <c:v>6.7</c:v>
                </c:pt>
                <c:pt idx="3">
                  <c:v>6.6</c:v>
                </c:pt>
                <c:pt idx="4">
                  <c:v>6.3</c:v>
                </c:pt>
              </c:numCache>
            </c:numRef>
          </c:xVal>
          <c:yVal>
            <c:numRef>
              <c:f>公会計指標分析・財政指標組合せ分析表!$K$73:$O$73</c:f>
              <c:numCache>
                <c:formatCode>#,##0.0;"▲ "#,##0.0</c:formatCode>
                <c:ptCount val="5"/>
                <c:pt idx="0">
                  <c:v>35.4</c:v>
                </c:pt>
                <c:pt idx="1">
                  <c:v>26.3</c:v>
                </c:pt>
                <c:pt idx="2">
                  <c:v>23.4</c:v>
                </c:pt>
                <c:pt idx="3">
                  <c:v>13.6</c:v>
                </c:pt>
                <c:pt idx="4">
                  <c:v>22.6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32214144"/>
        <c:axId val="132916736"/>
      </c:scatterChart>
      <c:valAx>
        <c:axId val="132214144"/>
        <c:scaling>
          <c:orientation val="minMax"/>
          <c:max val="11.5"/>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916736"/>
        <c:crosses val="autoZero"/>
        <c:crossBetween val="midCat"/>
      </c:valAx>
      <c:valAx>
        <c:axId val="132916736"/>
        <c:scaling>
          <c:orientation val="minMax"/>
          <c:max val="7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214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実質公債費比率（分子）の元利償還金等については、元利償還金及び公営企業債の元利償還金に対する繰入金等が大きな割合を占めている。なお、前年度比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％の減となっている。また、算入公債費等については、前年度と同規模の水準となっている。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このようなことから、実質公債費比率の分子の額は前年度に引き続き減少している。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今後も、事業を厳選し、地方債発行を計画的かつ効果的に行うことで、実質公債費比率の上昇を抑制する。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将来負担比率（分子）のうち将来負担額については、一般会計に係る地方債の現在高が増加傾向にあり、その他の将来負担額がわずかながら減少しているが、全体的に前年度比</a:t>
          </a:r>
          <a:r>
            <a:rPr kumimoji="1" lang="en-US" altLang="ja-JP" sz="1300">
              <a:latin typeface="ＭＳ ゴシック" pitchFamily="49" charset="-128"/>
              <a:ea typeface="ＭＳ ゴシック" pitchFamily="49" charset="-128"/>
            </a:rPr>
            <a:t>6.6</a:t>
          </a:r>
          <a:r>
            <a:rPr kumimoji="1" lang="ja-JP" altLang="en-US" sz="1300">
              <a:latin typeface="ＭＳ ゴシック" pitchFamily="49" charset="-128"/>
              <a:ea typeface="ＭＳ ゴシック" pitchFamily="49" charset="-128"/>
            </a:rPr>
            <a:t>％の増となっている。昨年度までは減少傾向にあったが、義務教育施設の耐震化事業など近年の地方債の発行により、今後は増加するものと見込まれる。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また、充当可能財源等については、基準財政需要額算入見込額の増により、全体的に増加している。ただし、将来負担額の増加が大きく、将来負担比率の分子は、前年度より増となっている。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今後も、事業の厳選による地方債発行額の急激な増加を抑えるとともに、充当可能財源の増を図り、将来負担比率の上昇抑制に努める。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法人市民税の増などより基準財政収入額が前年度比</a:t>
          </a:r>
          <a:r>
            <a:rPr kumimoji="1" lang="en-US" altLang="ja-JP" sz="1300">
              <a:latin typeface="ＭＳ Ｐゴシック"/>
            </a:rPr>
            <a:t>10.7</a:t>
          </a:r>
          <a:r>
            <a:rPr kumimoji="1" lang="ja-JP" altLang="en-US" sz="1300">
              <a:latin typeface="ＭＳ Ｐゴシック"/>
            </a:rPr>
            <a:t>％増となっており、基準財政需要額が保健衛生費の増などにより前年度比</a:t>
          </a:r>
          <a:r>
            <a:rPr kumimoji="1" lang="en-US" altLang="ja-JP" sz="1300">
              <a:latin typeface="ＭＳ Ｐゴシック"/>
            </a:rPr>
            <a:t>2.2</a:t>
          </a:r>
          <a:r>
            <a:rPr kumimoji="1" lang="ja-JP" altLang="en-US" sz="1300">
              <a:latin typeface="ＭＳ Ｐゴシック"/>
            </a:rPr>
            <a:t>％増にもかかわらず、財政力が</a:t>
          </a:r>
          <a:r>
            <a:rPr kumimoji="1" lang="en-US" altLang="ja-JP" sz="1300">
              <a:latin typeface="ＭＳ Ｐゴシック"/>
            </a:rPr>
            <a:t>0.02</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引き続き産業支援・就労支援等の施策取り組みによる各種税等の増収を図り、また税徴収強化に努め、自主財源の確保を図る。歳出については、経常的な事務事業経費の削減、人件費の削減、事業の厳選により地方債新規発行の抑制など徹底的な見直し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14817</xdr:rowOff>
    </xdr:to>
    <xdr:cxnSp macro="">
      <xdr:nvCxnSpPr>
        <xdr:cNvPr id="68" name="直線コネクタ 67"/>
        <xdr:cNvCxnSpPr/>
      </xdr:nvCxnSpPr>
      <xdr:spPr>
        <a:xfrm flipV="1">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4" name="直線コネクタ 73"/>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55033</xdr:rowOff>
    </xdr:to>
    <xdr:cxnSp macro="">
      <xdr:nvCxnSpPr>
        <xdr:cNvPr id="77" name="直線コネクタ 76"/>
        <xdr:cNvCxnSpPr/>
      </xdr:nvCxnSpPr>
      <xdr:spPr>
        <a:xfrm>
          <a:off x="1447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経常収支比率における分母となる歳入の面では、地方税及び地方交付税が減となったが、地方消費税交付金が増となったため、経常一般財源等は前年度とほぼ同額となっている。</a:t>
          </a:r>
          <a:endParaRPr kumimoji="1" lang="en-US" altLang="ja-JP" sz="1200">
            <a:latin typeface="ＭＳ Ｐゴシック"/>
          </a:endParaRPr>
        </a:p>
        <a:p>
          <a:r>
            <a:rPr kumimoji="1" lang="ja-JP" altLang="en-US" sz="1200">
              <a:latin typeface="ＭＳ Ｐゴシック"/>
            </a:rPr>
            <a:t>　一方、分子となる歳出面では、扶助費が増となったが、その他の経費が減となったため、一般財源等充当経常経費も前年度とほぼ同額となっている。</a:t>
          </a:r>
          <a:endParaRPr kumimoji="1" lang="en-US" altLang="ja-JP" sz="1200">
            <a:latin typeface="ＭＳ Ｐゴシック"/>
          </a:endParaRPr>
        </a:p>
        <a:p>
          <a:r>
            <a:rPr kumimoji="1" lang="ja-JP" altLang="en-US" sz="1200">
              <a:latin typeface="ＭＳ Ｐゴシック"/>
            </a:rPr>
            <a:t>　以上のことから、経常収支比率は前年度とほぼ同額となっている。ただし、類似団体平均とのかい離が大きくなっているため、今後、より一層個人市民税の徴収体制の強化を図り、徴収率を向上させ一般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77288</xdr:rowOff>
    </xdr:from>
    <xdr:to>
      <xdr:col>7</xdr:col>
      <xdr:colOff>152400</xdr:colOff>
      <xdr:row>64</xdr:row>
      <xdr:rowOff>77288</xdr:rowOff>
    </xdr:to>
    <xdr:cxnSp macro="">
      <xdr:nvCxnSpPr>
        <xdr:cNvPr id="133" name="直線コネクタ 132"/>
        <xdr:cNvCxnSpPr/>
      </xdr:nvCxnSpPr>
      <xdr:spPr>
        <a:xfrm>
          <a:off x="4114800" y="11050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49712</xdr:rowOff>
    </xdr:from>
    <xdr:to>
      <xdr:col>6</xdr:col>
      <xdr:colOff>0</xdr:colOff>
      <xdr:row>64</xdr:row>
      <xdr:rowOff>77288</xdr:rowOff>
    </xdr:to>
    <xdr:cxnSp macro="">
      <xdr:nvCxnSpPr>
        <xdr:cNvPr id="136" name="直線コネクタ 135"/>
        <xdr:cNvCxnSpPr/>
      </xdr:nvCxnSpPr>
      <xdr:spPr>
        <a:xfrm>
          <a:off x="3225800" y="110225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8346</xdr:rowOff>
    </xdr:from>
    <xdr:to>
      <xdr:col>4</xdr:col>
      <xdr:colOff>482600</xdr:colOff>
      <xdr:row>64</xdr:row>
      <xdr:rowOff>49712</xdr:rowOff>
    </xdr:to>
    <xdr:cxnSp macro="">
      <xdr:nvCxnSpPr>
        <xdr:cNvPr id="139" name="直線コネクタ 138"/>
        <xdr:cNvCxnSpPr/>
      </xdr:nvCxnSpPr>
      <xdr:spPr>
        <a:xfrm>
          <a:off x="2336800" y="109811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48804</xdr:rowOff>
    </xdr:from>
    <xdr:to>
      <xdr:col>3</xdr:col>
      <xdr:colOff>279400</xdr:colOff>
      <xdr:row>64</xdr:row>
      <xdr:rowOff>8346</xdr:rowOff>
    </xdr:to>
    <xdr:cxnSp macro="">
      <xdr:nvCxnSpPr>
        <xdr:cNvPr id="142" name="直線コネクタ 141"/>
        <xdr:cNvCxnSpPr/>
      </xdr:nvCxnSpPr>
      <xdr:spPr>
        <a:xfrm>
          <a:off x="1447800" y="1085015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26488</xdr:rowOff>
    </xdr:from>
    <xdr:to>
      <xdr:col>7</xdr:col>
      <xdr:colOff>203200</xdr:colOff>
      <xdr:row>64</xdr:row>
      <xdr:rowOff>128088</xdr:rowOff>
    </xdr:to>
    <xdr:sp macro="" textlink="">
      <xdr:nvSpPr>
        <xdr:cNvPr id="152" name="円/楕円 151"/>
        <xdr:cNvSpPr/>
      </xdr:nvSpPr>
      <xdr:spPr>
        <a:xfrm>
          <a:off x="4902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170015</xdr:rowOff>
    </xdr:from>
    <xdr:ext cx="762000" cy="259045"/>
    <xdr:sp macro="" textlink="">
      <xdr:nvSpPr>
        <xdr:cNvPr id="153" name="財政構造の弾力性該当値テキスト"/>
        <xdr:cNvSpPr txBox="1"/>
      </xdr:nvSpPr>
      <xdr:spPr>
        <a:xfrm>
          <a:off x="5041900"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26488</xdr:rowOff>
    </xdr:from>
    <xdr:to>
      <xdr:col>6</xdr:col>
      <xdr:colOff>50800</xdr:colOff>
      <xdr:row>64</xdr:row>
      <xdr:rowOff>128088</xdr:rowOff>
    </xdr:to>
    <xdr:sp macro="" textlink="">
      <xdr:nvSpPr>
        <xdr:cNvPr id="154" name="円/楕円 153"/>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112865</xdr:rowOff>
    </xdr:from>
    <xdr:ext cx="736600" cy="259045"/>
    <xdr:sp macro="" textlink="">
      <xdr:nvSpPr>
        <xdr:cNvPr id="155" name="テキスト ボックス 154"/>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170362</xdr:rowOff>
    </xdr:from>
    <xdr:to>
      <xdr:col>4</xdr:col>
      <xdr:colOff>533400</xdr:colOff>
      <xdr:row>64</xdr:row>
      <xdr:rowOff>100512</xdr:rowOff>
    </xdr:to>
    <xdr:sp macro="" textlink="">
      <xdr:nvSpPr>
        <xdr:cNvPr id="156" name="円/楕円 155"/>
        <xdr:cNvSpPr/>
      </xdr:nvSpPr>
      <xdr:spPr>
        <a:xfrm>
          <a:off x="3175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85289</xdr:rowOff>
    </xdr:from>
    <xdr:ext cx="762000" cy="259045"/>
    <xdr:sp macro="" textlink="">
      <xdr:nvSpPr>
        <xdr:cNvPr id="157" name="テキスト ボックス 156"/>
        <xdr:cNvSpPr txBox="1"/>
      </xdr:nvSpPr>
      <xdr:spPr>
        <a:xfrm>
          <a:off x="2844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128996</xdr:rowOff>
    </xdr:from>
    <xdr:to>
      <xdr:col>3</xdr:col>
      <xdr:colOff>330200</xdr:colOff>
      <xdr:row>64</xdr:row>
      <xdr:rowOff>59146</xdr:rowOff>
    </xdr:to>
    <xdr:sp macro="" textlink="">
      <xdr:nvSpPr>
        <xdr:cNvPr id="158" name="円/楕円 157"/>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59" name="テキスト ボックス 158"/>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169454</xdr:rowOff>
    </xdr:from>
    <xdr:to>
      <xdr:col>2</xdr:col>
      <xdr:colOff>127000</xdr:colOff>
      <xdr:row>63</xdr:row>
      <xdr:rowOff>99604</xdr:rowOff>
    </xdr:to>
    <xdr:sp macro="" textlink="">
      <xdr:nvSpPr>
        <xdr:cNvPr id="160" name="円/楕円 159"/>
        <xdr:cNvSpPr/>
      </xdr:nvSpPr>
      <xdr:spPr>
        <a:xfrm>
          <a:off x="1397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109781</xdr:rowOff>
    </xdr:from>
    <xdr:ext cx="762000" cy="259045"/>
    <xdr:sp macro="" textlink="">
      <xdr:nvSpPr>
        <xdr:cNvPr id="161" name="テキスト ボックス 160"/>
        <xdr:cNvSpPr txBox="1"/>
      </xdr:nvSpPr>
      <xdr:spPr>
        <a:xfrm>
          <a:off x="1066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人件費は前年度と比べ</a:t>
          </a:r>
          <a:r>
            <a:rPr kumimoji="1" lang="en-US" altLang="ja-JP" sz="1300">
              <a:latin typeface="ＭＳ Ｐゴシック"/>
            </a:rPr>
            <a:t>4.7</a:t>
          </a:r>
          <a:r>
            <a:rPr kumimoji="1" lang="ja-JP" altLang="en-US" sz="1300">
              <a:latin typeface="ＭＳ Ｐゴシック"/>
            </a:rPr>
            <a:t>％減となったが、物件費は</a:t>
          </a:r>
          <a:r>
            <a:rPr kumimoji="1" lang="en-US" altLang="ja-JP" sz="1300">
              <a:latin typeface="ＭＳ Ｐゴシック"/>
            </a:rPr>
            <a:t>9.9</a:t>
          </a:r>
          <a:r>
            <a:rPr kumimoji="1" lang="ja-JP" altLang="en-US" sz="1300">
              <a:latin typeface="ＭＳ Ｐゴシック"/>
            </a:rPr>
            <a:t>％の増となっている。これは、プレミアム付商品券発行事業や社会保障・税番号制度システム整備事業の実施などによるものである。</a:t>
          </a:r>
          <a:endParaRPr kumimoji="1" lang="en-US" altLang="ja-JP" sz="1300">
            <a:latin typeface="ＭＳ Ｐゴシック"/>
          </a:endParaRPr>
        </a:p>
        <a:p>
          <a:r>
            <a:rPr kumimoji="1" lang="ja-JP" altLang="en-US" sz="1300">
              <a:latin typeface="ＭＳ Ｐゴシック"/>
            </a:rPr>
            <a:t>　今後、業務内容・発注仕様の見直しを行い、委託料の削減を図り物件費の低減に努める。また、組織機構等の見直しや実施可能な業務については民間委託を進めるなど、人件費の更なるコスト低減を図る。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169706</xdr:rowOff>
    </xdr:from>
    <xdr:to>
      <xdr:col>7</xdr:col>
      <xdr:colOff>152400</xdr:colOff>
      <xdr:row>81</xdr:row>
      <xdr:rowOff>3812</xdr:rowOff>
    </xdr:to>
    <xdr:cxnSp macro="">
      <xdr:nvCxnSpPr>
        <xdr:cNvPr id="197" name="直線コネクタ 196"/>
        <xdr:cNvCxnSpPr/>
      </xdr:nvCxnSpPr>
      <xdr:spPr>
        <a:xfrm>
          <a:off x="4114800" y="13885706"/>
          <a:ext cx="8382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160039</xdr:rowOff>
    </xdr:from>
    <xdr:ext cx="762000" cy="259045"/>
    <xdr:sp macro="" textlink="">
      <xdr:nvSpPr>
        <xdr:cNvPr id="198" name="人件費・物件費等の状況平均値テキスト"/>
        <xdr:cNvSpPr txBox="1"/>
      </xdr:nvSpPr>
      <xdr:spPr>
        <a:xfrm>
          <a:off x="5041900" y="13876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166577</xdr:rowOff>
    </xdr:from>
    <xdr:to>
      <xdr:col>6</xdr:col>
      <xdr:colOff>0</xdr:colOff>
      <xdr:row>80</xdr:row>
      <xdr:rowOff>169706</xdr:rowOff>
    </xdr:to>
    <xdr:cxnSp macro="">
      <xdr:nvCxnSpPr>
        <xdr:cNvPr id="200" name="直線コネクタ 199"/>
        <xdr:cNvCxnSpPr/>
      </xdr:nvCxnSpPr>
      <xdr:spPr>
        <a:xfrm>
          <a:off x="3225800" y="13882577"/>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163544</xdr:rowOff>
    </xdr:from>
    <xdr:to>
      <xdr:col>4</xdr:col>
      <xdr:colOff>482600</xdr:colOff>
      <xdr:row>80</xdr:row>
      <xdr:rowOff>166577</xdr:rowOff>
    </xdr:to>
    <xdr:cxnSp macro="">
      <xdr:nvCxnSpPr>
        <xdr:cNvPr id="203" name="直線コネクタ 202"/>
        <xdr:cNvCxnSpPr/>
      </xdr:nvCxnSpPr>
      <xdr:spPr>
        <a:xfrm>
          <a:off x="2336800" y="13879544"/>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163544</xdr:rowOff>
    </xdr:from>
    <xdr:to>
      <xdr:col>3</xdr:col>
      <xdr:colOff>279400</xdr:colOff>
      <xdr:row>80</xdr:row>
      <xdr:rowOff>165644</xdr:rowOff>
    </xdr:to>
    <xdr:cxnSp macro="">
      <xdr:nvCxnSpPr>
        <xdr:cNvPr id="206" name="直線コネクタ 205"/>
        <xdr:cNvCxnSpPr/>
      </xdr:nvCxnSpPr>
      <xdr:spPr>
        <a:xfrm flipV="1">
          <a:off x="1447800" y="13879544"/>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124462</xdr:rowOff>
    </xdr:from>
    <xdr:to>
      <xdr:col>7</xdr:col>
      <xdr:colOff>203200</xdr:colOff>
      <xdr:row>81</xdr:row>
      <xdr:rowOff>54612</xdr:rowOff>
    </xdr:to>
    <xdr:sp macro="" textlink="">
      <xdr:nvSpPr>
        <xdr:cNvPr id="216" name="円/楕円 215"/>
        <xdr:cNvSpPr/>
      </xdr:nvSpPr>
      <xdr:spPr>
        <a:xfrm>
          <a:off x="4902200" y="138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45739</xdr:rowOff>
    </xdr:from>
    <xdr:ext cx="762000" cy="259045"/>
    <xdr:sp macro="" textlink="">
      <xdr:nvSpPr>
        <xdr:cNvPr id="217" name="人件費・物件費等の状況該当値テキスト"/>
        <xdr:cNvSpPr txBox="1"/>
      </xdr:nvSpPr>
      <xdr:spPr>
        <a:xfrm>
          <a:off x="5041900" y="1376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128,844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118906</xdr:rowOff>
    </xdr:from>
    <xdr:to>
      <xdr:col>6</xdr:col>
      <xdr:colOff>50800</xdr:colOff>
      <xdr:row>81</xdr:row>
      <xdr:rowOff>49056</xdr:rowOff>
    </xdr:to>
    <xdr:sp macro="" textlink="">
      <xdr:nvSpPr>
        <xdr:cNvPr id="218" name="円/楕円 217"/>
        <xdr:cNvSpPr/>
      </xdr:nvSpPr>
      <xdr:spPr>
        <a:xfrm>
          <a:off x="4064000" y="138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33833</xdr:rowOff>
    </xdr:from>
    <xdr:ext cx="736600" cy="259045"/>
    <xdr:sp macro="" textlink="">
      <xdr:nvSpPr>
        <xdr:cNvPr id="219" name="テキスト ボックス 218"/>
        <xdr:cNvSpPr txBox="1"/>
      </xdr:nvSpPr>
      <xdr:spPr>
        <a:xfrm>
          <a:off x="3733800" y="1392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115777</xdr:rowOff>
    </xdr:from>
    <xdr:to>
      <xdr:col>4</xdr:col>
      <xdr:colOff>533400</xdr:colOff>
      <xdr:row>81</xdr:row>
      <xdr:rowOff>45927</xdr:rowOff>
    </xdr:to>
    <xdr:sp macro="" textlink="">
      <xdr:nvSpPr>
        <xdr:cNvPr id="220" name="円/楕円 219"/>
        <xdr:cNvSpPr/>
      </xdr:nvSpPr>
      <xdr:spPr>
        <a:xfrm>
          <a:off x="3175000" y="138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30704</xdr:rowOff>
    </xdr:from>
    <xdr:ext cx="762000" cy="259045"/>
    <xdr:sp macro="" textlink="">
      <xdr:nvSpPr>
        <xdr:cNvPr id="221" name="テキスト ボックス 220"/>
        <xdr:cNvSpPr txBox="1"/>
      </xdr:nvSpPr>
      <xdr:spPr>
        <a:xfrm>
          <a:off x="2844800" y="1391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112744</xdr:rowOff>
    </xdr:from>
    <xdr:to>
      <xdr:col>3</xdr:col>
      <xdr:colOff>330200</xdr:colOff>
      <xdr:row>81</xdr:row>
      <xdr:rowOff>42894</xdr:rowOff>
    </xdr:to>
    <xdr:sp macro="" textlink="">
      <xdr:nvSpPr>
        <xdr:cNvPr id="222" name="円/楕円 221"/>
        <xdr:cNvSpPr/>
      </xdr:nvSpPr>
      <xdr:spPr>
        <a:xfrm>
          <a:off x="2286000" y="138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53071</xdr:rowOff>
    </xdr:from>
    <xdr:ext cx="762000" cy="259045"/>
    <xdr:sp macro="" textlink="">
      <xdr:nvSpPr>
        <xdr:cNvPr id="223" name="テキスト ボックス 222"/>
        <xdr:cNvSpPr txBox="1"/>
      </xdr:nvSpPr>
      <xdr:spPr>
        <a:xfrm>
          <a:off x="1955800" y="1359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118,645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114844</xdr:rowOff>
    </xdr:from>
    <xdr:to>
      <xdr:col>2</xdr:col>
      <xdr:colOff>127000</xdr:colOff>
      <xdr:row>81</xdr:row>
      <xdr:rowOff>44994</xdr:rowOff>
    </xdr:to>
    <xdr:sp macro="" textlink="">
      <xdr:nvSpPr>
        <xdr:cNvPr id="224" name="円/楕円 223"/>
        <xdr:cNvSpPr/>
      </xdr:nvSpPr>
      <xdr:spPr>
        <a:xfrm>
          <a:off x="1397000" y="138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29771</xdr:rowOff>
    </xdr:from>
    <xdr:ext cx="762000" cy="259045"/>
    <xdr:sp macro="" textlink="">
      <xdr:nvSpPr>
        <xdr:cNvPr id="225" name="テキスト ボックス 224"/>
        <xdr:cNvSpPr txBox="1"/>
      </xdr:nvSpPr>
      <xdr:spPr>
        <a:xfrm>
          <a:off x="1066800" y="1391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類似団体、全国市、いずれの平均も下回っている。今後も国及び県の動向等を注視しつつ、各種手当の見直しを行うなど、より一層の給与の適正化に努める。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42863</xdr:rowOff>
    </xdr:from>
    <xdr:to>
      <xdr:col>24</xdr:col>
      <xdr:colOff>558800</xdr:colOff>
      <xdr:row>83</xdr:row>
      <xdr:rowOff>42863</xdr:rowOff>
    </xdr:to>
    <xdr:cxnSp macro="">
      <xdr:nvCxnSpPr>
        <xdr:cNvPr id="263" name="直線コネクタ 262"/>
        <xdr:cNvCxnSpPr/>
      </xdr:nvCxnSpPr>
      <xdr:spPr>
        <a:xfrm>
          <a:off x="16179800" y="1427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123825</xdr:rowOff>
    </xdr:from>
    <xdr:to>
      <xdr:col>23</xdr:col>
      <xdr:colOff>406400</xdr:colOff>
      <xdr:row>83</xdr:row>
      <xdr:rowOff>42863</xdr:rowOff>
    </xdr:to>
    <xdr:cxnSp macro="">
      <xdr:nvCxnSpPr>
        <xdr:cNvPr id="266" name="直線コネクタ 265"/>
        <xdr:cNvCxnSpPr/>
      </xdr:nvCxnSpPr>
      <xdr:spPr>
        <a:xfrm>
          <a:off x="15290800" y="141827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123825</xdr:rowOff>
    </xdr:from>
    <xdr:to>
      <xdr:col>22</xdr:col>
      <xdr:colOff>203200</xdr:colOff>
      <xdr:row>87</xdr:row>
      <xdr:rowOff>20638</xdr:rowOff>
    </xdr:to>
    <xdr:cxnSp macro="">
      <xdr:nvCxnSpPr>
        <xdr:cNvPr id="269" name="直線コネクタ 268"/>
        <xdr:cNvCxnSpPr/>
      </xdr:nvCxnSpPr>
      <xdr:spPr>
        <a:xfrm flipV="1">
          <a:off x="14401800" y="14182725"/>
          <a:ext cx="889000" cy="7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161925</xdr:rowOff>
    </xdr:from>
    <xdr:to>
      <xdr:col>21</xdr:col>
      <xdr:colOff>0</xdr:colOff>
      <xdr:row>87</xdr:row>
      <xdr:rowOff>20638</xdr:rowOff>
    </xdr:to>
    <xdr:cxnSp macro="">
      <xdr:nvCxnSpPr>
        <xdr:cNvPr id="272" name="直線コネクタ 271"/>
        <xdr:cNvCxnSpPr/>
      </xdr:nvCxnSpPr>
      <xdr:spPr>
        <a:xfrm>
          <a:off x="13512800" y="149066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163513</xdr:rowOff>
    </xdr:from>
    <xdr:to>
      <xdr:col>24</xdr:col>
      <xdr:colOff>609600</xdr:colOff>
      <xdr:row>83</xdr:row>
      <xdr:rowOff>93663</xdr:rowOff>
    </xdr:to>
    <xdr:sp macro="" textlink="">
      <xdr:nvSpPr>
        <xdr:cNvPr id="282" name="円/楕円 281"/>
        <xdr:cNvSpPr/>
      </xdr:nvSpPr>
      <xdr:spPr>
        <a:xfrm>
          <a:off x="169672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8590</xdr:rowOff>
    </xdr:from>
    <xdr:ext cx="762000" cy="259045"/>
    <xdr:sp macro="" textlink="">
      <xdr:nvSpPr>
        <xdr:cNvPr id="283" name="給与水準   （国との比較）該当値テキスト"/>
        <xdr:cNvSpPr txBox="1"/>
      </xdr:nvSpPr>
      <xdr:spPr>
        <a:xfrm>
          <a:off x="17106900" y="1406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163513</xdr:rowOff>
    </xdr:from>
    <xdr:to>
      <xdr:col>23</xdr:col>
      <xdr:colOff>457200</xdr:colOff>
      <xdr:row>83</xdr:row>
      <xdr:rowOff>93663</xdr:rowOff>
    </xdr:to>
    <xdr:sp macro="" textlink="">
      <xdr:nvSpPr>
        <xdr:cNvPr id="284" name="円/楕円 283"/>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103840</xdr:rowOff>
    </xdr:from>
    <xdr:ext cx="736600" cy="259045"/>
    <xdr:sp macro="" textlink="">
      <xdr:nvSpPr>
        <xdr:cNvPr id="285" name="テキスト ボックス 284"/>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73025</xdr:rowOff>
    </xdr:from>
    <xdr:to>
      <xdr:col>22</xdr:col>
      <xdr:colOff>254000</xdr:colOff>
      <xdr:row>83</xdr:row>
      <xdr:rowOff>3175</xdr:rowOff>
    </xdr:to>
    <xdr:sp macro="" textlink="">
      <xdr:nvSpPr>
        <xdr:cNvPr id="286" name="円/楕円 285"/>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13352</xdr:rowOff>
    </xdr:from>
    <xdr:ext cx="762000" cy="259045"/>
    <xdr:sp macro="" textlink="">
      <xdr:nvSpPr>
        <xdr:cNvPr id="287" name="テキスト ボックス 286"/>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141288</xdr:rowOff>
    </xdr:from>
    <xdr:to>
      <xdr:col>21</xdr:col>
      <xdr:colOff>50800</xdr:colOff>
      <xdr:row>87</xdr:row>
      <xdr:rowOff>71438</xdr:rowOff>
    </xdr:to>
    <xdr:sp macro="" textlink="">
      <xdr:nvSpPr>
        <xdr:cNvPr id="288" name="円/楕円 287"/>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81615</xdr:rowOff>
    </xdr:from>
    <xdr:ext cx="762000" cy="259045"/>
    <xdr:sp macro="" textlink="">
      <xdr:nvSpPr>
        <xdr:cNvPr id="289" name="テキスト ボックス 288"/>
        <xdr:cNvSpPr txBox="1"/>
      </xdr:nvSpPr>
      <xdr:spPr>
        <a:xfrm>
          <a:off x="14020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111125</xdr:rowOff>
    </xdr:from>
    <xdr:to>
      <xdr:col>19</xdr:col>
      <xdr:colOff>533400</xdr:colOff>
      <xdr:row>87</xdr:row>
      <xdr:rowOff>41275</xdr:rowOff>
    </xdr:to>
    <xdr:sp macro="" textlink="">
      <xdr:nvSpPr>
        <xdr:cNvPr id="290" name="円/楕円 289"/>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51452</xdr:rowOff>
    </xdr:from>
    <xdr:ext cx="762000" cy="259045"/>
    <xdr:sp macro="" textlink="">
      <xdr:nvSpPr>
        <xdr:cNvPr id="291" name="テキスト ボックス 290"/>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職員数は前年度から</a:t>
          </a:r>
          <a:r>
            <a:rPr kumimoji="1" lang="en-US" altLang="ja-JP" sz="1300">
              <a:latin typeface="ＭＳ Ｐゴシック"/>
            </a:rPr>
            <a:t>2</a:t>
          </a:r>
          <a:r>
            <a:rPr kumimoji="1" lang="ja-JP" altLang="en-US" sz="1300">
              <a:latin typeface="ＭＳ Ｐゴシック"/>
            </a:rPr>
            <a:t>名増となっているものの、人口の増加により定員管理の状況は、</a:t>
          </a:r>
          <a:r>
            <a:rPr kumimoji="1" lang="en-US" altLang="ja-JP" sz="1300">
              <a:latin typeface="ＭＳ Ｐゴシック"/>
            </a:rPr>
            <a:t>0.02</a:t>
          </a:r>
          <a:r>
            <a:rPr kumimoji="1" lang="ja-JP" altLang="en-US" sz="1300">
              <a:latin typeface="ＭＳ Ｐゴシック"/>
            </a:rPr>
            <a:t>人と微増となっている。今後も組織機構等の見直しや業務の外部委託等を推進し、引き続き定員適正化に努める。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55033</xdr:rowOff>
    </xdr:from>
    <xdr:to>
      <xdr:col>24</xdr:col>
      <xdr:colOff>558800</xdr:colOff>
      <xdr:row>61</xdr:row>
      <xdr:rowOff>57331</xdr:rowOff>
    </xdr:to>
    <xdr:cxnSp macro="">
      <xdr:nvCxnSpPr>
        <xdr:cNvPr id="328" name="直線コネクタ 327"/>
        <xdr:cNvCxnSpPr/>
      </xdr:nvCxnSpPr>
      <xdr:spPr>
        <a:xfrm>
          <a:off x="16179800" y="1051348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61928</xdr:rowOff>
    </xdr:to>
    <xdr:cxnSp macro="">
      <xdr:nvCxnSpPr>
        <xdr:cNvPr id="331" name="直線コネクタ 330"/>
        <xdr:cNvCxnSpPr/>
      </xdr:nvCxnSpPr>
      <xdr:spPr>
        <a:xfrm flipV="1">
          <a:off x="15290800" y="105134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61928</xdr:rowOff>
    </xdr:from>
    <xdr:to>
      <xdr:col>22</xdr:col>
      <xdr:colOff>203200</xdr:colOff>
      <xdr:row>61</xdr:row>
      <xdr:rowOff>71120</xdr:rowOff>
    </xdr:to>
    <xdr:cxnSp macro="">
      <xdr:nvCxnSpPr>
        <xdr:cNvPr id="334" name="直線コネクタ 333"/>
        <xdr:cNvCxnSpPr/>
      </xdr:nvCxnSpPr>
      <xdr:spPr>
        <a:xfrm flipV="1">
          <a:off x="14401800" y="1052037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61</xdr:row>
      <xdr:rowOff>83759</xdr:rowOff>
    </xdr:to>
    <xdr:cxnSp macro="">
      <xdr:nvCxnSpPr>
        <xdr:cNvPr id="337" name="直線コネクタ 336"/>
        <xdr:cNvCxnSpPr/>
      </xdr:nvCxnSpPr>
      <xdr:spPr>
        <a:xfrm flipV="1">
          <a:off x="13512800" y="105295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6531</xdr:rowOff>
    </xdr:from>
    <xdr:to>
      <xdr:col>24</xdr:col>
      <xdr:colOff>609600</xdr:colOff>
      <xdr:row>61</xdr:row>
      <xdr:rowOff>108131</xdr:rowOff>
    </xdr:to>
    <xdr:sp macro="" textlink="">
      <xdr:nvSpPr>
        <xdr:cNvPr id="347" name="円/楕円 346"/>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150058</xdr:rowOff>
    </xdr:from>
    <xdr:ext cx="762000" cy="259045"/>
    <xdr:sp macro="" textlink="">
      <xdr:nvSpPr>
        <xdr:cNvPr id="348" name="定員管理の状況該当値テキスト"/>
        <xdr:cNvSpPr txBox="1"/>
      </xdr:nvSpPr>
      <xdr:spPr>
        <a:xfrm>
          <a:off x="17106900" y="1043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4233</xdr:rowOff>
    </xdr:from>
    <xdr:to>
      <xdr:col>23</xdr:col>
      <xdr:colOff>457200</xdr:colOff>
      <xdr:row>61</xdr:row>
      <xdr:rowOff>105833</xdr:rowOff>
    </xdr:to>
    <xdr:sp macro="" textlink="">
      <xdr:nvSpPr>
        <xdr:cNvPr id="349" name="円/楕円 348"/>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50" name="テキスト ボックス 349"/>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11128</xdr:rowOff>
    </xdr:from>
    <xdr:to>
      <xdr:col>22</xdr:col>
      <xdr:colOff>254000</xdr:colOff>
      <xdr:row>61</xdr:row>
      <xdr:rowOff>112728</xdr:rowOff>
    </xdr:to>
    <xdr:sp macro="" textlink="">
      <xdr:nvSpPr>
        <xdr:cNvPr id="351" name="円/楕円 350"/>
        <xdr:cNvSpPr/>
      </xdr:nvSpPr>
      <xdr:spPr>
        <a:xfrm>
          <a:off x="15240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97505</xdr:rowOff>
    </xdr:from>
    <xdr:ext cx="762000" cy="259045"/>
    <xdr:sp macro="" textlink="">
      <xdr:nvSpPr>
        <xdr:cNvPr id="352" name="テキスト ボックス 351"/>
        <xdr:cNvSpPr txBox="1"/>
      </xdr:nvSpPr>
      <xdr:spPr>
        <a:xfrm>
          <a:off x="14909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53" name="円/楕円 352"/>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106697</xdr:rowOff>
    </xdr:from>
    <xdr:ext cx="762000" cy="259045"/>
    <xdr:sp macro="" textlink="">
      <xdr:nvSpPr>
        <xdr:cNvPr id="354" name="テキスト ボックス 353"/>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32959</xdr:rowOff>
    </xdr:from>
    <xdr:to>
      <xdr:col>19</xdr:col>
      <xdr:colOff>533400</xdr:colOff>
      <xdr:row>61</xdr:row>
      <xdr:rowOff>134559</xdr:rowOff>
    </xdr:to>
    <xdr:sp macro="" textlink="">
      <xdr:nvSpPr>
        <xdr:cNvPr id="355" name="円/楕円 354"/>
        <xdr:cNvSpPr/>
      </xdr:nvSpPr>
      <xdr:spPr>
        <a:xfrm>
          <a:off x="13462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119336</xdr:rowOff>
    </xdr:from>
    <xdr:ext cx="762000" cy="259045"/>
    <xdr:sp macro="" textlink="">
      <xdr:nvSpPr>
        <xdr:cNvPr id="356" name="テキスト ボックス 355"/>
        <xdr:cNvSpPr txBox="1"/>
      </xdr:nvSpPr>
      <xdr:spPr>
        <a:xfrm>
          <a:off x="13131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実質公債費比率の分子にあたる元利償還金等が、一般単独臨時地方道整備事業（特定分）（Ｈ１１許可債）の償還終了などにより前年度比</a:t>
          </a:r>
          <a:r>
            <a:rPr kumimoji="1" lang="en-US" altLang="ja-JP" sz="1300">
              <a:latin typeface="ＭＳ Ｐゴシック"/>
            </a:rPr>
            <a:t>1.2</a:t>
          </a:r>
          <a:r>
            <a:rPr kumimoji="1" lang="ja-JP" altLang="en-US" sz="1300">
              <a:latin typeface="ＭＳ Ｐゴシック"/>
            </a:rPr>
            <a:t>％と減となっており、分母にあたる標準財政規模が前年度比</a:t>
          </a:r>
          <a:r>
            <a:rPr kumimoji="1" lang="en-US" altLang="ja-JP" sz="1300">
              <a:latin typeface="ＭＳ Ｐゴシック"/>
            </a:rPr>
            <a:t>1.3</a:t>
          </a:r>
          <a:r>
            <a:rPr kumimoji="1" lang="ja-JP" altLang="en-US" sz="1300">
              <a:latin typeface="ＭＳ Ｐゴシック"/>
            </a:rPr>
            <a:t>％の増となっていることから、実質公債費比率は前年度比</a:t>
          </a:r>
          <a:r>
            <a:rPr kumimoji="1" lang="en-US" altLang="ja-JP" sz="1300">
              <a:latin typeface="ＭＳ Ｐゴシック"/>
            </a:rPr>
            <a:t>0.3</a:t>
          </a:r>
          <a:r>
            <a:rPr kumimoji="1" lang="ja-JP" altLang="en-US" sz="1300">
              <a:latin typeface="ＭＳ Ｐゴシック"/>
            </a:rPr>
            <a:t>ポイントの減となっている。</a:t>
          </a:r>
          <a:endParaRPr kumimoji="1" lang="en-US" altLang="ja-JP" sz="1300">
            <a:latin typeface="ＭＳ Ｐゴシック"/>
          </a:endParaRPr>
        </a:p>
        <a:p>
          <a:r>
            <a:rPr kumimoji="1" lang="ja-JP" altLang="en-US" sz="1300">
              <a:latin typeface="ＭＳ Ｐゴシック"/>
            </a:rPr>
            <a:t>　ただし、今後は、義務教育施設の耐震化と防災情報伝達システム整備事業などによる元利償還金の増加が見込まれるため、市債の発行にあたっては、事業の重要性や緊急性等を十分に検討し、実質公債費比率の低水準を継続維持するよう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44269</xdr:rowOff>
    </xdr:from>
    <xdr:to>
      <xdr:col>24</xdr:col>
      <xdr:colOff>558800</xdr:colOff>
      <xdr:row>40</xdr:row>
      <xdr:rowOff>64951</xdr:rowOff>
    </xdr:to>
    <xdr:cxnSp macro="">
      <xdr:nvCxnSpPr>
        <xdr:cNvPr id="391" name="直線コネクタ 390"/>
        <xdr:cNvCxnSpPr/>
      </xdr:nvCxnSpPr>
      <xdr:spPr>
        <a:xfrm flipV="1">
          <a:off x="16179800" y="690226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64951</xdr:rowOff>
    </xdr:from>
    <xdr:to>
      <xdr:col>23</xdr:col>
      <xdr:colOff>406400</xdr:colOff>
      <xdr:row>40</xdr:row>
      <xdr:rowOff>71846</xdr:rowOff>
    </xdr:to>
    <xdr:cxnSp macro="">
      <xdr:nvCxnSpPr>
        <xdr:cNvPr id="394" name="直線コネクタ 393"/>
        <xdr:cNvCxnSpPr/>
      </xdr:nvCxnSpPr>
      <xdr:spPr>
        <a:xfrm flipV="1">
          <a:off x="15290800" y="69229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71846</xdr:rowOff>
    </xdr:from>
    <xdr:to>
      <xdr:col>22</xdr:col>
      <xdr:colOff>203200</xdr:colOff>
      <xdr:row>40</xdr:row>
      <xdr:rowOff>71846</xdr:rowOff>
    </xdr:to>
    <xdr:cxnSp macro="">
      <xdr:nvCxnSpPr>
        <xdr:cNvPr id="397" name="直線コネクタ 396"/>
        <xdr:cNvCxnSpPr/>
      </xdr:nvCxnSpPr>
      <xdr:spPr>
        <a:xfrm>
          <a:off x="14401800" y="6929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71846</xdr:rowOff>
    </xdr:from>
    <xdr:to>
      <xdr:col>21</xdr:col>
      <xdr:colOff>0</xdr:colOff>
      <xdr:row>40</xdr:row>
      <xdr:rowOff>147683</xdr:rowOff>
    </xdr:to>
    <xdr:cxnSp macro="">
      <xdr:nvCxnSpPr>
        <xdr:cNvPr id="400" name="直線コネクタ 399"/>
        <xdr:cNvCxnSpPr/>
      </xdr:nvCxnSpPr>
      <xdr:spPr>
        <a:xfrm flipV="1">
          <a:off x="13512800" y="69298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4" name="テキスト ボックス 403"/>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164919</xdr:rowOff>
    </xdr:from>
    <xdr:to>
      <xdr:col>24</xdr:col>
      <xdr:colOff>609600</xdr:colOff>
      <xdr:row>40</xdr:row>
      <xdr:rowOff>95069</xdr:rowOff>
    </xdr:to>
    <xdr:sp macro="" textlink="">
      <xdr:nvSpPr>
        <xdr:cNvPr id="410" name="円/楕円 409"/>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9996</xdr:rowOff>
    </xdr:from>
    <xdr:ext cx="762000" cy="259045"/>
    <xdr:sp macro="" textlink="">
      <xdr:nvSpPr>
        <xdr:cNvPr id="411"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14151</xdr:rowOff>
    </xdr:from>
    <xdr:to>
      <xdr:col>23</xdr:col>
      <xdr:colOff>457200</xdr:colOff>
      <xdr:row>40</xdr:row>
      <xdr:rowOff>115751</xdr:rowOff>
    </xdr:to>
    <xdr:sp macro="" textlink="">
      <xdr:nvSpPr>
        <xdr:cNvPr id="412" name="円/楕円 411"/>
        <xdr:cNvSpPr/>
      </xdr:nvSpPr>
      <xdr:spPr>
        <a:xfrm>
          <a:off x="16129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125928</xdr:rowOff>
    </xdr:from>
    <xdr:ext cx="736600" cy="259045"/>
    <xdr:sp macro="" textlink="">
      <xdr:nvSpPr>
        <xdr:cNvPr id="413" name="テキスト ボックス 412"/>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21046</xdr:rowOff>
    </xdr:from>
    <xdr:to>
      <xdr:col>22</xdr:col>
      <xdr:colOff>254000</xdr:colOff>
      <xdr:row>40</xdr:row>
      <xdr:rowOff>122646</xdr:rowOff>
    </xdr:to>
    <xdr:sp macro="" textlink="">
      <xdr:nvSpPr>
        <xdr:cNvPr id="414" name="円/楕円 413"/>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132823</xdr:rowOff>
    </xdr:from>
    <xdr:ext cx="762000" cy="259045"/>
    <xdr:sp macro="" textlink="">
      <xdr:nvSpPr>
        <xdr:cNvPr id="415" name="テキスト ボックス 414"/>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21046</xdr:rowOff>
    </xdr:from>
    <xdr:to>
      <xdr:col>21</xdr:col>
      <xdr:colOff>50800</xdr:colOff>
      <xdr:row>40</xdr:row>
      <xdr:rowOff>122646</xdr:rowOff>
    </xdr:to>
    <xdr:sp macro="" textlink="">
      <xdr:nvSpPr>
        <xdr:cNvPr id="416" name="円/楕円 415"/>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132823</xdr:rowOff>
    </xdr:from>
    <xdr:ext cx="762000" cy="259045"/>
    <xdr:sp macro="" textlink="">
      <xdr:nvSpPr>
        <xdr:cNvPr id="417" name="テキスト ボックス 416"/>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96883</xdr:rowOff>
    </xdr:from>
    <xdr:to>
      <xdr:col>19</xdr:col>
      <xdr:colOff>533400</xdr:colOff>
      <xdr:row>41</xdr:row>
      <xdr:rowOff>27033</xdr:rowOff>
    </xdr:to>
    <xdr:sp macro="" textlink="">
      <xdr:nvSpPr>
        <xdr:cNvPr id="418" name="円/楕円 417"/>
        <xdr:cNvSpPr/>
      </xdr:nvSpPr>
      <xdr:spPr>
        <a:xfrm>
          <a:off x="13462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37210</xdr:rowOff>
    </xdr:from>
    <xdr:ext cx="762000" cy="259045"/>
    <xdr:sp macro="" textlink="">
      <xdr:nvSpPr>
        <xdr:cNvPr id="419" name="テキスト ボックス 418"/>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将来負担比は、前年度比</a:t>
          </a:r>
          <a:r>
            <a:rPr kumimoji="1" lang="en-US" altLang="ja-JP" sz="1300">
              <a:latin typeface="ＭＳ Ｐゴシック"/>
            </a:rPr>
            <a:t>9.0</a:t>
          </a:r>
          <a:r>
            <a:rPr kumimoji="1" lang="ja-JP" altLang="en-US" sz="1300">
              <a:latin typeface="ＭＳ Ｐゴシック"/>
            </a:rPr>
            <a:t>ポイント増となっている。主な要因としては、義務教育施設の耐震化事業等により一般会計に係る地方債の現在高が増加していること（前年度比</a:t>
          </a:r>
          <a:r>
            <a:rPr kumimoji="1" lang="en-US" altLang="ja-JP" sz="1300">
              <a:latin typeface="ＭＳ Ｐゴシック"/>
            </a:rPr>
            <a:t>8.0</a:t>
          </a:r>
          <a:r>
            <a:rPr kumimoji="1" lang="ja-JP" altLang="en-US" sz="1300">
              <a:latin typeface="ＭＳ Ｐゴシック"/>
            </a:rPr>
            <a:t>％増）があげられる。今後も事業の厳選による地方債発行額の急激な増加を抑えるとともに、充当可能財源の増を図り、将来負担比率の上昇抑制に努める。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79756</xdr:rowOff>
    </xdr:from>
    <xdr:to>
      <xdr:col>24</xdr:col>
      <xdr:colOff>558800</xdr:colOff>
      <xdr:row>14</xdr:row>
      <xdr:rowOff>152146</xdr:rowOff>
    </xdr:to>
    <xdr:cxnSp macro="">
      <xdr:nvCxnSpPr>
        <xdr:cNvPr id="453" name="直線コネクタ 452"/>
        <xdr:cNvCxnSpPr/>
      </xdr:nvCxnSpPr>
      <xdr:spPr>
        <a:xfrm>
          <a:off x="16179800" y="24800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79756</xdr:rowOff>
    </xdr:from>
    <xdr:to>
      <xdr:col>23</xdr:col>
      <xdr:colOff>406400</xdr:colOff>
      <xdr:row>14</xdr:row>
      <xdr:rowOff>158581</xdr:rowOff>
    </xdr:to>
    <xdr:cxnSp macro="">
      <xdr:nvCxnSpPr>
        <xdr:cNvPr id="456" name="直線コネクタ 455"/>
        <xdr:cNvCxnSpPr/>
      </xdr:nvCxnSpPr>
      <xdr:spPr>
        <a:xfrm flipV="1">
          <a:off x="15290800" y="248005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158581</xdr:rowOff>
    </xdr:from>
    <xdr:to>
      <xdr:col>22</xdr:col>
      <xdr:colOff>203200</xdr:colOff>
      <xdr:row>15</xdr:row>
      <xdr:rowOff>10456</xdr:rowOff>
    </xdr:to>
    <xdr:cxnSp macro="">
      <xdr:nvCxnSpPr>
        <xdr:cNvPr id="459" name="直線コネクタ 458"/>
        <xdr:cNvCxnSpPr/>
      </xdr:nvCxnSpPr>
      <xdr:spPr>
        <a:xfrm flipV="1">
          <a:off x="14401800" y="2558881"/>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10456</xdr:rowOff>
    </xdr:from>
    <xdr:to>
      <xdr:col>21</xdr:col>
      <xdr:colOff>0</xdr:colOff>
      <xdr:row>15</xdr:row>
      <xdr:rowOff>83651</xdr:rowOff>
    </xdr:to>
    <xdr:cxnSp macro="">
      <xdr:nvCxnSpPr>
        <xdr:cNvPr id="462" name="直線コネクタ 461"/>
        <xdr:cNvCxnSpPr/>
      </xdr:nvCxnSpPr>
      <xdr:spPr>
        <a:xfrm flipV="1">
          <a:off x="13512800" y="2582206"/>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4" name="テキスト ボックス 463"/>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6" name="テキスト ボックス 46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101346</xdr:rowOff>
    </xdr:from>
    <xdr:to>
      <xdr:col>24</xdr:col>
      <xdr:colOff>609600</xdr:colOff>
      <xdr:row>15</xdr:row>
      <xdr:rowOff>31496</xdr:rowOff>
    </xdr:to>
    <xdr:sp macro="" textlink="">
      <xdr:nvSpPr>
        <xdr:cNvPr id="472" name="円/楕円 471"/>
        <xdr:cNvSpPr/>
      </xdr:nvSpPr>
      <xdr:spPr>
        <a:xfrm>
          <a:off x="169672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117873</xdr:rowOff>
    </xdr:from>
    <xdr:ext cx="762000" cy="259045"/>
    <xdr:sp macro="" textlink="">
      <xdr:nvSpPr>
        <xdr:cNvPr id="473" name="将来負担の状況該当値テキスト"/>
        <xdr:cNvSpPr txBox="1"/>
      </xdr:nvSpPr>
      <xdr:spPr>
        <a:xfrm>
          <a:off x="17106900" y="23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28956</xdr:rowOff>
    </xdr:from>
    <xdr:to>
      <xdr:col>23</xdr:col>
      <xdr:colOff>457200</xdr:colOff>
      <xdr:row>14</xdr:row>
      <xdr:rowOff>130556</xdr:rowOff>
    </xdr:to>
    <xdr:sp macro="" textlink="">
      <xdr:nvSpPr>
        <xdr:cNvPr id="474" name="円/楕円 473"/>
        <xdr:cNvSpPr/>
      </xdr:nvSpPr>
      <xdr:spPr>
        <a:xfrm>
          <a:off x="16129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140733</xdr:rowOff>
    </xdr:from>
    <xdr:ext cx="736600" cy="259045"/>
    <xdr:sp macro="" textlink="">
      <xdr:nvSpPr>
        <xdr:cNvPr id="475" name="テキスト ボックス 474"/>
        <xdr:cNvSpPr txBox="1"/>
      </xdr:nvSpPr>
      <xdr:spPr>
        <a:xfrm>
          <a:off x="15798800" y="219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107781</xdr:rowOff>
    </xdr:from>
    <xdr:to>
      <xdr:col>22</xdr:col>
      <xdr:colOff>254000</xdr:colOff>
      <xdr:row>15</xdr:row>
      <xdr:rowOff>37931</xdr:rowOff>
    </xdr:to>
    <xdr:sp macro="" textlink="">
      <xdr:nvSpPr>
        <xdr:cNvPr id="476" name="円/楕円 475"/>
        <xdr:cNvSpPr/>
      </xdr:nvSpPr>
      <xdr:spPr>
        <a:xfrm>
          <a:off x="15240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48108</xdr:rowOff>
    </xdr:from>
    <xdr:ext cx="762000" cy="259045"/>
    <xdr:sp macro="" textlink="">
      <xdr:nvSpPr>
        <xdr:cNvPr id="477" name="テキスト ボックス 476"/>
        <xdr:cNvSpPr txBox="1"/>
      </xdr:nvSpPr>
      <xdr:spPr>
        <a:xfrm>
          <a:off x="14909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131106</xdr:rowOff>
    </xdr:from>
    <xdr:to>
      <xdr:col>21</xdr:col>
      <xdr:colOff>50800</xdr:colOff>
      <xdr:row>15</xdr:row>
      <xdr:rowOff>61256</xdr:rowOff>
    </xdr:to>
    <xdr:sp macro="" textlink="">
      <xdr:nvSpPr>
        <xdr:cNvPr id="478" name="円/楕円 477"/>
        <xdr:cNvSpPr/>
      </xdr:nvSpPr>
      <xdr:spPr>
        <a:xfrm>
          <a:off x="14351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71433</xdr:rowOff>
    </xdr:from>
    <xdr:ext cx="762000" cy="259045"/>
    <xdr:sp macro="" textlink="">
      <xdr:nvSpPr>
        <xdr:cNvPr id="479" name="テキスト ボックス 478"/>
        <xdr:cNvSpPr txBox="1"/>
      </xdr:nvSpPr>
      <xdr:spPr>
        <a:xfrm>
          <a:off x="14020800" y="23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32851</xdr:rowOff>
    </xdr:from>
    <xdr:to>
      <xdr:col>19</xdr:col>
      <xdr:colOff>533400</xdr:colOff>
      <xdr:row>15</xdr:row>
      <xdr:rowOff>134451</xdr:rowOff>
    </xdr:to>
    <xdr:sp macro="" textlink="">
      <xdr:nvSpPr>
        <xdr:cNvPr id="480" name="円/楕円 479"/>
        <xdr:cNvSpPr/>
      </xdr:nvSpPr>
      <xdr:spPr>
        <a:xfrm>
          <a:off x="13462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144628</xdr:rowOff>
    </xdr:from>
    <xdr:ext cx="762000" cy="259045"/>
    <xdr:sp macro="" textlink="">
      <xdr:nvSpPr>
        <xdr:cNvPr id="481" name="テキスト ボックス 480"/>
        <xdr:cNvSpPr txBox="1"/>
      </xdr:nvSpPr>
      <xdr:spPr>
        <a:xfrm>
          <a:off x="13131800" y="237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人件費は、前年度と比較して</a:t>
          </a:r>
          <a:r>
            <a:rPr kumimoji="1" lang="en-US" altLang="ja-JP" sz="1300">
              <a:latin typeface="ＭＳ Ｐゴシック"/>
            </a:rPr>
            <a:t>5.1</a:t>
          </a:r>
          <a:r>
            <a:rPr kumimoji="1" lang="ja-JP" altLang="en-US" sz="1300">
              <a:latin typeface="ＭＳ Ｐゴシック"/>
            </a:rPr>
            <a:t>％減となっており、経常一般財源は、前年度と同程度の水準となっているため、人件費にかかる経常収支比率は前年度より</a:t>
          </a:r>
          <a:r>
            <a:rPr kumimoji="1" lang="en-US" altLang="ja-JP" sz="1300">
              <a:latin typeface="ＭＳ Ｐゴシック"/>
            </a:rPr>
            <a:t>1.3</a:t>
          </a:r>
          <a:r>
            <a:rPr kumimoji="1" lang="ja-JP" altLang="en-US" sz="1300">
              <a:latin typeface="ＭＳ Ｐゴシック"/>
            </a:rPr>
            <a:t>ポイント減となっている。今後は、組織機構等の見直しや業務の外部委託等を推進し、さらなる人件費の抑制に努める。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92710</xdr:rowOff>
    </xdr:to>
    <xdr:cxnSp macro="">
      <xdr:nvCxnSpPr>
        <xdr:cNvPr id="66" name="直線コネクタ 65"/>
        <xdr:cNvCxnSpPr/>
      </xdr:nvCxnSpPr>
      <xdr:spPr>
        <a:xfrm flipV="1">
          <a:off x="3987800" y="6337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115570</xdr:rowOff>
    </xdr:to>
    <xdr:cxnSp macro="">
      <xdr:nvCxnSpPr>
        <xdr:cNvPr id="69" name="直線コネクタ 68"/>
        <xdr:cNvCxnSpPr/>
      </xdr:nvCxnSpPr>
      <xdr:spPr>
        <a:xfrm flipV="1">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37</xdr:row>
      <xdr:rowOff>115570</xdr:rowOff>
    </xdr:to>
    <xdr:cxnSp macro="">
      <xdr:nvCxnSpPr>
        <xdr:cNvPr id="72" name="直線コネクタ 71"/>
        <xdr:cNvCxnSpPr/>
      </xdr:nvCxnSpPr>
      <xdr:spPr>
        <a:xfrm>
          <a:off x="2209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115570</xdr:rowOff>
    </xdr:to>
    <xdr:cxnSp macro="">
      <xdr:nvCxnSpPr>
        <xdr:cNvPr id="75" name="直線コネクタ 74"/>
        <xdr:cNvCxnSpPr/>
      </xdr:nvCxnSpPr>
      <xdr:spPr>
        <a:xfrm flipV="1">
          <a:off x="1320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1" name="円/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物件費は、小学校教育振興費（事務局執行分）などの増により前年度比</a:t>
          </a:r>
          <a:r>
            <a:rPr kumimoji="1" lang="en-US" altLang="ja-JP" sz="1300">
              <a:latin typeface="ＭＳ Ｐゴシック"/>
            </a:rPr>
            <a:t>3.4</a:t>
          </a:r>
          <a:r>
            <a:rPr kumimoji="1" lang="ja-JP" altLang="en-US" sz="1300">
              <a:latin typeface="ＭＳ Ｐゴシック"/>
            </a:rPr>
            <a:t>％増となっており、物件費にかかる経常収支比率は前年度比</a:t>
          </a:r>
          <a:r>
            <a:rPr kumimoji="1" lang="en-US" altLang="ja-JP" sz="1300">
              <a:latin typeface="ＭＳ Ｐゴシック"/>
            </a:rPr>
            <a:t>0.5</a:t>
          </a:r>
          <a:r>
            <a:rPr kumimoji="1" lang="ja-JP" altLang="en-US" sz="1300">
              <a:latin typeface="ＭＳ Ｐゴシック"/>
            </a:rPr>
            <a:t>ポイント増となっている。</a:t>
          </a:r>
        </a:p>
        <a:p>
          <a:r>
            <a:rPr kumimoji="1" lang="ja-JP" altLang="en-US" sz="1300">
              <a:latin typeface="ＭＳ Ｐゴシック"/>
            </a:rPr>
            <a:t>今後も、内部管理にかかる経費削減に努め、また、委託業務の内容・発注仕様の見直しを行い、委託料の削減を図る。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63500</xdr:rowOff>
    </xdr:from>
    <xdr:to>
      <xdr:col>24</xdr:col>
      <xdr:colOff>31750</xdr:colOff>
      <xdr:row>16</xdr:row>
      <xdr:rowOff>127000</xdr:rowOff>
    </xdr:to>
    <xdr:cxnSp macro="">
      <xdr:nvCxnSpPr>
        <xdr:cNvPr id="127" name="直線コネクタ 126"/>
        <xdr:cNvCxnSpPr/>
      </xdr:nvCxnSpPr>
      <xdr:spPr>
        <a:xfrm>
          <a:off x="15671800" y="2806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63500</xdr:rowOff>
    </xdr:to>
    <xdr:cxnSp macro="">
      <xdr:nvCxnSpPr>
        <xdr:cNvPr id="130" name="直線コネクタ 129"/>
        <xdr:cNvCxnSpPr/>
      </xdr:nvCxnSpPr>
      <xdr:spPr>
        <a:xfrm>
          <a:off x="14782800" y="2679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15</xdr:row>
      <xdr:rowOff>107950</xdr:rowOff>
    </xdr:to>
    <xdr:cxnSp macro="">
      <xdr:nvCxnSpPr>
        <xdr:cNvPr id="133" name="直線コネクタ 132"/>
        <xdr:cNvCxnSpPr/>
      </xdr:nvCxnSpPr>
      <xdr:spPr>
        <a:xfrm>
          <a:off x="13893800" y="265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95250</xdr:rowOff>
    </xdr:to>
    <xdr:cxnSp macro="">
      <xdr:nvCxnSpPr>
        <xdr:cNvPr id="136" name="直線コネクタ 135"/>
        <xdr:cNvCxnSpPr/>
      </xdr:nvCxnSpPr>
      <xdr:spPr>
        <a:xfrm flipV="1">
          <a:off x="13004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xdr:rowOff>
    </xdr:from>
    <xdr:to>
      <xdr:col>22</xdr:col>
      <xdr:colOff>615950</xdr:colOff>
      <xdr:row>16</xdr:row>
      <xdr:rowOff>114300</xdr:rowOff>
    </xdr:to>
    <xdr:sp macro="" textlink="">
      <xdr:nvSpPr>
        <xdr:cNvPr id="148" name="円/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124477</xdr:rowOff>
    </xdr:from>
    <xdr:ext cx="736600" cy="259045"/>
    <xdr:sp macro="" textlink="">
      <xdr:nvSpPr>
        <xdr:cNvPr id="149" name="テキスト ボックス 148"/>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2" name="円/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3" name="テキスト ボックス 152"/>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4" name="円/楕円 153"/>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5" name="テキスト ボックス 154"/>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扶助費は、前年度と比較して</a:t>
          </a:r>
          <a:r>
            <a:rPr kumimoji="1" lang="en-US" altLang="ja-JP" sz="1300">
              <a:latin typeface="ＭＳ Ｐゴシック"/>
            </a:rPr>
            <a:t>15.3</a:t>
          </a:r>
          <a:r>
            <a:rPr kumimoji="1" lang="ja-JP" altLang="en-US" sz="1300">
              <a:latin typeface="ＭＳ Ｐゴシック"/>
            </a:rPr>
            <a:t>％と大幅に増加している。これは、施設型給付費・地域型保育等給付費の増などが要因であると考えられる。そのため、扶助費にかかる経常収支比率は、前年度より</a:t>
          </a:r>
          <a:r>
            <a:rPr kumimoji="1" lang="en-US" altLang="ja-JP" sz="1300">
              <a:latin typeface="ＭＳ Ｐゴシック"/>
            </a:rPr>
            <a:t>2.0</a:t>
          </a:r>
          <a:r>
            <a:rPr kumimoji="1" lang="ja-JP" altLang="en-US" sz="1300">
              <a:latin typeface="ＭＳ Ｐゴシック"/>
            </a:rPr>
            <a:t>ポイントと大きく上昇しており、直近５か年度では最も高い数値となっている。</a:t>
          </a:r>
        </a:p>
        <a:p>
          <a:r>
            <a:rPr kumimoji="1" lang="ja-JP" altLang="en-US" sz="1300">
              <a:latin typeface="ＭＳ Ｐゴシック"/>
            </a:rPr>
            <a:t>　今後も、少子高齢化の進行により扶助費が上昇傾向になることが予想されるが、これらの上昇の抑制に努めるとともに、負担の増大に備える。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58</xdr:row>
      <xdr:rowOff>83457</xdr:rowOff>
    </xdr:to>
    <xdr:cxnSp macro="">
      <xdr:nvCxnSpPr>
        <xdr:cNvPr id="190" name="直線コネクタ 189"/>
        <xdr:cNvCxnSpPr/>
      </xdr:nvCxnSpPr>
      <xdr:spPr>
        <a:xfrm>
          <a:off x="3987800" y="98098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58965</xdr:rowOff>
    </xdr:to>
    <xdr:cxnSp macro="">
      <xdr:nvCxnSpPr>
        <xdr:cNvPr id="193" name="直線コネクタ 192"/>
        <xdr:cNvCxnSpPr/>
      </xdr:nvCxnSpPr>
      <xdr:spPr>
        <a:xfrm flipV="1">
          <a:off x="3098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58965</xdr:rowOff>
    </xdr:from>
    <xdr:to>
      <xdr:col>4</xdr:col>
      <xdr:colOff>346075</xdr:colOff>
      <xdr:row>57</xdr:row>
      <xdr:rowOff>69850</xdr:rowOff>
    </xdr:to>
    <xdr:cxnSp macro="">
      <xdr:nvCxnSpPr>
        <xdr:cNvPr id="196" name="直線コネクタ 195"/>
        <xdr:cNvCxnSpPr/>
      </xdr:nvCxnSpPr>
      <xdr:spPr>
        <a:xfrm flipV="1">
          <a:off x="2209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69850</xdr:rowOff>
    </xdr:to>
    <xdr:cxnSp macro="">
      <xdr:nvCxnSpPr>
        <xdr:cNvPr id="199" name="直線コネクタ 198"/>
        <xdr:cNvCxnSpPr/>
      </xdr:nvCxnSpPr>
      <xdr:spPr>
        <a:xfrm>
          <a:off x="1320800" y="96792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32657</xdr:rowOff>
    </xdr:from>
    <xdr:to>
      <xdr:col>7</xdr:col>
      <xdr:colOff>66675</xdr:colOff>
      <xdr:row>58</xdr:row>
      <xdr:rowOff>134257</xdr:rowOff>
    </xdr:to>
    <xdr:sp macro="" textlink="">
      <xdr:nvSpPr>
        <xdr:cNvPr id="209" name="円/楕円 208"/>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4734</xdr:rowOff>
    </xdr:from>
    <xdr:ext cx="762000" cy="259045"/>
    <xdr:sp macro="" textlink="">
      <xdr:nvSpPr>
        <xdr:cNvPr id="210"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8165</xdr:rowOff>
    </xdr:from>
    <xdr:to>
      <xdr:col>4</xdr:col>
      <xdr:colOff>396875</xdr:colOff>
      <xdr:row>57</xdr:row>
      <xdr:rowOff>109765</xdr:rowOff>
    </xdr:to>
    <xdr:sp macro="" textlink="">
      <xdr:nvSpPr>
        <xdr:cNvPr id="213" name="円/楕円 212"/>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94542</xdr:rowOff>
    </xdr:from>
    <xdr:ext cx="762000" cy="259045"/>
    <xdr:sp macro="" textlink="">
      <xdr:nvSpPr>
        <xdr:cNvPr id="214" name="テキスト ボックス 213"/>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5" name="円/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その他にかかる経常収支比率については、類似団体、全国市、沖縄県、いずれの平均値も下回っており、前年度と比較しても</a:t>
          </a:r>
          <a:r>
            <a:rPr kumimoji="1" lang="en-US" altLang="ja-JP" sz="1300">
              <a:latin typeface="ＭＳ Ｐゴシック"/>
            </a:rPr>
            <a:t>0.5</a:t>
          </a:r>
          <a:r>
            <a:rPr kumimoji="1" lang="ja-JP" altLang="en-US" sz="1300">
              <a:latin typeface="ＭＳ Ｐゴシック"/>
            </a:rPr>
            <a:t>ポイント減となっている。主な要因としては、維持補修費の大幅な減があげられる。また、繰出金も</a:t>
          </a:r>
          <a:r>
            <a:rPr kumimoji="1" lang="en-US" altLang="ja-JP" sz="1300">
              <a:latin typeface="ＭＳ Ｐゴシック"/>
            </a:rPr>
            <a:t>1.5</a:t>
          </a:r>
          <a:r>
            <a:rPr kumimoji="1" lang="ja-JP" altLang="en-US" sz="1300">
              <a:latin typeface="ＭＳ Ｐゴシック"/>
            </a:rPr>
            <a:t>％減となっている。今後も、特別会計においても、事業内容を精査し、経費節減に努め、繰出金の抑制を図る。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130810</xdr:rowOff>
    </xdr:to>
    <xdr:cxnSp macro="">
      <xdr:nvCxnSpPr>
        <xdr:cNvPr id="251" name="直線コネクタ 250"/>
        <xdr:cNvCxnSpPr/>
      </xdr:nvCxnSpPr>
      <xdr:spPr>
        <a:xfrm flipV="1">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130810</xdr:rowOff>
    </xdr:to>
    <xdr:cxnSp macro="">
      <xdr:nvCxnSpPr>
        <xdr:cNvPr id="254" name="直線コネクタ 253"/>
        <xdr:cNvCxnSpPr/>
      </xdr:nvCxnSpPr>
      <xdr:spPr>
        <a:xfrm>
          <a:off x="14782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153670</xdr:rowOff>
    </xdr:to>
    <xdr:cxnSp macro="">
      <xdr:nvCxnSpPr>
        <xdr:cNvPr id="257" name="直線コネクタ 256"/>
        <xdr:cNvCxnSpPr/>
      </xdr:nvCxnSpPr>
      <xdr:spPr>
        <a:xfrm flipV="1">
          <a:off x="13893800" y="950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153670</xdr:rowOff>
    </xdr:to>
    <xdr:cxnSp macro="">
      <xdr:nvCxnSpPr>
        <xdr:cNvPr id="260" name="直線コネクタ 259"/>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70" name="円/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2" name="円/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4" name="円/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補助費等は、北部広域市町村圏事務組合広域振興負担金（公立大学法人分）などの減により前年度比</a:t>
          </a:r>
          <a:r>
            <a:rPr kumimoji="1" lang="en-US" altLang="ja-JP" sz="1300">
              <a:latin typeface="ＭＳ Ｐゴシック"/>
            </a:rPr>
            <a:t>3.0</a:t>
          </a:r>
          <a:r>
            <a:rPr kumimoji="1" lang="ja-JP" altLang="en-US" sz="1300">
              <a:latin typeface="ＭＳ Ｐゴシック"/>
            </a:rPr>
            <a:t>％の減となっている。そのため、補助費等にかかる経常収支比率は、前年度より</a:t>
          </a:r>
          <a:r>
            <a:rPr kumimoji="1" lang="en-US" altLang="ja-JP" sz="1300">
              <a:latin typeface="ＭＳ Ｐゴシック"/>
            </a:rPr>
            <a:t>0.5</a:t>
          </a:r>
          <a:r>
            <a:rPr kumimoji="1" lang="ja-JP" altLang="en-US" sz="1300">
              <a:latin typeface="ＭＳ Ｐゴシック"/>
            </a:rPr>
            <a:t>ポイント減となっている。</a:t>
          </a:r>
        </a:p>
        <a:p>
          <a:r>
            <a:rPr kumimoji="1" lang="ja-JP" altLang="en-US" sz="1300">
              <a:latin typeface="ＭＳ Ｐゴシック"/>
            </a:rPr>
            <a:t>　今後も、各種補助金の必要性、費用対効果などを検証し、補助費等の整理合理化に努める。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110998</xdr:rowOff>
    </xdr:to>
    <xdr:cxnSp macro="">
      <xdr:nvCxnSpPr>
        <xdr:cNvPr id="309" name="直線コネクタ 308"/>
        <xdr:cNvCxnSpPr/>
      </xdr:nvCxnSpPr>
      <xdr:spPr>
        <a:xfrm flipV="1">
          <a:off x="15671800" y="6431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129286</xdr:rowOff>
    </xdr:to>
    <xdr:cxnSp macro="">
      <xdr:nvCxnSpPr>
        <xdr:cNvPr id="312" name="直線コネクタ 311"/>
        <xdr:cNvCxnSpPr/>
      </xdr:nvCxnSpPr>
      <xdr:spPr>
        <a:xfrm flipV="1">
          <a:off x="14782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129286</xdr:rowOff>
    </xdr:to>
    <xdr:cxnSp macro="">
      <xdr:nvCxnSpPr>
        <xdr:cNvPr id="315" name="直線コネクタ 314"/>
        <xdr:cNvCxnSpPr/>
      </xdr:nvCxnSpPr>
      <xdr:spPr>
        <a:xfrm>
          <a:off x="13893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69850</xdr:rowOff>
    </xdr:to>
    <xdr:cxnSp macro="">
      <xdr:nvCxnSpPr>
        <xdr:cNvPr id="318" name="直線コネクタ 317"/>
        <xdr:cNvCxnSpPr/>
      </xdr:nvCxnSpPr>
      <xdr:spPr>
        <a:xfrm flipV="1">
          <a:off x="13004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8" name="円/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32" name="円/楕円 331"/>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33" name="テキスト ボックス 332"/>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4" name="円/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6" name="円/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公債費は、一般単独臨時地方道整備事業（特定分）（Ｈ１１許可債）などの償還終了により前年度比</a:t>
          </a:r>
          <a:r>
            <a:rPr kumimoji="1" lang="en-US" altLang="ja-JP" sz="1300">
              <a:latin typeface="ＭＳ Ｐゴシック"/>
            </a:rPr>
            <a:t>1.4</a:t>
          </a:r>
          <a:r>
            <a:rPr kumimoji="1" lang="ja-JP" altLang="en-US" sz="1300">
              <a:latin typeface="ＭＳ Ｐゴシック"/>
            </a:rPr>
            <a:t>％減となっている。そのため、公債費にかかる経常収支比率は、前年度より</a:t>
          </a:r>
          <a:r>
            <a:rPr kumimoji="1" lang="en-US" altLang="ja-JP" sz="1300">
              <a:latin typeface="ＭＳ Ｐゴシック"/>
            </a:rPr>
            <a:t>0.2</a:t>
          </a:r>
          <a:r>
            <a:rPr kumimoji="1" lang="ja-JP" altLang="en-US" sz="1300">
              <a:latin typeface="ＭＳ Ｐゴシック"/>
            </a:rPr>
            <a:t>ポイントの減となっている。ただし、今後は、義務教育施設の耐震化や防災情報伝達システム整備等による公債費の増加が見込まれるため、市債の新規発行にあたっては、事業の重要性や緊急性等を十分に検討し、市債残高の増加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53848</xdr:rowOff>
    </xdr:from>
    <xdr:to>
      <xdr:col>7</xdr:col>
      <xdr:colOff>15875</xdr:colOff>
      <xdr:row>74</xdr:row>
      <xdr:rowOff>72136</xdr:rowOff>
    </xdr:to>
    <xdr:cxnSp macro="">
      <xdr:nvCxnSpPr>
        <xdr:cNvPr id="368" name="直線コネクタ 367"/>
        <xdr:cNvCxnSpPr/>
      </xdr:nvCxnSpPr>
      <xdr:spPr>
        <a:xfrm flipV="1">
          <a:off x="3987800" y="127411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72136</xdr:rowOff>
    </xdr:from>
    <xdr:to>
      <xdr:col>5</xdr:col>
      <xdr:colOff>549275</xdr:colOff>
      <xdr:row>74</xdr:row>
      <xdr:rowOff>108712</xdr:rowOff>
    </xdr:to>
    <xdr:cxnSp macro="">
      <xdr:nvCxnSpPr>
        <xdr:cNvPr id="371" name="直線コネクタ 370"/>
        <xdr:cNvCxnSpPr/>
      </xdr:nvCxnSpPr>
      <xdr:spPr>
        <a:xfrm flipV="1">
          <a:off x="3098800" y="12759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108712</xdr:rowOff>
    </xdr:from>
    <xdr:to>
      <xdr:col>4</xdr:col>
      <xdr:colOff>346075</xdr:colOff>
      <xdr:row>74</xdr:row>
      <xdr:rowOff>117856</xdr:rowOff>
    </xdr:to>
    <xdr:cxnSp macro="">
      <xdr:nvCxnSpPr>
        <xdr:cNvPr id="374" name="直線コネクタ 373"/>
        <xdr:cNvCxnSpPr/>
      </xdr:nvCxnSpPr>
      <xdr:spPr>
        <a:xfrm flipV="1">
          <a:off x="2209800" y="12796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72136</xdr:rowOff>
    </xdr:from>
    <xdr:to>
      <xdr:col>3</xdr:col>
      <xdr:colOff>142875</xdr:colOff>
      <xdr:row>74</xdr:row>
      <xdr:rowOff>117856</xdr:rowOff>
    </xdr:to>
    <xdr:cxnSp macro="">
      <xdr:nvCxnSpPr>
        <xdr:cNvPr id="377" name="直線コネクタ 376"/>
        <xdr:cNvCxnSpPr/>
      </xdr:nvCxnSpPr>
      <xdr:spPr>
        <a:xfrm>
          <a:off x="1320800" y="12759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3048</xdr:rowOff>
    </xdr:from>
    <xdr:to>
      <xdr:col>7</xdr:col>
      <xdr:colOff>66675</xdr:colOff>
      <xdr:row>74</xdr:row>
      <xdr:rowOff>104648</xdr:rowOff>
    </xdr:to>
    <xdr:sp macro="" textlink="">
      <xdr:nvSpPr>
        <xdr:cNvPr id="387" name="円/楕円 386"/>
        <xdr:cNvSpPr/>
      </xdr:nvSpPr>
      <xdr:spPr>
        <a:xfrm>
          <a:off x="4775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19575</xdr:rowOff>
    </xdr:from>
    <xdr:ext cx="762000" cy="259045"/>
    <xdr:sp macro="" textlink="">
      <xdr:nvSpPr>
        <xdr:cNvPr id="388" name="公債費該当値テキスト"/>
        <xdr:cNvSpPr txBox="1"/>
      </xdr:nvSpPr>
      <xdr:spPr>
        <a:xfrm>
          <a:off x="4914900" y="1253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21336</xdr:rowOff>
    </xdr:from>
    <xdr:to>
      <xdr:col>5</xdr:col>
      <xdr:colOff>600075</xdr:colOff>
      <xdr:row>74</xdr:row>
      <xdr:rowOff>122936</xdr:rowOff>
    </xdr:to>
    <xdr:sp macro="" textlink="">
      <xdr:nvSpPr>
        <xdr:cNvPr id="389" name="円/楕円 388"/>
        <xdr:cNvSpPr/>
      </xdr:nvSpPr>
      <xdr:spPr>
        <a:xfrm>
          <a:off x="3937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133113</xdr:rowOff>
    </xdr:from>
    <xdr:ext cx="736600" cy="259045"/>
    <xdr:sp macro="" textlink="">
      <xdr:nvSpPr>
        <xdr:cNvPr id="390" name="テキスト ボックス 389"/>
        <xdr:cNvSpPr txBox="1"/>
      </xdr:nvSpPr>
      <xdr:spPr>
        <a:xfrm>
          <a:off x="3606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57912</xdr:rowOff>
    </xdr:from>
    <xdr:to>
      <xdr:col>4</xdr:col>
      <xdr:colOff>396875</xdr:colOff>
      <xdr:row>74</xdr:row>
      <xdr:rowOff>159512</xdr:rowOff>
    </xdr:to>
    <xdr:sp macro="" textlink="">
      <xdr:nvSpPr>
        <xdr:cNvPr id="391" name="円/楕円 390"/>
        <xdr:cNvSpPr/>
      </xdr:nvSpPr>
      <xdr:spPr>
        <a:xfrm>
          <a:off x="3048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169689</xdr:rowOff>
    </xdr:from>
    <xdr:ext cx="762000" cy="259045"/>
    <xdr:sp macro="" textlink="">
      <xdr:nvSpPr>
        <xdr:cNvPr id="392" name="テキスト ボックス 391"/>
        <xdr:cNvSpPr txBox="1"/>
      </xdr:nvSpPr>
      <xdr:spPr>
        <a:xfrm>
          <a:off x="2717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67056</xdr:rowOff>
    </xdr:from>
    <xdr:to>
      <xdr:col>3</xdr:col>
      <xdr:colOff>193675</xdr:colOff>
      <xdr:row>74</xdr:row>
      <xdr:rowOff>168656</xdr:rowOff>
    </xdr:to>
    <xdr:sp macro="" textlink="">
      <xdr:nvSpPr>
        <xdr:cNvPr id="393" name="円/楕円 392"/>
        <xdr:cNvSpPr/>
      </xdr:nvSpPr>
      <xdr:spPr>
        <a:xfrm>
          <a:off x="2159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7383</xdr:rowOff>
    </xdr:from>
    <xdr:ext cx="762000" cy="259045"/>
    <xdr:sp macro="" textlink="">
      <xdr:nvSpPr>
        <xdr:cNvPr id="394" name="テキスト ボックス 393"/>
        <xdr:cNvSpPr txBox="1"/>
      </xdr:nvSpPr>
      <xdr:spPr>
        <a:xfrm>
          <a:off x="1828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21336</xdr:rowOff>
    </xdr:from>
    <xdr:to>
      <xdr:col>1</xdr:col>
      <xdr:colOff>676275</xdr:colOff>
      <xdr:row>74</xdr:row>
      <xdr:rowOff>122936</xdr:rowOff>
    </xdr:to>
    <xdr:sp macro="" textlink="">
      <xdr:nvSpPr>
        <xdr:cNvPr id="395" name="円/楕円 394"/>
        <xdr:cNvSpPr/>
      </xdr:nvSpPr>
      <xdr:spPr>
        <a:xfrm>
          <a:off x="1270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133113</xdr:rowOff>
    </xdr:from>
    <xdr:ext cx="762000" cy="259045"/>
    <xdr:sp macro="" textlink="">
      <xdr:nvSpPr>
        <xdr:cNvPr id="396" name="テキスト ボックス 395"/>
        <xdr:cNvSpPr txBox="1"/>
      </xdr:nvSpPr>
      <xdr:spPr>
        <a:xfrm>
          <a:off x="939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公債費以外にかかる経常収支比率は、直近５か年度を通して、類似団体平均と比較して高い水準で推移している。また、前年度比</a:t>
          </a:r>
          <a:r>
            <a:rPr kumimoji="1" lang="en-US" altLang="ja-JP" sz="1300">
              <a:latin typeface="ＭＳ Ｐゴシック"/>
            </a:rPr>
            <a:t>0.2</a:t>
          </a:r>
          <a:r>
            <a:rPr kumimoji="1" lang="ja-JP" altLang="en-US" sz="1300">
              <a:latin typeface="ＭＳ Ｐゴシック"/>
            </a:rPr>
            <a:t>ポイント増となっており、要因としては、広域連合保険基盤安定繰出金一般会計に係る共通経費などの増があげられる。</a:t>
          </a:r>
        </a:p>
        <a:p>
          <a:r>
            <a:rPr kumimoji="1" lang="ja-JP" altLang="en-US" sz="1300">
              <a:latin typeface="ＭＳ Ｐゴシック"/>
            </a:rPr>
            <a:t>　今後、市民のニーズの把握に努めるとともに、産業支援・就労支援等の施策に取り組み、各種税等の増収を図り、財源確保の安定に努める。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86995</xdr:rowOff>
    </xdr:from>
    <xdr:to>
      <xdr:col>24</xdr:col>
      <xdr:colOff>31750</xdr:colOff>
      <xdr:row>80</xdr:row>
      <xdr:rowOff>98425</xdr:rowOff>
    </xdr:to>
    <xdr:cxnSp macro="">
      <xdr:nvCxnSpPr>
        <xdr:cNvPr id="425" name="直線コネクタ 424"/>
        <xdr:cNvCxnSpPr/>
      </xdr:nvCxnSpPr>
      <xdr:spPr>
        <a:xfrm>
          <a:off x="15671800" y="138029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41275</xdr:rowOff>
    </xdr:from>
    <xdr:to>
      <xdr:col>22</xdr:col>
      <xdr:colOff>565150</xdr:colOff>
      <xdr:row>80</xdr:row>
      <xdr:rowOff>86995</xdr:rowOff>
    </xdr:to>
    <xdr:cxnSp macro="">
      <xdr:nvCxnSpPr>
        <xdr:cNvPr id="428" name="直線コネクタ 427"/>
        <xdr:cNvCxnSpPr/>
      </xdr:nvCxnSpPr>
      <xdr:spPr>
        <a:xfrm>
          <a:off x="14782800" y="13757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xdr:rowOff>
    </xdr:from>
    <xdr:to>
      <xdr:col>21</xdr:col>
      <xdr:colOff>361950</xdr:colOff>
      <xdr:row>80</xdr:row>
      <xdr:rowOff>41275</xdr:rowOff>
    </xdr:to>
    <xdr:cxnSp macro="">
      <xdr:nvCxnSpPr>
        <xdr:cNvPr id="431" name="直線コネクタ 430"/>
        <xdr:cNvCxnSpPr/>
      </xdr:nvCxnSpPr>
      <xdr:spPr>
        <a:xfrm>
          <a:off x="13893800" y="13717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92711</xdr:rowOff>
    </xdr:from>
    <xdr:to>
      <xdr:col>20</xdr:col>
      <xdr:colOff>158750</xdr:colOff>
      <xdr:row>80</xdr:row>
      <xdr:rowOff>1270</xdr:rowOff>
    </xdr:to>
    <xdr:cxnSp macro="">
      <xdr:nvCxnSpPr>
        <xdr:cNvPr id="434" name="直線コネクタ 433"/>
        <xdr:cNvCxnSpPr/>
      </xdr:nvCxnSpPr>
      <xdr:spPr>
        <a:xfrm>
          <a:off x="13004800" y="136372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47625</xdr:rowOff>
    </xdr:from>
    <xdr:to>
      <xdr:col>24</xdr:col>
      <xdr:colOff>82550</xdr:colOff>
      <xdr:row>80</xdr:row>
      <xdr:rowOff>149225</xdr:rowOff>
    </xdr:to>
    <xdr:sp macro="" textlink="">
      <xdr:nvSpPr>
        <xdr:cNvPr id="444" name="円/楕円 443"/>
        <xdr:cNvSpPr/>
      </xdr:nvSpPr>
      <xdr:spPr>
        <a:xfrm>
          <a:off x="164592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19702</xdr:rowOff>
    </xdr:from>
    <xdr:ext cx="762000" cy="259045"/>
    <xdr:sp macro="" textlink="">
      <xdr:nvSpPr>
        <xdr:cNvPr id="445" name="公債費以外該当値テキスト"/>
        <xdr:cNvSpPr txBox="1"/>
      </xdr:nvSpPr>
      <xdr:spPr>
        <a:xfrm>
          <a:off x="165989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36195</xdr:rowOff>
    </xdr:from>
    <xdr:to>
      <xdr:col>22</xdr:col>
      <xdr:colOff>615950</xdr:colOff>
      <xdr:row>80</xdr:row>
      <xdr:rowOff>137795</xdr:rowOff>
    </xdr:to>
    <xdr:sp macro="" textlink="">
      <xdr:nvSpPr>
        <xdr:cNvPr id="446" name="円/楕円 445"/>
        <xdr:cNvSpPr/>
      </xdr:nvSpPr>
      <xdr:spPr>
        <a:xfrm>
          <a:off x="15621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122572</xdr:rowOff>
    </xdr:from>
    <xdr:ext cx="736600" cy="259045"/>
    <xdr:sp macro="" textlink="">
      <xdr:nvSpPr>
        <xdr:cNvPr id="447" name="テキスト ボックス 446"/>
        <xdr:cNvSpPr txBox="1"/>
      </xdr:nvSpPr>
      <xdr:spPr>
        <a:xfrm>
          <a:off x="15290800" y="1383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161925</xdr:rowOff>
    </xdr:from>
    <xdr:to>
      <xdr:col>21</xdr:col>
      <xdr:colOff>412750</xdr:colOff>
      <xdr:row>80</xdr:row>
      <xdr:rowOff>92075</xdr:rowOff>
    </xdr:to>
    <xdr:sp macro="" textlink="">
      <xdr:nvSpPr>
        <xdr:cNvPr id="448" name="円/楕円 447"/>
        <xdr:cNvSpPr/>
      </xdr:nvSpPr>
      <xdr:spPr>
        <a:xfrm>
          <a:off x="14732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76852</xdr:rowOff>
    </xdr:from>
    <xdr:ext cx="762000" cy="259045"/>
    <xdr:sp macro="" textlink="">
      <xdr:nvSpPr>
        <xdr:cNvPr id="449" name="テキスト ボックス 448"/>
        <xdr:cNvSpPr txBox="1"/>
      </xdr:nvSpPr>
      <xdr:spPr>
        <a:xfrm>
          <a:off x="14401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121920</xdr:rowOff>
    </xdr:from>
    <xdr:to>
      <xdr:col>20</xdr:col>
      <xdr:colOff>209550</xdr:colOff>
      <xdr:row>80</xdr:row>
      <xdr:rowOff>52070</xdr:rowOff>
    </xdr:to>
    <xdr:sp macro="" textlink="">
      <xdr:nvSpPr>
        <xdr:cNvPr id="450" name="円/楕円 449"/>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36847</xdr:rowOff>
    </xdr:from>
    <xdr:ext cx="762000" cy="259045"/>
    <xdr:sp macro="" textlink="">
      <xdr:nvSpPr>
        <xdr:cNvPr id="451" name="テキスト ボックス 450"/>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2" name="円/楕円 451"/>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3" name="テキスト ボックス 452"/>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沖縄県名護市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88182</xdr:rowOff>
    </xdr:from>
    <xdr:to>
      <xdr:col>4</xdr:col>
      <xdr:colOff>1117600</xdr:colOff>
      <xdr:row>17</xdr:row>
      <xdr:rowOff>110372</xdr:rowOff>
    </xdr:to>
    <xdr:cxnSp macro="">
      <xdr:nvCxnSpPr>
        <xdr:cNvPr id="52" name="直線コネクタ 51"/>
        <xdr:cNvCxnSpPr/>
      </xdr:nvCxnSpPr>
      <xdr:spPr bwMode="auto">
        <a:xfrm flipV="1">
          <a:off x="5003800" y="3050457"/>
          <a:ext cx="647700" cy="2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110372</xdr:rowOff>
    </xdr:from>
    <xdr:to>
      <xdr:col>4</xdr:col>
      <xdr:colOff>469900</xdr:colOff>
      <xdr:row>17</xdr:row>
      <xdr:rowOff>149234</xdr:rowOff>
    </xdr:to>
    <xdr:cxnSp macro="">
      <xdr:nvCxnSpPr>
        <xdr:cNvPr id="55" name="直線コネクタ 54"/>
        <xdr:cNvCxnSpPr/>
      </xdr:nvCxnSpPr>
      <xdr:spPr bwMode="auto">
        <a:xfrm flipV="1">
          <a:off x="4305300" y="307264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132073</xdr:rowOff>
    </xdr:from>
    <xdr:to>
      <xdr:col>3</xdr:col>
      <xdr:colOff>904875</xdr:colOff>
      <xdr:row>17</xdr:row>
      <xdr:rowOff>149234</xdr:rowOff>
    </xdr:to>
    <xdr:cxnSp macro="">
      <xdr:nvCxnSpPr>
        <xdr:cNvPr id="58" name="直線コネクタ 57"/>
        <xdr:cNvCxnSpPr/>
      </xdr:nvCxnSpPr>
      <xdr:spPr bwMode="auto">
        <a:xfrm>
          <a:off x="3606800" y="3094348"/>
          <a:ext cx="698500" cy="1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75772</xdr:rowOff>
    </xdr:from>
    <xdr:to>
      <xdr:col>3</xdr:col>
      <xdr:colOff>206375</xdr:colOff>
      <xdr:row>17</xdr:row>
      <xdr:rowOff>132073</xdr:rowOff>
    </xdr:to>
    <xdr:cxnSp macro="">
      <xdr:nvCxnSpPr>
        <xdr:cNvPr id="61" name="直線コネクタ 60"/>
        <xdr:cNvCxnSpPr/>
      </xdr:nvCxnSpPr>
      <xdr:spPr bwMode="auto">
        <a:xfrm>
          <a:off x="2908300" y="3038047"/>
          <a:ext cx="698500" cy="5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37382</xdr:rowOff>
    </xdr:from>
    <xdr:to>
      <xdr:col>5</xdr:col>
      <xdr:colOff>34925</xdr:colOff>
      <xdr:row>17</xdr:row>
      <xdr:rowOff>138982</xdr:rowOff>
    </xdr:to>
    <xdr:sp macro="" textlink="">
      <xdr:nvSpPr>
        <xdr:cNvPr id="71" name="円/楕円 70"/>
        <xdr:cNvSpPr/>
      </xdr:nvSpPr>
      <xdr:spPr bwMode="auto">
        <a:xfrm>
          <a:off x="5600700" y="29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9459</xdr:rowOff>
    </xdr:from>
    <xdr:ext cx="762000" cy="259045"/>
    <xdr:sp macro="" textlink="">
      <xdr:nvSpPr>
        <xdr:cNvPr id="72" name="人口1人当たり決算額の推移該当値テキスト130"/>
        <xdr:cNvSpPr txBox="1"/>
      </xdr:nvSpPr>
      <xdr:spPr>
        <a:xfrm>
          <a:off x="5740400" y="29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59572</xdr:rowOff>
    </xdr:from>
    <xdr:to>
      <xdr:col>4</xdr:col>
      <xdr:colOff>520700</xdr:colOff>
      <xdr:row>17</xdr:row>
      <xdr:rowOff>161172</xdr:rowOff>
    </xdr:to>
    <xdr:sp macro="" textlink="">
      <xdr:nvSpPr>
        <xdr:cNvPr id="73" name="円/楕円 72"/>
        <xdr:cNvSpPr/>
      </xdr:nvSpPr>
      <xdr:spPr bwMode="auto">
        <a:xfrm>
          <a:off x="4953000" y="302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145949</xdr:rowOff>
    </xdr:from>
    <xdr:ext cx="736600" cy="259045"/>
    <xdr:sp macro="" textlink="">
      <xdr:nvSpPr>
        <xdr:cNvPr id="74" name="テキスト ボックス 73"/>
        <xdr:cNvSpPr txBox="1"/>
      </xdr:nvSpPr>
      <xdr:spPr>
        <a:xfrm>
          <a:off x="4622800" y="3108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98434</xdr:rowOff>
    </xdr:from>
    <xdr:to>
      <xdr:col>3</xdr:col>
      <xdr:colOff>955675</xdr:colOff>
      <xdr:row>18</xdr:row>
      <xdr:rowOff>28584</xdr:rowOff>
    </xdr:to>
    <xdr:sp macro="" textlink="">
      <xdr:nvSpPr>
        <xdr:cNvPr id="75" name="円/楕円 74"/>
        <xdr:cNvSpPr/>
      </xdr:nvSpPr>
      <xdr:spPr bwMode="auto">
        <a:xfrm>
          <a:off x="4254500" y="306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13361</xdr:rowOff>
    </xdr:from>
    <xdr:ext cx="762000" cy="259045"/>
    <xdr:sp macro="" textlink="">
      <xdr:nvSpPr>
        <xdr:cNvPr id="76" name="テキスト ボックス 75"/>
        <xdr:cNvSpPr txBox="1"/>
      </xdr:nvSpPr>
      <xdr:spPr>
        <a:xfrm>
          <a:off x="3924300" y="314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81273</xdr:rowOff>
    </xdr:from>
    <xdr:to>
      <xdr:col>3</xdr:col>
      <xdr:colOff>257175</xdr:colOff>
      <xdr:row>18</xdr:row>
      <xdr:rowOff>11423</xdr:rowOff>
    </xdr:to>
    <xdr:sp macro="" textlink="">
      <xdr:nvSpPr>
        <xdr:cNvPr id="77" name="円/楕円 76"/>
        <xdr:cNvSpPr/>
      </xdr:nvSpPr>
      <xdr:spPr bwMode="auto">
        <a:xfrm>
          <a:off x="3556000" y="304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167650</xdr:rowOff>
    </xdr:from>
    <xdr:ext cx="762000" cy="259045"/>
    <xdr:sp macro="" textlink="">
      <xdr:nvSpPr>
        <xdr:cNvPr id="78" name="テキスト ボックス 77"/>
        <xdr:cNvSpPr txBox="1"/>
      </xdr:nvSpPr>
      <xdr:spPr>
        <a:xfrm>
          <a:off x="3225800" y="312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24972</xdr:rowOff>
    </xdr:from>
    <xdr:to>
      <xdr:col>2</xdr:col>
      <xdr:colOff>692150</xdr:colOff>
      <xdr:row>17</xdr:row>
      <xdr:rowOff>126572</xdr:rowOff>
    </xdr:to>
    <xdr:sp macro="" textlink="">
      <xdr:nvSpPr>
        <xdr:cNvPr id="79" name="円/楕円 78"/>
        <xdr:cNvSpPr/>
      </xdr:nvSpPr>
      <xdr:spPr bwMode="auto">
        <a:xfrm>
          <a:off x="2857500" y="298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111349</xdr:rowOff>
    </xdr:from>
    <xdr:ext cx="762000" cy="259045"/>
    <xdr:sp macro="" textlink="">
      <xdr:nvSpPr>
        <xdr:cNvPr id="80" name="テキスト ボックス 79"/>
        <xdr:cNvSpPr txBox="1"/>
      </xdr:nvSpPr>
      <xdr:spPr>
        <a:xfrm>
          <a:off x="2527300" y="307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30576</xdr:rowOff>
    </xdr:from>
    <xdr:to>
      <xdr:col>4</xdr:col>
      <xdr:colOff>1117600</xdr:colOff>
      <xdr:row>37</xdr:row>
      <xdr:rowOff>42510</xdr:rowOff>
    </xdr:to>
    <xdr:cxnSp macro="">
      <xdr:nvCxnSpPr>
        <xdr:cNvPr id="112" name="直線コネクタ 111"/>
        <xdr:cNvCxnSpPr/>
      </xdr:nvCxnSpPr>
      <xdr:spPr bwMode="auto">
        <a:xfrm>
          <a:off x="5003800" y="7155276"/>
          <a:ext cx="647700" cy="1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20472</xdr:rowOff>
    </xdr:from>
    <xdr:to>
      <xdr:col>4</xdr:col>
      <xdr:colOff>469900</xdr:colOff>
      <xdr:row>37</xdr:row>
      <xdr:rowOff>30576</xdr:rowOff>
    </xdr:to>
    <xdr:cxnSp macro="">
      <xdr:nvCxnSpPr>
        <xdr:cNvPr id="115" name="直線コネクタ 114"/>
        <xdr:cNvCxnSpPr/>
      </xdr:nvCxnSpPr>
      <xdr:spPr bwMode="auto">
        <a:xfrm>
          <a:off x="4305300" y="7145172"/>
          <a:ext cx="698500" cy="1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157793</xdr:rowOff>
    </xdr:from>
    <xdr:to>
      <xdr:col>3</xdr:col>
      <xdr:colOff>904875</xdr:colOff>
      <xdr:row>37</xdr:row>
      <xdr:rowOff>20472</xdr:rowOff>
    </xdr:to>
    <xdr:cxnSp macro="">
      <xdr:nvCxnSpPr>
        <xdr:cNvPr id="118" name="直線コネクタ 117"/>
        <xdr:cNvCxnSpPr/>
      </xdr:nvCxnSpPr>
      <xdr:spPr bwMode="auto">
        <a:xfrm>
          <a:off x="3606800" y="7111043"/>
          <a:ext cx="698500" cy="34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157793</xdr:rowOff>
    </xdr:from>
    <xdr:to>
      <xdr:col>3</xdr:col>
      <xdr:colOff>206375</xdr:colOff>
      <xdr:row>37</xdr:row>
      <xdr:rowOff>9431</xdr:rowOff>
    </xdr:to>
    <xdr:cxnSp macro="">
      <xdr:nvCxnSpPr>
        <xdr:cNvPr id="121" name="直線コネクタ 120"/>
        <xdr:cNvCxnSpPr/>
      </xdr:nvCxnSpPr>
      <xdr:spPr bwMode="auto">
        <a:xfrm flipV="1">
          <a:off x="2908300" y="7111043"/>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163160</xdr:rowOff>
    </xdr:from>
    <xdr:to>
      <xdr:col>5</xdr:col>
      <xdr:colOff>34925</xdr:colOff>
      <xdr:row>37</xdr:row>
      <xdr:rowOff>93310</xdr:rowOff>
    </xdr:to>
    <xdr:sp macro="" textlink="">
      <xdr:nvSpPr>
        <xdr:cNvPr id="131" name="円/楕円 130"/>
        <xdr:cNvSpPr/>
      </xdr:nvSpPr>
      <xdr:spPr bwMode="auto">
        <a:xfrm>
          <a:off x="5600700" y="711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135237</xdr:rowOff>
    </xdr:from>
    <xdr:ext cx="762000" cy="259045"/>
    <xdr:sp macro="" textlink="">
      <xdr:nvSpPr>
        <xdr:cNvPr id="132" name="人口1人当たり決算額の推移該当値テキスト445"/>
        <xdr:cNvSpPr txBox="1"/>
      </xdr:nvSpPr>
      <xdr:spPr>
        <a:xfrm>
          <a:off x="5740400" y="708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151226</xdr:rowOff>
    </xdr:from>
    <xdr:to>
      <xdr:col>4</xdr:col>
      <xdr:colOff>520700</xdr:colOff>
      <xdr:row>37</xdr:row>
      <xdr:rowOff>81376</xdr:rowOff>
    </xdr:to>
    <xdr:sp macro="" textlink="">
      <xdr:nvSpPr>
        <xdr:cNvPr id="133" name="円/楕円 132"/>
        <xdr:cNvSpPr/>
      </xdr:nvSpPr>
      <xdr:spPr bwMode="auto">
        <a:xfrm>
          <a:off x="4953000" y="71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66153</xdr:rowOff>
    </xdr:from>
    <xdr:ext cx="736600" cy="259045"/>
    <xdr:sp macro="" textlink="">
      <xdr:nvSpPr>
        <xdr:cNvPr id="134" name="テキスト ボックス 133"/>
        <xdr:cNvSpPr txBox="1"/>
      </xdr:nvSpPr>
      <xdr:spPr>
        <a:xfrm>
          <a:off x="4622800" y="719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141122</xdr:rowOff>
    </xdr:from>
    <xdr:to>
      <xdr:col>3</xdr:col>
      <xdr:colOff>955675</xdr:colOff>
      <xdr:row>37</xdr:row>
      <xdr:rowOff>71272</xdr:rowOff>
    </xdr:to>
    <xdr:sp macro="" textlink="">
      <xdr:nvSpPr>
        <xdr:cNvPr id="135" name="円/楕円 134"/>
        <xdr:cNvSpPr/>
      </xdr:nvSpPr>
      <xdr:spPr bwMode="auto">
        <a:xfrm>
          <a:off x="4254500" y="709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56049</xdr:rowOff>
    </xdr:from>
    <xdr:ext cx="762000" cy="259045"/>
    <xdr:sp macro="" textlink="">
      <xdr:nvSpPr>
        <xdr:cNvPr id="136" name="テキスト ボックス 135"/>
        <xdr:cNvSpPr txBox="1"/>
      </xdr:nvSpPr>
      <xdr:spPr>
        <a:xfrm>
          <a:off x="3924300" y="71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106993</xdr:rowOff>
    </xdr:from>
    <xdr:to>
      <xdr:col>3</xdr:col>
      <xdr:colOff>257175</xdr:colOff>
      <xdr:row>37</xdr:row>
      <xdr:rowOff>37143</xdr:rowOff>
    </xdr:to>
    <xdr:sp macro="" textlink="">
      <xdr:nvSpPr>
        <xdr:cNvPr id="137" name="円/楕円 136"/>
        <xdr:cNvSpPr/>
      </xdr:nvSpPr>
      <xdr:spPr bwMode="auto">
        <a:xfrm>
          <a:off x="3556000" y="706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21920</xdr:rowOff>
    </xdr:from>
    <xdr:ext cx="762000" cy="259045"/>
    <xdr:sp macro="" textlink="">
      <xdr:nvSpPr>
        <xdr:cNvPr id="138" name="テキスト ボックス 137"/>
        <xdr:cNvSpPr txBox="1"/>
      </xdr:nvSpPr>
      <xdr:spPr>
        <a:xfrm>
          <a:off x="3225800" y="714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130081</xdr:rowOff>
    </xdr:from>
    <xdr:to>
      <xdr:col>2</xdr:col>
      <xdr:colOff>692150</xdr:colOff>
      <xdr:row>37</xdr:row>
      <xdr:rowOff>60231</xdr:rowOff>
    </xdr:to>
    <xdr:sp macro="" textlink="">
      <xdr:nvSpPr>
        <xdr:cNvPr id="139" name="円/楕円 138"/>
        <xdr:cNvSpPr/>
      </xdr:nvSpPr>
      <xdr:spPr bwMode="auto">
        <a:xfrm>
          <a:off x="2857500" y="708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45008</xdr:rowOff>
    </xdr:from>
    <xdr:ext cx="762000" cy="259045"/>
    <xdr:sp macro="" textlink="">
      <xdr:nvSpPr>
        <xdr:cNvPr id="140" name="テキスト ボックス 139"/>
        <xdr:cNvSpPr txBox="1"/>
      </xdr:nvSpPr>
      <xdr:spPr>
        <a:xfrm>
          <a:off x="2527300" y="71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109106</xdr:rowOff>
    </xdr:from>
    <xdr:to>
      <xdr:col>6</xdr:col>
      <xdr:colOff>511175</xdr:colOff>
      <xdr:row>36</xdr:row>
      <xdr:rowOff>6236</xdr:rowOff>
    </xdr:to>
    <xdr:cxnSp macro="">
      <xdr:nvCxnSpPr>
        <xdr:cNvPr id="61" name="直線コネクタ 60"/>
        <xdr:cNvCxnSpPr/>
      </xdr:nvCxnSpPr>
      <xdr:spPr>
        <a:xfrm>
          <a:off x="3797300" y="61098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109106</xdr:rowOff>
    </xdr:from>
    <xdr:to>
      <xdr:col>5</xdr:col>
      <xdr:colOff>358775</xdr:colOff>
      <xdr:row>35</xdr:row>
      <xdr:rowOff>128327</xdr:rowOff>
    </xdr:to>
    <xdr:cxnSp macro="">
      <xdr:nvCxnSpPr>
        <xdr:cNvPr id="64" name="直線コネクタ 63"/>
        <xdr:cNvCxnSpPr/>
      </xdr:nvCxnSpPr>
      <xdr:spPr>
        <a:xfrm flipV="1">
          <a:off x="2908300" y="6109856"/>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92456</xdr:rowOff>
    </xdr:from>
    <xdr:to>
      <xdr:col>4</xdr:col>
      <xdr:colOff>155575</xdr:colOff>
      <xdr:row>35</xdr:row>
      <xdr:rowOff>128327</xdr:rowOff>
    </xdr:to>
    <xdr:cxnSp macro="">
      <xdr:nvCxnSpPr>
        <xdr:cNvPr id="67" name="直線コネクタ 66"/>
        <xdr:cNvCxnSpPr/>
      </xdr:nvCxnSpPr>
      <xdr:spPr>
        <a:xfrm>
          <a:off x="2019300" y="6093206"/>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91122</xdr:rowOff>
    </xdr:from>
    <xdr:to>
      <xdr:col>2</xdr:col>
      <xdr:colOff>638175</xdr:colOff>
      <xdr:row>35</xdr:row>
      <xdr:rowOff>92456</xdr:rowOff>
    </xdr:to>
    <xdr:cxnSp macro="">
      <xdr:nvCxnSpPr>
        <xdr:cNvPr id="70" name="直線コネクタ 69"/>
        <xdr:cNvCxnSpPr/>
      </xdr:nvCxnSpPr>
      <xdr:spPr>
        <a:xfrm>
          <a:off x="1130300" y="609187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126886</xdr:rowOff>
    </xdr:from>
    <xdr:to>
      <xdr:col>6</xdr:col>
      <xdr:colOff>561975</xdr:colOff>
      <xdr:row>36</xdr:row>
      <xdr:rowOff>57036</xdr:rowOff>
    </xdr:to>
    <xdr:sp macro="" textlink="">
      <xdr:nvSpPr>
        <xdr:cNvPr id="80" name="円/楕円 79"/>
        <xdr:cNvSpPr/>
      </xdr:nvSpPr>
      <xdr:spPr>
        <a:xfrm>
          <a:off x="4584700" y="61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105313</xdr:rowOff>
    </xdr:from>
    <xdr:ext cx="534377" cy="259045"/>
    <xdr:sp macro="" textlink="">
      <xdr:nvSpPr>
        <xdr:cNvPr id="81" name="人件費該当値テキスト"/>
        <xdr:cNvSpPr txBox="1"/>
      </xdr:nvSpPr>
      <xdr:spPr>
        <a:xfrm>
          <a:off x="4686300" y="61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58306</xdr:rowOff>
    </xdr:from>
    <xdr:to>
      <xdr:col>5</xdr:col>
      <xdr:colOff>409575</xdr:colOff>
      <xdr:row>35</xdr:row>
      <xdr:rowOff>159906</xdr:rowOff>
    </xdr:to>
    <xdr:sp macro="" textlink="">
      <xdr:nvSpPr>
        <xdr:cNvPr id="82" name="円/楕円 81"/>
        <xdr:cNvSpPr/>
      </xdr:nvSpPr>
      <xdr:spPr>
        <a:xfrm>
          <a:off x="3746500" y="60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4983</xdr:rowOff>
    </xdr:from>
    <xdr:ext cx="534377" cy="259045"/>
    <xdr:sp macro="" textlink="">
      <xdr:nvSpPr>
        <xdr:cNvPr id="83" name="テキスト ボックス 82"/>
        <xdr:cNvSpPr txBox="1"/>
      </xdr:nvSpPr>
      <xdr:spPr>
        <a:xfrm>
          <a:off x="3530111" y="58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77527</xdr:rowOff>
    </xdr:from>
    <xdr:to>
      <xdr:col>4</xdr:col>
      <xdr:colOff>206375</xdr:colOff>
      <xdr:row>36</xdr:row>
      <xdr:rowOff>7677</xdr:rowOff>
    </xdr:to>
    <xdr:sp macro="" textlink="">
      <xdr:nvSpPr>
        <xdr:cNvPr id="84" name="円/楕円 83"/>
        <xdr:cNvSpPr/>
      </xdr:nvSpPr>
      <xdr:spPr>
        <a:xfrm>
          <a:off x="2857500" y="60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24204</xdr:rowOff>
    </xdr:from>
    <xdr:ext cx="534377" cy="259045"/>
    <xdr:sp macro="" textlink="">
      <xdr:nvSpPr>
        <xdr:cNvPr id="85" name="テキスト ボックス 84"/>
        <xdr:cNvSpPr txBox="1"/>
      </xdr:nvSpPr>
      <xdr:spPr>
        <a:xfrm>
          <a:off x="2641111" y="585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41656</xdr:rowOff>
    </xdr:from>
    <xdr:to>
      <xdr:col>3</xdr:col>
      <xdr:colOff>3175</xdr:colOff>
      <xdr:row>35</xdr:row>
      <xdr:rowOff>143256</xdr:rowOff>
    </xdr:to>
    <xdr:sp macro="" textlink="">
      <xdr:nvSpPr>
        <xdr:cNvPr id="86" name="円/楕円 85"/>
        <xdr:cNvSpPr/>
      </xdr:nvSpPr>
      <xdr:spPr>
        <a:xfrm>
          <a:off x="1968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159783</xdr:rowOff>
    </xdr:from>
    <xdr:ext cx="534377" cy="259045"/>
    <xdr:sp macro="" textlink="">
      <xdr:nvSpPr>
        <xdr:cNvPr id="87" name="テキスト ボックス 86"/>
        <xdr:cNvSpPr txBox="1"/>
      </xdr:nvSpPr>
      <xdr:spPr>
        <a:xfrm>
          <a:off x="1752111" y="5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40322</xdr:rowOff>
    </xdr:from>
    <xdr:to>
      <xdr:col>1</xdr:col>
      <xdr:colOff>485775</xdr:colOff>
      <xdr:row>35</xdr:row>
      <xdr:rowOff>141922</xdr:rowOff>
    </xdr:to>
    <xdr:sp macro="" textlink="">
      <xdr:nvSpPr>
        <xdr:cNvPr id="88" name="円/楕円 87"/>
        <xdr:cNvSpPr/>
      </xdr:nvSpPr>
      <xdr:spPr>
        <a:xfrm>
          <a:off x="1079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158449</xdr:rowOff>
    </xdr:from>
    <xdr:ext cx="534377" cy="259045"/>
    <xdr:sp macro="" textlink="">
      <xdr:nvSpPr>
        <xdr:cNvPr id="89" name="テキスト ボックス 88"/>
        <xdr:cNvSpPr txBox="1"/>
      </xdr:nvSpPr>
      <xdr:spPr>
        <a:xfrm>
          <a:off x="863111" y="58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136627</xdr:rowOff>
    </xdr:from>
    <xdr:to>
      <xdr:col>6</xdr:col>
      <xdr:colOff>511175</xdr:colOff>
      <xdr:row>58</xdr:row>
      <xdr:rowOff>143629</xdr:rowOff>
    </xdr:to>
    <xdr:cxnSp macro="">
      <xdr:nvCxnSpPr>
        <xdr:cNvPr id="118" name="直線コネクタ 117"/>
        <xdr:cNvCxnSpPr/>
      </xdr:nvCxnSpPr>
      <xdr:spPr>
        <a:xfrm flipV="1">
          <a:off x="3797300" y="10080727"/>
          <a:ext cx="8382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143629</xdr:rowOff>
    </xdr:from>
    <xdr:to>
      <xdr:col>5</xdr:col>
      <xdr:colOff>358775</xdr:colOff>
      <xdr:row>58</xdr:row>
      <xdr:rowOff>145348</xdr:rowOff>
    </xdr:to>
    <xdr:cxnSp macro="">
      <xdr:nvCxnSpPr>
        <xdr:cNvPr id="121" name="直線コネクタ 120"/>
        <xdr:cNvCxnSpPr/>
      </xdr:nvCxnSpPr>
      <xdr:spPr>
        <a:xfrm flipV="1">
          <a:off x="2908300" y="10087729"/>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145348</xdr:rowOff>
    </xdr:from>
    <xdr:to>
      <xdr:col>4</xdr:col>
      <xdr:colOff>155575</xdr:colOff>
      <xdr:row>58</xdr:row>
      <xdr:rowOff>146892</xdr:rowOff>
    </xdr:to>
    <xdr:cxnSp macro="">
      <xdr:nvCxnSpPr>
        <xdr:cNvPr id="124" name="直線コネクタ 123"/>
        <xdr:cNvCxnSpPr/>
      </xdr:nvCxnSpPr>
      <xdr:spPr>
        <a:xfrm flipV="1">
          <a:off x="2019300" y="10089448"/>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146892</xdr:rowOff>
    </xdr:from>
    <xdr:to>
      <xdr:col>2</xdr:col>
      <xdr:colOff>638175</xdr:colOff>
      <xdr:row>58</xdr:row>
      <xdr:rowOff>147329</xdr:rowOff>
    </xdr:to>
    <xdr:cxnSp macro="">
      <xdr:nvCxnSpPr>
        <xdr:cNvPr id="127" name="直線コネクタ 126"/>
        <xdr:cNvCxnSpPr/>
      </xdr:nvCxnSpPr>
      <xdr:spPr>
        <a:xfrm flipV="1">
          <a:off x="1130300" y="10090992"/>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85827</xdr:rowOff>
    </xdr:from>
    <xdr:to>
      <xdr:col>6</xdr:col>
      <xdr:colOff>561975</xdr:colOff>
      <xdr:row>59</xdr:row>
      <xdr:rowOff>15977</xdr:rowOff>
    </xdr:to>
    <xdr:sp macro="" textlink="">
      <xdr:nvSpPr>
        <xdr:cNvPr id="137" name="円/楕円 136"/>
        <xdr:cNvSpPr/>
      </xdr:nvSpPr>
      <xdr:spPr>
        <a:xfrm>
          <a:off x="4584700" y="100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92829</xdr:rowOff>
    </xdr:from>
    <xdr:to>
      <xdr:col>5</xdr:col>
      <xdr:colOff>409575</xdr:colOff>
      <xdr:row>59</xdr:row>
      <xdr:rowOff>22979</xdr:rowOff>
    </xdr:to>
    <xdr:sp macro="" textlink="">
      <xdr:nvSpPr>
        <xdr:cNvPr id="139" name="円/楕円 138"/>
        <xdr:cNvSpPr/>
      </xdr:nvSpPr>
      <xdr:spPr>
        <a:xfrm>
          <a:off x="3746500" y="100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14106</xdr:rowOff>
    </xdr:from>
    <xdr:ext cx="534377" cy="259045"/>
    <xdr:sp macro="" textlink="">
      <xdr:nvSpPr>
        <xdr:cNvPr id="140" name="テキスト ボックス 139"/>
        <xdr:cNvSpPr txBox="1"/>
      </xdr:nvSpPr>
      <xdr:spPr>
        <a:xfrm>
          <a:off x="3530111" y="101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94548</xdr:rowOff>
    </xdr:from>
    <xdr:to>
      <xdr:col>4</xdr:col>
      <xdr:colOff>206375</xdr:colOff>
      <xdr:row>59</xdr:row>
      <xdr:rowOff>24698</xdr:rowOff>
    </xdr:to>
    <xdr:sp macro="" textlink="">
      <xdr:nvSpPr>
        <xdr:cNvPr id="141" name="円/楕円 140"/>
        <xdr:cNvSpPr/>
      </xdr:nvSpPr>
      <xdr:spPr>
        <a:xfrm>
          <a:off x="2857500" y="100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15825</xdr:rowOff>
    </xdr:from>
    <xdr:ext cx="534377" cy="259045"/>
    <xdr:sp macro="" textlink="">
      <xdr:nvSpPr>
        <xdr:cNvPr id="142" name="テキスト ボックス 141"/>
        <xdr:cNvSpPr txBox="1"/>
      </xdr:nvSpPr>
      <xdr:spPr>
        <a:xfrm>
          <a:off x="2641111" y="101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96092</xdr:rowOff>
    </xdr:from>
    <xdr:to>
      <xdr:col>3</xdr:col>
      <xdr:colOff>3175</xdr:colOff>
      <xdr:row>59</xdr:row>
      <xdr:rowOff>26242</xdr:rowOff>
    </xdr:to>
    <xdr:sp macro="" textlink="">
      <xdr:nvSpPr>
        <xdr:cNvPr id="143" name="円/楕円 142"/>
        <xdr:cNvSpPr/>
      </xdr:nvSpPr>
      <xdr:spPr>
        <a:xfrm>
          <a:off x="1968500" y="100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42769</xdr:rowOff>
    </xdr:from>
    <xdr:ext cx="534377" cy="259045"/>
    <xdr:sp macro="" textlink="">
      <xdr:nvSpPr>
        <xdr:cNvPr id="144" name="テキスト ボックス 143"/>
        <xdr:cNvSpPr txBox="1"/>
      </xdr:nvSpPr>
      <xdr:spPr>
        <a:xfrm>
          <a:off x="1752111" y="98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96529</xdr:rowOff>
    </xdr:from>
    <xdr:to>
      <xdr:col>1</xdr:col>
      <xdr:colOff>485775</xdr:colOff>
      <xdr:row>59</xdr:row>
      <xdr:rowOff>26679</xdr:rowOff>
    </xdr:to>
    <xdr:sp macro="" textlink="">
      <xdr:nvSpPr>
        <xdr:cNvPr id="145" name="円/楕円 144"/>
        <xdr:cNvSpPr/>
      </xdr:nvSpPr>
      <xdr:spPr>
        <a:xfrm>
          <a:off x="1079500" y="100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43206</xdr:rowOff>
    </xdr:from>
    <xdr:ext cx="534377" cy="259045"/>
    <xdr:sp macro="" textlink="">
      <xdr:nvSpPr>
        <xdr:cNvPr id="146" name="テキスト ボックス 145"/>
        <xdr:cNvSpPr txBox="1"/>
      </xdr:nvSpPr>
      <xdr:spPr>
        <a:xfrm>
          <a:off x="863111" y="98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37150</xdr:rowOff>
    </xdr:from>
    <xdr:to>
      <xdr:col>6</xdr:col>
      <xdr:colOff>511175</xdr:colOff>
      <xdr:row>77</xdr:row>
      <xdr:rowOff>119537</xdr:rowOff>
    </xdr:to>
    <xdr:cxnSp macro="">
      <xdr:nvCxnSpPr>
        <xdr:cNvPr id="173" name="直線コネクタ 172"/>
        <xdr:cNvCxnSpPr/>
      </xdr:nvCxnSpPr>
      <xdr:spPr>
        <a:xfrm>
          <a:off x="3797300" y="13238800"/>
          <a:ext cx="8382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28829</xdr:rowOff>
    </xdr:from>
    <xdr:to>
      <xdr:col>5</xdr:col>
      <xdr:colOff>358775</xdr:colOff>
      <xdr:row>77</xdr:row>
      <xdr:rowOff>37150</xdr:rowOff>
    </xdr:to>
    <xdr:cxnSp macro="">
      <xdr:nvCxnSpPr>
        <xdr:cNvPr id="176" name="直線コネクタ 175"/>
        <xdr:cNvCxnSpPr/>
      </xdr:nvCxnSpPr>
      <xdr:spPr>
        <a:xfrm>
          <a:off x="2908300" y="13230479"/>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28829</xdr:rowOff>
    </xdr:from>
    <xdr:to>
      <xdr:col>4</xdr:col>
      <xdr:colOff>155575</xdr:colOff>
      <xdr:row>77</xdr:row>
      <xdr:rowOff>158125</xdr:rowOff>
    </xdr:to>
    <xdr:cxnSp macro="">
      <xdr:nvCxnSpPr>
        <xdr:cNvPr id="179" name="直線コネクタ 178"/>
        <xdr:cNvCxnSpPr/>
      </xdr:nvCxnSpPr>
      <xdr:spPr>
        <a:xfrm flipV="1">
          <a:off x="2019300" y="13230479"/>
          <a:ext cx="889000" cy="12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158125</xdr:rowOff>
    </xdr:from>
    <xdr:to>
      <xdr:col>2</xdr:col>
      <xdr:colOff>638175</xdr:colOff>
      <xdr:row>78</xdr:row>
      <xdr:rowOff>45059</xdr:rowOff>
    </xdr:to>
    <xdr:cxnSp macro="">
      <xdr:nvCxnSpPr>
        <xdr:cNvPr id="182" name="直線コネクタ 181"/>
        <xdr:cNvCxnSpPr/>
      </xdr:nvCxnSpPr>
      <xdr:spPr>
        <a:xfrm flipV="1">
          <a:off x="1130300" y="13359775"/>
          <a:ext cx="889000" cy="5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68737</xdr:rowOff>
    </xdr:from>
    <xdr:to>
      <xdr:col>6</xdr:col>
      <xdr:colOff>561975</xdr:colOff>
      <xdr:row>77</xdr:row>
      <xdr:rowOff>170337</xdr:rowOff>
    </xdr:to>
    <xdr:sp macro="" textlink="">
      <xdr:nvSpPr>
        <xdr:cNvPr id="192" name="円/楕円 191"/>
        <xdr:cNvSpPr/>
      </xdr:nvSpPr>
      <xdr:spPr>
        <a:xfrm>
          <a:off x="4584700" y="132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47164</xdr:rowOff>
    </xdr:from>
    <xdr:ext cx="469744" cy="259045"/>
    <xdr:sp macro="" textlink="">
      <xdr:nvSpPr>
        <xdr:cNvPr id="193" name="維持補修費該当値テキスト"/>
        <xdr:cNvSpPr txBox="1"/>
      </xdr:nvSpPr>
      <xdr:spPr>
        <a:xfrm>
          <a:off x="4686300" y="132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157800</xdr:rowOff>
    </xdr:from>
    <xdr:to>
      <xdr:col>5</xdr:col>
      <xdr:colOff>409575</xdr:colOff>
      <xdr:row>77</xdr:row>
      <xdr:rowOff>87950</xdr:rowOff>
    </xdr:to>
    <xdr:sp macro="" textlink="">
      <xdr:nvSpPr>
        <xdr:cNvPr id="194" name="円/楕円 193"/>
        <xdr:cNvSpPr/>
      </xdr:nvSpPr>
      <xdr:spPr>
        <a:xfrm>
          <a:off x="3746500" y="131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104477</xdr:rowOff>
    </xdr:from>
    <xdr:ext cx="469744" cy="259045"/>
    <xdr:sp macro="" textlink="">
      <xdr:nvSpPr>
        <xdr:cNvPr id="195" name="テキスト ボックス 194"/>
        <xdr:cNvSpPr txBox="1"/>
      </xdr:nvSpPr>
      <xdr:spPr>
        <a:xfrm>
          <a:off x="3562427" y="129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149479</xdr:rowOff>
    </xdr:from>
    <xdr:to>
      <xdr:col>4</xdr:col>
      <xdr:colOff>206375</xdr:colOff>
      <xdr:row>77</xdr:row>
      <xdr:rowOff>79629</xdr:rowOff>
    </xdr:to>
    <xdr:sp macro="" textlink="">
      <xdr:nvSpPr>
        <xdr:cNvPr id="196" name="円/楕円 195"/>
        <xdr:cNvSpPr/>
      </xdr:nvSpPr>
      <xdr:spPr>
        <a:xfrm>
          <a:off x="2857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96156</xdr:rowOff>
    </xdr:from>
    <xdr:ext cx="469744" cy="259045"/>
    <xdr:sp macro="" textlink="">
      <xdr:nvSpPr>
        <xdr:cNvPr id="197" name="テキスト ボックス 196"/>
        <xdr:cNvSpPr txBox="1"/>
      </xdr:nvSpPr>
      <xdr:spPr>
        <a:xfrm>
          <a:off x="2673427" y="1295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107325</xdr:rowOff>
    </xdr:from>
    <xdr:to>
      <xdr:col>3</xdr:col>
      <xdr:colOff>3175</xdr:colOff>
      <xdr:row>78</xdr:row>
      <xdr:rowOff>37475</xdr:rowOff>
    </xdr:to>
    <xdr:sp macro="" textlink="">
      <xdr:nvSpPr>
        <xdr:cNvPr id="198" name="円/楕円 197"/>
        <xdr:cNvSpPr/>
      </xdr:nvSpPr>
      <xdr:spPr>
        <a:xfrm>
          <a:off x="1968500" y="133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28602</xdr:rowOff>
    </xdr:from>
    <xdr:ext cx="469744" cy="259045"/>
    <xdr:sp macro="" textlink="">
      <xdr:nvSpPr>
        <xdr:cNvPr id="199" name="テキスト ボックス 198"/>
        <xdr:cNvSpPr txBox="1"/>
      </xdr:nvSpPr>
      <xdr:spPr>
        <a:xfrm>
          <a:off x="1784427" y="1340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165709</xdr:rowOff>
    </xdr:from>
    <xdr:to>
      <xdr:col>1</xdr:col>
      <xdr:colOff>485775</xdr:colOff>
      <xdr:row>78</xdr:row>
      <xdr:rowOff>95859</xdr:rowOff>
    </xdr:to>
    <xdr:sp macro="" textlink="">
      <xdr:nvSpPr>
        <xdr:cNvPr id="200" name="円/楕円 199"/>
        <xdr:cNvSpPr/>
      </xdr:nvSpPr>
      <xdr:spPr>
        <a:xfrm>
          <a:off x="1079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86986</xdr:rowOff>
    </xdr:from>
    <xdr:ext cx="469744" cy="259045"/>
    <xdr:sp macro="" textlink="">
      <xdr:nvSpPr>
        <xdr:cNvPr id="201" name="テキスト ボックス 200"/>
        <xdr:cNvSpPr txBox="1"/>
      </xdr:nvSpPr>
      <xdr:spPr>
        <a:xfrm>
          <a:off x="895427" y="1346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113019</xdr:rowOff>
    </xdr:from>
    <xdr:to>
      <xdr:col>6</xdr:col>
      <xdr:colOff>511175</xdr:colOff>
      <xdr:row>91</xdr:row>
      <xdr:rowOff>57534</xdr:rowOff>
    </xdr:to>
    <xdr:cxnSp macro="">
      <xdr:nvCxnSpPr>
        <xdr:cNvPr id="233" name="直線コネクタ 232"/>
        <xdr:cNvCxnSpPr/>
      </xdr:nvCxnSpPr>
      <xdr:spPr>
        <a:xfrm flipV="1">
          <a:off x="3797300" y="15543519"/>
          <a:ext cx="838200" cy="1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57534</xdr:rowOff>
    </xdr:from>
    <xdr:to>
      <xdr:col>5</xdr:col>
      <xdr:colOff>358775</xdr:colOff>
      <xdr:row>92</xdr:row>
      <xdr:rowOff>34086</xdr:rowOff>
    </xdr:to>
    <xdr:cxnSp macro="">
      <xdr:nvCxnSpPr>
        <xdr:cNvPr id="236" name="直線コネクタ 235"/>
        <xdr:cNvCxnSpPr/>
      </xdr:nvCxnSpPr>
      <xdr:spPr>
        <a:xfrm flipV="1">
          <a:off x="2908300" y="15659484"/>
          <a:ext cx="889000" cy="1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34086</xdr:rowOff>
    </xdr:from>
    <xdr:to>
      <xdr:col>4</xdr:col>
      <xdr:colOff>155575</xdr:colOff>
      <xdr:row>92</xdr:row>
      <xdr:rowOff>161906</xdr:rowOff>
    </xdr:to>
    <xdr:cxnSp macro="">
      <xdr:nvCxnSpPr>
        <xdr:cNvPr id="239" name="直線コネクタ 238"/>
        <xdr:cNvCxnSpPr/>
      </xdr:nvCxnSpPr>
      <xdr:spPr>
        <a:xfrm flipV="1">
          <a:off x="2019300" y="15807486"/>
          <a:ext cx="889000" cy="1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161906</xdr:rowOff>
    </xdr:from>
    <xdr:to>
      <xdr:col>2</xdr:col>
      <xdr:colOff>638175</xdr:colOff>
      <xdr:row>93</xdr:row>
      <xdr:rowOff>131814</xdr:rowOff>
    </xdr:to>
    <xdr:cxnSp macro="">
      <xdr:nvCxnSpPr>
        <xdr:cNvPr id="242" name="直線コネクタ 241"/>
        <xdr:cNvCxnSpPr/>
      </xdr:nvCxnSpPr>
      <xdr:spPr>
        <a:xfrm flipV="1">
          <a:off x="1130300" y="15935306"/>
          <a:ext cx="889000" cy="1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62219</xdr:rowOff>
    </xdr:from>
    <xdr:to>
      <xdr:col>6</xdr:col>
      <xdr:colOff>561975</xdr:colOff>
      <xdr:row>90</xdr:row>
      <xdr:rowOff>163819</xdr:rowOff>
    </xdr:to>
    <xdr:sp macro="" textlink="">
      <xdr:nvSpPr>
        <xdr:cNvPr id="252" name="円/楕円 251"/>
        <xdr:cNvSpPr/>
      </xdr:nvSpPr>
      <xdr:spPr>
        <a:xfrm>
          <a:off x="4584700" y="154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15246</xdr:rowOff>
    </xdr:from>
    <xdr:ext cx="599010" cy="259045"/>
    <xdr:sp macro="" textlink="">
      <xdr:nvSpPr>
        <xdr:cNvPr id="253" name="扶助費該当値テキスト"/>
        <xdr:cNvSpPr txBox="1"/>
      </xdr:nvSpPr>
      <xdr:spPr>
        <a:xfrm>
          <a:off x="4686300" y="1544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153,634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6734</xdr:rowOff>
    </xdr:from>
    <xdr:to>
      <xdr:col>5</xdr:col>
      <xdr:colOff>409575</xdr:colOff>
      <xdr:row>91</xdr:row>
      <xdr:rowOff>108334</xdr:rowOff>
    </xdr:to>
    <xdr:sp macro="" textlink="">
      <xdr:nvSpPr>
        <xdr:cNvPr id="254" name="円/楕円 253"/>
        <xdr:cNvSpPr/>
      </xdr:nvSpPr>
      <xdr:spPr>
        <a:xfrm>
          <a:off x="3746500" y="156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124861</xdr:rowOff>
    </xdr:from>
    <xdr:ext cx="599010" cy="259045"/>
    <xdr:sp macro="" textlink="">
      <xdr:nvSpPr>
        <xdr:cNvPr id="255" name="テキスト ボックス 254"/>
        <xdr:cNvSpPr txBox="1"/>
      </xdr:nvSpPr>
      <xdr:spPr>
        <a:xfrm>
          <a:off x="3497794" y="1538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146,532</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154736</xdr:rowOff>
    </xdr:from>
    <xdr:to>
      <xdr:col>4</xdr:col>
      <xdr:colOff>206375</xdr:colOff>
      <xdr:row>92</xdr:row>
      <xdr:rowOff>84886</xdr:rowOff>
    </xdr:to>
    <xdr:sp macro="" textlink="">
      <xdr:nvSpPr>
        <xdr:cNvPr id="256" name="円/楕円 255"/>
        <xdr:cNvSpPr/>
      </xdr:nvSpPr>
      <xdr:spPr>
        <a:xfrm>
          <a:off x="2857500" y="157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101413</xdr:rowOff>
    </xdr:from>
    <xdr:ext cx="599010" cy="259045"/>
    <xdr:sp macro="" textlink="">
      <xdr:nvSpPr>
        <xdr:cNvPr id="257" name="テキスト ボックス 256"/>
        <xdr:cNvSpPr txBox="1"/>
      </xdr:nvSpPr>
      <xdr:spPr>
        <a:xfrm>
          <a:off x="2608794" y="1553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137,468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111106</xdr:rowOff>
    </xdr:from>
    <xdr:to>
      <xdr:col>3</xdr:col>
      <xdr:colOff>3175</xdr:colOff>
      <xdr:row>93</xdr:row>
      <xdr:rowOff>41256</xdr:rowOff>
    </xdr:to>
    <xdr:sp macro="" textlink="">
      <xdr:nvSpPr>
        <xdr:cNvPr id="258" name="円/楕円 257"/>
        <xdr:cNvSpPr/>
      </xdr:nvSpPr>
      <xdr:spPr>
        <a:xfrm>
          <a:off x="1968500" y="158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57783</xdr:rowOff>
    </xdr:from>
    <xdr:ext cx="599010" cy="259045"/>
    <xdr:sp macro="" textlink="">
      <xdr:nvSpPr>
        <xdr:cNvPr id="259" name="テキスト ボックス 258"/>
        <xdr:cNvSpPr txBox="1"/>
      </xdr:nvSpPr>
      <xdr:spPr>
        <a:xfrm>
          <a:off x="1719794" y="1565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129,640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81014</xdr:rowOff>
    </xdr:from>
    <xdr:to>
      <xdr:col>1</xdr:col>
      <xdr:colOff>485775</xdr:colOff>
      <xdr:row>94</xdr:row>
      <xdr:rowOff>11164</xdr:rowOff>
    </xdr:to>
    <xdr:sp macro="" textlink="">
      <xdr:nvSpPr>
        <xdr:cNvPr id="260" name="円/楕円 259"/>
        <xdr:cNvSpPr/>
      </xdr:nvSpPr>
      <xdr:spPr>
        <a:xfrm>
          <a:off x="1079500" y="160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27691</xdr:rowOff>
    </xdr:from>
    <xdr:ext cx="599010" cy="259045"/>
    <xdr:sp macro="" textlink="">
      <xdr:nvSpPr>
        <xdr:cNvPr id="261" name="テキスト ボックス 260"/>
        <xdr:cNvSpPr txBox="1"/>
      </xdr:nvSpPr>
      <xdr:spPr>
        <a:xfrm>
          <a:off x="830794" y="1580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77825</xdr:rowOff>
    </xdr:from>
    <xdr:to>
      <xdr:col>15</xdr:col>
      <xdr:colOff>180975</xdr:colOff>
      <xdr:row>33</xdr:row>
      <xdr:rowOff>93694</xdr:rowOff>
    </xdr:to>
    <xdr:cxnSp macro="">
      <xdr:nvCxnSpPr>
        <xdr:cNvPr id="291" name="直線コネクタ 290"/>
        <xdr:cNvCxnSpPr/>
      </xdr:nvCxnSpPr>
      <xdr:spPr>
        <a:xfrm>
          <a:off x="9639300" y="5735675"/>
          <a:ext cx="8382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77825</xdr:rowOff>
    </xdr:from>
    <xdr:to>
      <xdr:col>14</xdr:col>
      <xdr:colOff>28575</xdr:colOff>
      <xdr:row>33</xdr:row>
      <xdr:rowOff>134956</xdr:rowOff>
    </xdr:to>
    <xdr:cxnSp macro="">
      <xdr:nvCxnSpPr>
        <xdr:cNvPr id="294" name="直線コネクタ 293"/>
        <xdr:cNvCxnSpPr/>
      </xdr:nvCxnSpPr>
      <xdr:spPr>
        <a:xfrm flipV="1">
          <a:off x="8750300" y="5735675"/>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117335</xdr:rowOff>
    </xdr:from>
    <xdr:to>
      <xdr:col>12</xdr:col>
      <xdr:colOff>511175</xdr:colOff>
      <xdr:row>33</xdr:row>
      <xdr:rowOff>134956</xdr:rowOff>
    </xdr:to>
    <xdr:cxnSp macro="">
      <xdr:nvCxnSpPr>
        <xdr:cNvPr id="297" name="直線コネクタ 296"/>
        <xdr:cNvCxnSpPr/>
      </xdr:nvCxnSpPr>
      <xdr:spPr>
        <a:xfrm>
          <a:off x="7861300" y="5775185"/>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117335</xdr:rowOff>
    </xdr:from>
    <xdr:to>
      <xdr:col>11</xdr:col>
      <xdr:colOff>307975</xdr:colOff>
      <xdr:row>33</xdr:row>
      <xdr:rowOff>169342</xdr:rowOff>
    </xdr:to>
    <xdr:cxnSp macro="">
      <xdr:nvCxnSpPr>
        <xdr:cNvPr id="300" name="直線コネクタ 299"/>
        <xdr:cNvCxnSpPr/>
      </xdr:nvCxnSpPr>
      <xdr:spPr>
        <a:xfrm flipV="1">
          <a:off x="6972300" y="5775185"/>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42894</xdr:rowOff>
    </xdr:from>
    <xdr:to>
      <xdr:col>15</xdr:col>
      <xdr:colOff>231775</xdr:colOff>
      <xdr:row>33</xdr:row>
      <xdr:rowOff>144494</xdr:rowOff>
    </xdr:to>
    <xdr:sp macro="" textlink="">
      <xdr:nvSpPr>
        <xdr:cNvPr id="310" name="円/楕円 309"/>
        <xdr:cNvSpPr/>
      </xdr:nvSpPr>
      <xdr:spPr>
        <a:xfrm>
          <a:off x="10426700" y="57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65771</xdr:rowOff>
    </xdr:from>
    <xdr:ext cx="534377" cy="259045"/>
    <xdr:sp macro="" textlink="">
      <xdr:nvSpPr>
        <xdr:cNvPr id="311" name="補助費等該当値テキスト"/>
        <xdr:cNvSpPr txBox="1"/>
      </xdr:nvSpPr>
      <xdr:spPr>
        <a:xfrm>
          <a:off x="10528300" y="55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71,415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27025</xdr:rowOff>
    </xdr:from>
    <xdr:to>
      <xdr:col>14</xdr:col>
      <xdr:colOff>79375</xdr:colOff>
      <xdr:row>33</xdr:row>
      <xdr:rowOff>128625</xdr:rowOff>
    </xdr:to>
    <xdr:sp macro="" textlink="">
      <xdr:nvSpPr>
        <xdr:cNvPr id="312" name="円/楕円 311"/>
        <xdr:cNvSpPr/>
      </xdr:nvSpPr>
      <xdr:spPr>
        <a:xfrm>
          <a:off x="9588500" y="5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145152</xdr:rowOff>
    </xdr:from>
    <xdr:ext cx="534377" cy="259045"/>
    <xdr:sp macro="" textlink="">
      <xdr:nvSpPr>
        <xdr:cNvPr id="313" name="テキスト ボックス 312"/>
        <xdr:cNvSpPr txBox="1"/>
      </xdr:nvSpPr>
      <xdr:spPr>
        <a:xfrm>
          <a:off x="9372111" y="54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84156</xdr:rowOff>
    </xdr:from>
    <xdr:to>
      <xdr:col>12</xdr:col>
      <xdr:colOff>561975</xdr:colOff>
      <xdr:row>34</xdr:row>
      <xdr:rowOff>14306</xdr:rowOff>
    </xdr:to>
    <xdr:sp macro="" textlink="">
      <xdr:nvSpPr>
        <xdr:cNvPr id="314" name="円/楕円 313"/>
        <xdr:cNvSpPr/>
      </xdr:nvSpPr>
      <xdr:spPr>
        <a:xfrm>
          <a:off x="8699500" y="57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30833</xdr:rowOff>
    </xdr:from>
    <xdr:ext cx="534377" cy="259045"/>
    <xdr:sp macro="" textlink="">
      <xdr:nvSpPr>
        <xdr:cNvPr id="315" name="テキスト ボックス 314"/>
        <xdr:cNvSpPr txBox="1"/>
      </xdr:nvSpPr>
      <xdr:spPr>
        <a:xfrm>
          <a:off x="8483111" y="55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66535</xdr:rowOff>
    </xdr:from>
    <xdr:to>
      <xdr:col>11</xdr:col>
      <xdr:colOff>358775</xdr:colOff>
      <xdr:row>33</xdr:row>
      <xdr:rowOff>168135</xdr:rowOff>
    </xdr:to>
    <xdr:sp macro="" textlink="">
      <xdr:nvSpPr>
        <xdr:cNvPr id="316" name="円/楕円 315"/>
        <xdr:cNvSpPr/>
      </xdr:nvSpPr>
      <xdr:spPr>
        <a:xfrm>
          <a:off x="7810500" y="57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13212</xdr:rowOff>
    </xdr:from>
    <xdr:ext cx="534377" cy="259045"/>
    <xdr:sp macro="" textlink="">
      <xdr:nvSpPr>
        <xdr:cNvPr id="317" name="テキスト ボックス 316"/>
        <xdr:cNvSpPr txBox="1"/>
      </xdr:nvSpPr>
      <xdr:spPr>
        <a:xfrm>
          <a:off x="7594111" y="54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118542</xdr:rowOff>
    </xdr:from>
    <xdr:to>
      <xdr:col>10</xdr:col>
      <xdr:colOff>155575</xdr:colOff>
      <xdr:row>34</xdr:row>
      <xdr:rowOff>48692</xdr:rowOff>
    </xdr:to>
    <xdr:sp macro="" textlink="">
      <xdr:nvSpPr>
        <xdr:cNvPr id="318" name="円/楕円 317"/>
        <xdr:cNvSpPr/>
      </xdr:nvSpPr>
      <xdr:spPr>
        <a:xfrm>
          <a:off x="6921500" y="57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65219</xdr:rowOff>
    </xdr:from>
    <xdr:ext cx="534377" cy="259045"/>
    <xdr:sp macro="" textlink="">
      <xdr:nvSpPr>
        <xdr:cNvPr id="319" name="テキスト ボックス 318"/>
        <xdr:cNvSpPr txBox="1"/>
      </xdr:nvSpPr>
      <xdr:spPr>
        <a:xfrm>
          <a:off x="6705111" y="55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135622</xdr:rowOff>
    </xdr:from>
    <xdr:to>
      <xdr:col>15</xdr:col>
      <xdr:colOff>180975</xdr:colOff>
      <xdr:row>58</xdr:row>
      <xdr:rowOff>61310</xdr:rowOff>
    </xdr:to>
    <xdr:cxnSp macro="">
      <xdr:nvCxnSpPr>
        <xdr:cNvPr id="348" name="直線コネクタ 347"/>
        <xdr:cNvCxnSpPr/>
      </xdr:nvCxnSpPr>
      <xdr:spPr>
        <a:xfrm flipV="1">
          <a:off x="9639300" y="9908272"/>
          <a:ext cx="838200" cy="9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61310</xdr:rowOff>
    </xdr:from>
    <xdr:to>
      <xdr:col>14</xdr:col>
      <xdr:colOff>28575</xdr:colOff>
      <xdr:row>58</xdr:row>
      <xdr:rowOff>73003</xdr:rowOff>
    </xdr:to>
    <xdr:cxnSp macro="">
      <xdr:nvCxnSpPr>
        <xdr:cNvPr id="351" name="直線コネクタ 350"/>
        <xdr:cNvCxnSpPr/>
      </xdr:nvCxnSpPr>
      <xdr:spPr>
        <a:xfrm flipV="1">
          <a:off x="8750300" y="10005410"/>
          <a:ext cx="8890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73003</xdr:rowOff>
    </xdr:from>
    <xdr:to>
      <xdr:col>12</xdr:col>
      <xdr:colOff>511175</xdr:colOff>
      <xdr:row>58</xdr:row>
      <xdr:rowOff>94705</xdr:rowOff>
    </xdr:to>
    <xdr:cxnSp macro="">
      <xdr:nvCxnSpPr>
        <xdr:cNvPr id="354" name="直線コネクタ 353"/>
        <xdr:cNvCxnSpPr/>
      </xdr:nvCxnSpPr>
      <xdr:spPr>
        <a:xfrm flipV="1">
          <a:off x="7861300" y="10017103"/>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94705</xdr:rowOff>
    </xdr:from>
    <xdr:to>
      <xdr:col>11</xdr:col>
      <xdr:colOff>307975</xdr:colOff>
      <xdr:row>58</xdr:row>
      <xdr:rowOff>96189</xdr:rowOff>
    </xdr:to>
    <xdr:cxnSp macro="">
      <xdr:nvCxnSpPr>
        <xdr:cNvPr id="357" name="直線コネクタ 356"/>
        <xdr:cNvCxnSpPr/>
      </xdr:nvCxnSpPr>
      <xdr:spPr>
        <a:xfrm flipV="1">
          <a:off x="6972300" y="10038805"/>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84822</xdr:rowOff>
    </xdr:from>
    <xdr:to>
      <xdr:col>15</xdr:col>
      <xdr:colOff>231775</xdr:colOff>
      <xdr:row>58</xdr:row>
      <xdr:rowOff>14972</xdr:rowOff>
    </xdr:to>
    <xdr:sp macro="" textlink="">
      <xdr:nvSpPr>
        <xdr:cNvPr id="367" name="円/楕円 366"/>
        <xdr:cNvSpPr/>
      </xdr:nvSpPr>
      <xdr:spPr>
        <a:xfrm>
          <a:off x="10426700" y="9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107699</xdr:rowOff>
    </xdr:from>
    <xdr:ext cx="599010" cy="259045"/>
    <xdr:sp macro="" textlink="">
      <xdr:nvSpPr>
        <xdr:cNvPr id="368" name="普通建設事業費該当値テキスト"/>
        <xdr:cNvSpPr txBox="1"/>
      </xdr:nvSpPr>
      <xdr:spPr>
        <a:xfrm>
          <a:off x="10528300" y="970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10510</xdr:rowOff>
    </xdr:from>
    <xdr:to>
      <xdr:col>14</xdr:col>
      <xdr:colOff>79375</xdr:colOff>
      <xdr:row>58</xdr:row>
      <xdr:rowOff>112110</xdr:rowOff>
    </xdr:to>
    <xdr:sp macro="" textlink="">
      <xdr:nvSpPr>
        <xdr:cNvPr id="369" name="円/楕円 368"/>
        <xdr:cNvSpPr/>
      </xdr:nvSpPr>
      <xdr:spPr>
        <a:xfrm>
          <a:off x="9588500" y="99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128637</xdr:rowOff>
    </xdr:from>
    <xdr:ext cx="599010" cy="259045"/>
    <xdr:sp macro="" textlink="">
      <xdr:nvSpPr>
        <xdr:cNvPr id="370" name="テキスト ボックス 369"/>
        <xdr:cNvSpPr txBox="1"/>
      </xdr:nvSpPr>
      <xdr:spPr>
        <a:xfrm>
          <a:off x="9339794" y="972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22203</xdr:rowOff>
    </xdr:from>
    <xdr:to>
      <xdr:col>12</xdr:col>
      <xdr:colOff>561975</xdr:colOff>
      <xdr:row>58</xdr:row>
      <xdr:rowOff>123803</xdr:rowOff>
    </xdr:to>
    <xdr:sp macro="" textlink="">
      <xdr:nvSpPr>
        <xdr:cNvPr id="371" name="円/楕円 370"/>
        <xdr:cNvSpPr/>
      </xdr:nvSpPr>
      <xdr:spPr>
        <a:xfrm>
          <a:off x="8699500" y="99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140330</xdr:rowOff>
    </xdr:from>
    <xdr:ext cx="599010" cy="259045"/>
    <xdr:sp macro="" textlink="">
      <xdr:nvSpPr>
        <xdr:cNvPr id="372" name="テキスト ボックス 371"/>
        <xdr:cNvSpPr txBox="1"/>
      </xdr:nvSpPr>
      <xdr:spPr>
        <a:xfrm>
          <a:off x="8450794" y="97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43905</xdr:rowOff>
    </xdr:from>
    <xdr:to>
      <xdr:col>11</xdr:col>
      <xdr:colOff>358775</xdr:colOff>
      <xdr:row>58</xdr:row>
      <xdr:rowOff>145505</xdr:rowOff>
    </xdr:to>
    <xdr:sp macro="" textlink="">
      <xdr:nvSpPr>
        <xdr:cNvPr id="373" name="円/楕円 372"/>
        <xdr:cNvSpPr/>
      </xdr:nvSpPr>
      <xdr:spPr>
        <a:xfrm>
          <a:off x="7810500" y="99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162032</xdr:rowOff>
    </xdr:from>
    <xdr:ext cx="534377" cy="259045"/>
    <xdr:sp macro="" textlink="">
      <xdr:nvSpPr>
        <xdr:cNvPr id="374" name="テキスト ボックス 373"/>
        <xdr:cNvSpPr txBox="1"/>
      </xdr:nvSpPr>
      <xdr:spPr>
        <a:xfrm>
          <a:off x="7594111" y="97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45389</xdr:rowOff>
    </xdr:from>
    <xdr:to>
      <xdr:col>10</xdr:col>
      <xdr:colOff>155575</xdr:colOff>
      <xdr:row>58</xdr:row>
      <xdr:rowOff>146989</xdr:rowOff>
    </xdr:to>
    <xdr:sp macro="" textlink="">
      <xdr:nvSpPr>
        <xdr:cNvPr id="375" name="円/楕円 374"/>
        <xdr:cNvSpPr/>
      </xdr:nvSpPr>
      <xdr:spPr>
        <a:xfrm>
          <a:off x="6921500" y="99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163516</xdr:rowOff>
    </xdr:from>
    <xdr:ext cx="534377" cy="259045"/>
    <xdr:sp macro="" textlink="">
      <xdr:nvSpPr>
        <xdr:cNvPr id="376" name="テキスト ボックス 375"/>
        <xdr:cNvSpPr txBox="1"/>
      </xdr:nvSpPr>
      <xdr:spPr>
        <a:xfrm>
          <a:off x="6705111" y="97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17521</xdr:rowOff>
    </xdr:from>
    <xdr:to>
      <xdr:col>15</xdr:col>
      <xdr:colOff>180975</xdr:colOff>
      <xdr:row>78</xdr:row>
      <xdr:rowOff>170830</xdr:rowOff>
    </xdr:to>
    <xdr:cxnSp macro="">
      <xdr:nvCxnSpPr>
        <xdr:cNvPr id="405" name="直線コネクタ 404"/>
        <xdr:cNvCxnSpPr/>
      </xdr:nvCxnSpPr>
      <xdr:spPr>
        <a:xfrm flipV="1">
          <a:off x="9639300" y="13390621"/>
          <a:ext cx="838200" cy="1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138171</xdr:rowOff>
    </xdr:from>
    <xdr:to>
      <xdr:col>15</xdr:col>
      <xdr:colOff>231775</xdr:colOff>
      <xdr:row>78</xdr:row>
      <xdr:rowOff>68321</xdr:rowOff>
    </xdr:to>
    <xdr:sp macro="" textlink="">
      <xdr:nvSpPr>
        <xdr:cNvPr id="415" name="円/楕円 414"/>
        <xdr:cNvSpPr/>
      </xdr:nvSpPr>
      <xdr:spPr>
        <a:xfrm>
          <a:off x="10426700" y="133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161048</xdr:rowOff>
    </xdr:from>
    <xdr:ext cx="599010" cy="259045"/>
    <xdr:sp macro="" textlink="">
      <xdr:nvSpPr>
        <xdr:cNvPr id="416" name="普通建設事業費 （ うち新規整備　）該当値テキスト"/>
        <xdr:cNvSpPr txBox="1"/>
      </xdr:nvSpPr>
      <xdr:spPr>
        <a:xfrm>
          <a:off x="10528300" y="1319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120030</xdr:rowOff>
    </xdr:from>
    <xdr:to>
      <xdr:col>14</xdr:col>
      <xdr:colOff>79375</xdr:colOff>
      <xdr:row>79</xdr:row>
      <xdr:rowOff>50180</xdr:rowOff>
    </xdr:to>
    <xdr:sp macro="" textlink="">
      <xdr:nvSpPr>
        <xdr:cNvPr id="417" name="円/楕円 416"/>
        <xdr:cNvSpPr/>
      </xdr:nvSpPr>
      <xdr:spPr>
        <a:xfrm>
          <a:off x="9588500" y="134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41307</xdr:rowOff>
    </xdr:from>
    <xdr:ext cx="534377" cy="259045"/>
    <xdr:sp macro="" textlink="">
      <xdr:nvSpPr>
        <xdr:cNvPr id="418" name="テキスト ボックス 417"/>
        <xdr:cNvSpPr txBox="1"/>
      </xdr:nvSpPr>
      <xdr:spPr>
        <a:xfrm>
          <a:off x="9372111" y="1358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23983</xdr:rowOff>
    </xdr:from>
    <xdr:to>
      <xdr:col>15</xdr:col>
      <xdr:colOff>180975</xdr:colOff>
      <xdr:row>96</xdr:row>
      <xdr:rowOff>61854</xdr:rowOff>
    </xdr:to>
    <xdr:cxnSp macro="">
      <xdr:nvCxnSpPr>
        <xdr:cNvPr id="447" name="直線コネクタ 446"/>
        <xdr:cNvCxnSpPr/>
      </xdr:nvCxnSpPr>
      <xdr:spPr>
        <a:xfrm>
          <a:off x="9639300" y="16483183"/>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11054</xdr:rowOff>
    </xdr:from>
    <xdr:to>
      <xdr:col>15</xdr:col>
      <xdr:colOff>231775</xdr:colOff>
      <xdr:row>96</xdr:row>
      <xdr:rowOff>112654</xdr:rowOff>
    </xdr:to>
    <xdr:sp macro="" textlink="">
      <xdr:nvSpPr>
        <xdr:cNvPr id="457" name="円/楕円 456"/>
        <xdr:cNvSpPr/>
      </xdr:nvSpPr>
      <xdr:spPr>
        <a:xfrm>
          <a:off x="10426700" y="1647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33931</xdr:rowOff>
    </xdr:from>
    <xdr:ext cx="534377" cy="259045"/>
    <xdr:sp macro="" textlink="">
      <xdr:nvSpPr>
        <xdr:cNvPr id="458" name="普通建設事業費 （ うち更新整備　）該当値テキスト"/>
        <xdr:cNvSpPr txBox="1"/>
      </xdr:nvSpPr>
      <xdr:spPr>
        <a:xfrm>
          <a:off x="10528300" y="1632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65,216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144633</xdr:rowOff>
    </xdr:from>
    <xdr:to>
      <xdr:col>14</xdr:col>
      <xdr:colOff>79375</xdr:colOff>
      <xdr:row>96</xdr:row>
      <xdr:rowOff>74783</xdr:rowOff>
    </xdr:to>
    <xdr:sp macro="" textlink="">
      <xdr:nvSpPr>
        <xdr:cNvPr id="459" name="円/楕円 458"/>
        <xdr:cNvSpPr/>
      </xdr:nvSpPr>
      <xdr:spPr>
        <a:xfrm>
          <a:off x="9588500" y="164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91310</xdr:rowOff>
    </xdr:from>
    <xdr:ext cx="534377" cy="259045"/>
    <xdr:sp macro="" textlink="">
      <xdr:nvSpPr>
        <xdr:cNvPr id="460" name="テキスト ボックス 459"/>
        <xdr:cNvSpPr txBox="1"/>
      </xdr:nvSpPr>
      <xdr:spPr>
        <a:xfrm>
          <a:off x="9372111" y="162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109488</xdr:rowOff>
    </xdr:from>
    <xdr:to>
      <xdr:col>23</xdr:col>
      <xdr:colOff>517525</xdr:colOff>
      <xdr:row>38</xdr:row>
      <xdr:rowOff>111765</xdr:rowOff>
    </xdr:to>
    <xdr:cxnSp macro="">
      <xdr:nvCxnSpPr>
        <xdr:cNvPr id="487" name="直線コネクタ 486"/>
        <xdr:cNvCxnSpPr/>
      </xdr:nvCxnSpPr>
      <xdr:spPr>
        <a:xfrm>
          <a:off x="15481300" y="6624588"/>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109488</xdr:rowOff>
    </xdr:from>
    <xdr:to>
      <xdr:col>22</xdr:col>
      <xdr:colOff>365125</xdr:colOff>
      <xdr:row>38</xdr:row>
      <xdr:rowOff>139252</xdr:rowOff>
    </xdr:to>
    <xdr:cxnSp macro="">
      <xdr:nvCxnSpPr>
        <xdr:cNvPr id="490" name="直線コネクタ 489"/>
        <xdr:cNvCxnSpPr/>
      </xdr:nvCxnSpPr>
      <xdr:spPr>
        <a:xfrm flipV="1">
          <a:off x="14592300" y="662458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131315</xdr:rowOff>
    </xdr:from>
    <xdr:to>
      <xdr:col>21</xdr:col>
      <xdr:colOff>161925</xdr:colOff>
      <xdr:row>38</xdr:row>
      <xdr:rowOff>139252</xdr:rowOff>
    </xdr:to>
    <xdr:cxnSp macro="">
      <xdr:nvCxnSpPr>
        <xdr:cNvPr id="493" name="直線コネクタ 492"/>
        <xdr:cNvCxnSpPr/>
      </xdr:nvCxnSpPr>
      <xdr:spPr>
        <a:xfrm>
          <a:off x="13703300" y="6646415"/>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127584</xdr:rowOff>
    </xdr:from>
    <xdr:to>
      <xdr:col>19</xdr:col>
      <xdr:colOff>644525</xdr:colOff>
      <xdr:row>38</xdr:row>
      <xdr:rowOff>131315</xdr:rowOff>
    </xdr:to>
    <xdr:cxnSp macro="">
      <xdr:nvCxnSpPr>
        <xdr:cNvPr id="496" name="直線コネクタ 495"/>
        <xdr:cNvCxnSpPr/>
      </xdr:nvCxnSpPr>
      <xdr:spPr>
        <a:xfrm>
          <a:off x="12814300" y="6642684"/>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60965</xdr:rowOff>
    </xdr:from>
    <xdr:to>
      <xdr:col>23</xdr:col>
      <xdr:colOff>568325</xdr:colOff>
      <xdr:row>38</xdr:row>
      <xdr:rowOff>162565</xdr:rowOff>
    </xdr:to>
    <xdr:sp macro="" textlink="">
      <xdr:nvSpPr>
        <xdr:cNvPr id="506" name="円/楕円 505"/>
        <xdr:cNvSpPr/>
      </xdr:nvSpPr>
      <xdr:spPr>
        <a:xfrm>
          <a:off x="162687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469744" cy="259045"/>
    <xdr:sp macro="" textlink="">
      <xdr:nvSpPr>
        <xdr:cNvPr id="507" name="災害復旧事業費該当値テキスト"/>
        <xdr:cNvSpPr txBox="1"/>
      </xdr:nvSpPr>
      <xdr:spPr>
        <a:xfrm>
          <a:off x="16370300" y="652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58688</xdr:rowOff>
    </xdr:from>
    <xdr:to>
      <xdr:col>22</xdr:col>
      <xdr:colOff>415925</xdr:colOff>
      <xdr:row>38</xdr:row>
      <xdr:rowOff>160288</xdr:rowOff>
    </xdr:to>
    <xdr:sp macro="" textlink="">
      <xdr:nvSpPr>
        <xdr:cNvPr id="508" name="円/楕円 507"/>
        <xdr:cNvSpPr/>
      </xdr:nvSpPr>
      <xdr:spPr>
        <a:xfrm>
          <a:off x="15430500" y="65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151415</xdr:rowOff>
    </xdr:from>
    <xdr:ext cx="469744" cy="259045"/>
    <xdr:sp macro="" textlink="">
      <xdr:nvSpPr>
        <xdr:cNvPr id="509" name="テキスト ボックス 508"/>
        <xdr:cNvSpPr txBox="1"/>
      </xdr:nvSpPr>
      <xdr:spPr>
        <a:xfrm>
          <a:off x="15246427" y="66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88452</xdr:rowOff>
    </xdr:from>
    <xdr:to>
      <xdr:col>21</xdr:col>
      <xdr:colOff>212725</xdr:colOff>
      <xdr:row>39</xdr:row>
      <xdr:rowOff>18602</xdr:rowOff>
    </xdr:to>
    <xdr:sp macro="" textlink="">
      <xdr:nvSpPr>
        <xdr:cNvPr id="510" name="円/楕円 509"/>
        <xdr:cNvSpPr/>
      </xdr:nvSpPr>
      <xdr:spPr>
        <a:xfrm>
          <a:off x="14541500" y="6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9729</xdr:rowOff>
    </xdr:from>
    <xdr:ext cx="313932" cy="259045"/>
    <xdr:sp macro="" textlink="">
      <xdr:nvSpPr>
        <xdr:cNvPr id="511" name="テキスト ボックス 510"/>
        <xdr:cNvSpPr txBox="1"/>
      </xdr:nvSpPr>
      <xdr:spPr>
        <a:xfrm>
          <a:off x="14435333" y="6696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80515</xdr:rowOff>
    </xdr:from>
    <xdr:to>
      <xdr:col>20</xdr:col>
      <xdr:colOff>9525</xdr:colOff>
      <xdr:row>39</xdr:row>
      <xdr:rowOff>10665</xdr:rowOff>
    </xdr:to>
    <xdr:sp macro="" textlink="">
      <xdr:nvSpPr>
        <xdr:cNvPr id="512" name="円/楕円 511"/>
        <xdr:cNvSpPr/>
      </xdr:nvSpPr>
      <xdr:spPr>
        <a:xfrm>
          <a:off x="13652500" y="65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1792</xdr:rowOff>
    </xdr:from>
    <xdr:ext cx="378565" cy="259045"/>
    <xdr:sp macro="" textlink="">
      <xdr:nvSpPr>
        <xdr:cNvPr id="513" name="テキスト ボックス 512"/>
        <xdr:cNvSpPr txBox="1"/>
      </xdr:nvSpPr>
      <xdr:spPr>
        <a:xfrm>
          <a:off x="13514017" y="668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76784</xdr:rowOff>
    </xdr:from>
    <xdr:to>
      <xdr:col>18</xdr:col>
      <xdr:colOff>492125</xdr:colOff>
      <xdr:row>39</xdr:row>
      <xdr:rowOff>6934</xdr:rowOff>
    </xdr:to>
    <xdr:sp macro="" textlink="">
      <xdr:nvSpPr>
        <xdr:cNvPr id="514" name="円/楕円 513"/>
        <xdr:cNvSpPr/>
      </xdr:nvSpPr>
      <xdr:spPr>
        <a:xfrm>
          <a:off x="12763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169511</xdr:rowOff>
    </xdr:from>
    <xdr:ext cx="469744" cy="259045"/>
    <xdr:sp macro="" textlink="">
      <xdr:nvSpPr>
        <xdr:cNvPr id="515" name="テキスト ボックス 514"/>
        <xdr:cNvSpPr txBox="1"/>
      </xdr:nvSpPr>
      <xdr:spPr>
        <a:xfrm>
          <a:off x="12579427" y="668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107848</xdr:rowOff>
    </xdr:from>
    <xdr:to>
      <xdr:col>23</xdr:col>
      <xdr:colOff>517525</xdr:colOff>
      <xdr:row>76</xdr:row>
      <xdr:rowOff>114491</xdr:rowOff>
    </xdr:to>
    <xdr:cxnSp macro="">
      <xdr:nvCxnSpPr>
        <xdr:cNvPr id="593" name="直線コネクタ 592"/>
        <xdr:cNvCxnSpPr/>
      </xdr:nvCxnSpPr>
      <xdr:spPr>
        <a:xfrm>
          <a:off x="15481300" y="13138048"/>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99440</xdr:rowOff>
    </xdr:from>
    <xdr:to>
      <xdr:col>22</xdr:col>
      <xdr:colOff>365125</xdr:colOff>
      <xdr:row>76</xdr:row>
      <xdr:rowOff>107848</xdr:rowOff>
    </xdr:to>
    <xdr:cxnSp macro="">
      <xdr:nvCxnSpPr>
        <xdr:cNvPr id="596" name="直線コネクタ 595"/>
        <xdr:cNvCxnSpPr/>
      </xdr:nvCxnSpPr>
      <xdr:spPr>
        <a:xfrm>
          <a:off x="14592300" y="13129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66167</xdr:rowOff>
    </xdr:from>
    <xdr:to>
      <xdr:col>21</xdr:col>
      <xdr:colOff>161925</xdr:colOff>
      <xdr:row>76</xdr:row>
      <xdr:rowOff>99440</xdr:rowOff>
    </xdr:to>
    <xdr:cxnSp macro="">
      <xdr:nvCxnSpPr>
        <xdr:cNvPr id="599" name="直線コネクタ 598"/>
        <xdr:cNvCxnSpPr/>
      </xdr:nvCxnSpPr>
      <xdr:spPr>
        <a:xfrm>
          <a:off x="13703300" y="13096367"/>
          <a:ext cx="8890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66167</xdr:rowOff>
    </xdr:from>
    <xdr:to>
      <xdr:col>19</xdr:col>
      <xdr:colOff>644525</xdr:colOff>
      <xdr:row>76</xdr:row>
      <xdr:rowOff>109334</xdr:rowOff>
    </xdr:to>
    <xdr:cxnSp macro="">
      <xdr:nvCxnSpPr>
        <xdr:cNvPr id="602" name="直線コネクタ 601"/>
        <xdr:cNvCxnSpPr/>
      </xdr:nvCxnSpPr>
      <xdr:spPr>
        <a:xfrm flipV="1">
          <a:off x="12814300" y="13096367"/>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63691</xdr:rowOff>
    </xdr:from>
    <xdr:to>
      <xdr:col>23</xdr:col>
      <xdr:colOff>568325</xdr:colOff>
      <xdr:row>76</xdr:row>
      <xdr:rowOff>165291</xdr:rowOff>
    </xdr:to>
    <xdr:sp macro="" textlink="">
      <xdr:nvSpPr>
        <xdr:cNvPr id="612" name="円/楕円 611"/>
        <xdr:cNvSpPr/>
      </xdr:nvSpPr>
      <xdr:spPr>
        <a:xfrm>
          <a:off x="16268700" y="130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42118</xdr:rowOff>
    </xdr:from>
    <xdr:ext cx="534377" cy="259045"/>
    <xdr:sp macro="" textlink="">
      <xdr:nvSpPr>
        <xdr:cNvPr id="613" name="公債費該当値テキスト"/>
        <xdr:cNvSpPr txBox="1"/>
      </xdr:nvSpPr>
      <xdr:spPr>
        <a:xfrm>
          <a:off x="16370300" y="130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57048</xdr:rowOff>
    </xdr:from>
    <xdr:to>
      <xdr:col>22</xdr:col>
      <xdr:colOff>415925</xdr:colOff>
      <xdr:row>76</xdr:row>
      <xdr:rowOff>158648</xdr:rowOff>
    </xdr:to>
    <xdr:sp macro="" textlink="">
      <xdr:nvSpPr>
        <xdr:cNvPr id="614" name="円/楕円 613"/>
        <xdr:cNvSpPr/>
      </xdr:nvSpPr>
      <xdr:spPr>
        <a:xfrm>
          <a:off x="15430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149775</xdr:rowOff>
    </xdr:from>
    <xdr:ext cx="534377" cy="259045"/>
    <xdr:sp macro="" textlink="">
      <xdr:nvSpPr>
        <xdr:cNvPr id="615" name="テキスト ボックス 614"/>
        <xdr:cNvSpPr txBox="1"/>
      </xdr:nvSpPr>
      <xdr:spPr>
        <a:xfrm>
          <a:off x="15214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48640</xdr:rowOff>
    </xdr:from>
    <xdr:to>
      <xdr:col>21</xdr:col>
      <xdr:colOff>212725</xdr:colOff>
      <xdr:row>76</xdr:row>
      <xdr:rowOff>150240</xdr:rowOff>
    </xdr:to>
    <xdr:sp macro="" textlink="">
      <xdr:nvSpPr>
        <xdr:cNvPr id="616" name="円/楕円 615"/>
        <xdr:cNvSpPr/>
      </xdr:nvSpPr>
      <xdr:spPr>
        <a:xfrm>
          <a:off x="14541500" y="130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141367</xdr:rowOff>
    </xdr:from>
    <xdr:ext cx="534377" cy="259045"/>
    <xdr:sp macro="" textlink="">
      <xdr:nvSpPr>
        <xdr:cNvPr id="617" name="テキスト ボックス 616"/>
        <xdr:cNvSpPr txBox="1"/>
      </xdr:nvSpPr>
      <xdr:spPr>
        <a:xfrm>
          <a:off x="14325111" y="131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15367</xdr:rowOff>
    </xdr:from>
    <xdr:to>
      <xdr:col>20</xdr:col>
      <xdr:colOff>9525</xdr:colOff>
      <xdr:row>76</xdr:row>
      <xdr:rowOff>116967</xdr:rowOff>
    </xdr:to>
    <xdr:sp macro="" textlink="">
      <xdr:nvSpPr>
        <xdr:cNvPr id="618" name="円/楕円 617"/>
        <xdr:cNvSpPr/>
      </xdr:nvSpPr>
      <xdr:spPr>
        <a:xfrm>
          <a:off x="13652500" y="130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108094</xdr:rowOff>
    </xdr:from>
    <xdr:ext cx="534377" cy="259045"/>
    <xdr:sp macro="" textlink="">
      <xdr:nvSpPr>
        <xdr:cNvPr id="619" name="テキスト ボックス 618"/>
        <xdr:cNvSpPr txBox="1"/>
      </xdr:nvSpPr>
      <xdr:spPr>
        <a:xfrm>
          <a:off x="13436111" y="131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58534</xdr:rowOff>
    </xdr:from>
    <xdr:to>
      <xdr:col>18</xdr:col>
      <xdr:colOff>492125</xdr:colOff>
      <xdr:row>76</xdr:row>
      <xdr:rowOff>160134</xdr:rowOff>
    </xdr:to>
    <xdr:sp macro="" textlink="">
      <xdr:nvSpPr>
        <xdr:cNvPr id="620" name="円/楕円 619"/>
        <xdr:cNvSpPr/>
      </xdr:nvSpPr>
      <xdr:spPr>
        <a:xfrm>
          <a:off x="12763500" y="130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151261</xdr:rowOff>
    </xdr:from>
    <xdr:ext cx="534377" cy="259045"/>
    <xdr:sp macro="" textlink="">
      <xdr:nvSpPr>
        <xdr:cNvPr id="621" name="テキスト ボックス 620"/>
        <xdr:cNvSpPr txBox="1"/>
      </xdr:nvSpPr>
      <xdr:spPr>
        <a:xfrm>
          <a:off x="12547111" y="1318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102594</xdr:rowOff>
    </xdr:from>
    <xdr:to>
      <xdr:col>23</xdr:col>
      <xdr:colOff>517525</xdr:colOff>
      <xdr:row>98</xdr:row>
      <xdr:rowOff>145968</xdr:rowOff>
    </xdr:to>
    <xdr:cxnSp macro="">
      <xdr:nvCxnSpPr>
        <xdr:cNvPr id="650" name="直線コネクタ 649"/>
        <xdr:cNvCxnSpPr/>
      </xdr:nvCxnSpPr>
      <xdr:spPr>
        <a:xfrm>
          <a:off x="15481300" y="16904694"/>
          <a:ext cx="8382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102594</xdr:rowOff>
    </xdr:from>
    <xdr:to>
      <xdr:col>22</xdr:col>
      <xdr:colOff>365125</xdr:colOff>
      <xdr:row>98</xdr:row>
      <xdr:rowOff>168915</xdr:rowOff>
    </xdr:to>
    <xdr:cxnSp macro="">
      <xdr:nvCxnSpPr>
        <xdr:cNvPr id="653" name="直線コネクタ 652"/>
        <xdr:cNvCxnSpPr/>
      </xdr:nvCxnSpPr>
      <xdr:spPr>
        <a:xfrm flipV="1">
          <a:off x="14592300" y="16904694"/>
          <a:ext cx="889000" cy="6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135559</xdr:rowOff>
    </xdr:from>
    <xdr:to>
      <xdr:col>21</xdr:col>
      <xdr:colOff>161925</xdr:colOff>
      <xdr:row>98</xdr:row>
      <xdr:rowOff>168915</xdr:rowOff>
    </xdr:to>
    <xdr:cxnSp macro="">
      <xdr:nvCxnSpPr>
        <xdr:cNvPr id="656" name="直線コネクタ 655"/>
        <xdr:cNvCxnSpPr/>
      </xdr:nvCxnSpPr>
      <xdr:spPr>
        <a:xfrm>
          <a:off x="13703300" y="16937659"/>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124769</xdr:rowOff>
    </xdr:from>
    <xdr:to>
      <xdr:col>19</xdr:col>
      <xdr:colOff>644525</xdr:colOff>
      <xdr:row>98</xdr:row>
      <xdr:rowOff>135559</xdr:rowOff>
    </xdr:to>
    <xdr:cxnSp macro="">
      <xdr:nvCxnSpPr>
        <xdr:cNvPr id="659" name="直線コネクタ 658"/>
        <xdr:cNvCxnSpPr/>
      </xdr:nvCxnSpPr>
      <xdr:spPr>
        <a:xfrm>
          <a:off x="12814300" y="16926869"/>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95168</xdr:rowOff>
    </xdr:from>
    <xdr:to>
      <xdr:col>23</xdr:col>
      <xdr:colOff>568325</xdr:colOff>
      <xdr:row>99</xdr:row>
      <xdr:rowOff>25318</xdr:rowOff>
    </xdr:to>
    <xdr:sp macro="" textlink="">
      <xdr:nvSpPr>
        <xdr:cNvPr id="669" name="円/楕円 668"/>
        <xdr:cNvSpPr/>
      </xdr:nvSpPr>
      <xdr:spPr>
        <a:xfrm>
          <a:off x="16268700" y="168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51794</xdr:rowOff>
    </xdr:from>
    <xdr:to>
      <xdr:col>22</xdr:col>
      <xdr:colOff>415925</xdr:colOff>
      <xdr:row>98</xdr:row>
      <xdr:rowOff>153394</xdr:rowOff>
    </xdr:to>
    <xdr:sp macro="" textlink="">
      <xdr:nvSpPr>
        <xdr:cNvPr id="671" name="円/楕円 670"/>
        <xdr:cNvSpPr/>
      </xdr:nvSpPr>
      <xdr:spPr>
        <a:xfrm>
          <a:off x="15430500" y="168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169921</xdr:rowOff>
    </xdr:from>
    <xdr:ext cx="534377" cy="259045"/>
    <xdr:sp macro="" textlink="">
      <xdr:nvSpPr>
        <xdr:cNvPr id="672" name="テキスト ボックス 671"/>
        <xdr:cNvSpPr txBox="1"/>
      </xdr:nvSpPr>
      <xdr:spPr>
        <a:xfrm>
          <a:off x="15214111" y="166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118115</xdr:rowOff>
    </xdr:from>
    <xdr:to>
      <xdr:col>21</xdr:col>
      <xdr:colOff>212725</xdr:colOff>
      <xdr:row>99</xdr:row>
      <xdr:rowOff>48265</xdr:rowOff>
    </xdr:to>
    <xdr:sp macro="" textlink="">
      <xdr:nvSpPr>
        <xdr:cNvPr id="673" name="円/楕円 672"/>
        <xdr:cNvSpPr/>
      </xdr:nvSpPr>
      <xdr:spPr>
        <a:xfrm>
          <a:off x="14541500" y="16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39392</xdr:rowOff>
    </xdr:from>
    <xdr:ext cx="534377" cy="259045"/>
    <xdr:sp macro="" textlink="">
      <xdr:nvSpPr>
        <xdr:cNvPr id="674" name="テキスト ボックス 673"/>
        <xdr:cNvSpPr txBox="1"/>
      </xdr:nvSpPr>
      <xdr:spPr>
        <a:xfrm>
          <a:off x="14325111" y="1701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84759</xdr:rowOff>
    </xdr:from>
    <xdr:to>
      <xdr:col>20</xdr:col>
      <xdr:colOff>9525</xdr:colOff>
      <xdr:row>99</xdr:row>
      <xdr:rowOff>14909</xdr:rowOff>
    </xdr:to>
    <xdr:sp macro="" textlink="">
      <xdr:nvSpPr>
        <xdr:cNvPr id="675" name="円/楕円 674"/>
        <xdr:cNvSpPr/>
      </xdr:nvSpPr>
      <xdr:spPr>
        <a:xfrm>
          <a:off x="13652500" y="168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6036</xdr:rowOff>
    </xdr:from>
    <xdr:ext cx="534377" cy="259045"/>
    <xdr:sp macro="" textlink="">
      <xdr:nvSpPr>
        <xdr:cNvPr id="676" name="テキスト ボックス 675"/>
        <xdr:cNvSpPr txBox="1"/>
      </xdr:nvSpPr>
      <xdr:spPr>
        <a:xfrm>
          <a:off x="13436111" y="169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73969</xdr:rowOff>
    </xdr:from>
    <xdr:to>
      <xdr:col>18</xdr:col>
      <xdr:colOff>492125</xdr:colOff>
      <xdr:row>99</xdr:row>
      <xdr:rowOff>4119</xdr:rowOff>
    </xdr:to>
    <xdr:sp macro="" textlink="">
      <xdr:nvSpPr>
        <xdr:cNvPr id="677" name="円/楕円 676"/>
        <xdr:cNvSpPr/>
      </xdr:nvSpPr>
      <xdr:spPr>
        <a:xfrm>
          <a:off x="12763500" y="168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20646</xdr:rowOff>
    </xdr:from>
    <xdr:ext cx="534377" cy="259045"/>
    <xdr:sp macro="" textlink="">
      <xdr:nvSpPr>
        <xdr:cNvPr id="678" name="テキスト ボックス 677"/>
        <xdr:cNvSpPr txBox="1"/>
      </xdr:nvSpPr>
      <xdr:spPr>
        <a:xfrm>
          <a:off x="12547111" y="166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38011</xdr:rowOff>
    </xdr:from>
    <xdr:to>
      <xdr:col>32</xdr:col>
      <xdr:colOff>187325</xdr:colOff>
      <xdr:row>59</xdr:row>
      <xdr:rowOff>40183</xdr:rowOff>
    </xdr:to>
    <xdr:cxnSp macro="">
      <xdr:nvCxnSpPr>
        <xdr:cNvPr id="760" name="直線コネクタ 759"/>
        <xdr:cNvCxnSpPr/>
      </xdr:nvCxnSpPr>
      <xdr:spPr>
        <a:xfrm>
          <a:off x="21323300" y="1015356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37973</xdr:rowOff>
    </xdr:from>
    <xdr:to>
      <xdr:col>31</xdr:col>
      <xdr:colOff>34925</xdr:colOff>
      <xdr:row>59</xdr:row>
      <xdr:rowOff>38011</xdr:rowOff>
    </xdr:to>
    <xdr:cxnSp macro="">
      <xdr:nvCxnSpPr>
        <xdr:cNvPr id="763" name="直線コネクタ 762"/>
        <xdr:cNvCxnSpPr/>
      </xdr:nvCxnSpPr>
      <xdr:spPr>
        <a:xfrm>
          <a:off x="20434300" y="101535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37897</xdr:rowOff>
    </xdr:from>
    <xdr:to>
      <xdr:col>29</xdr:col>
      <xdr:colOff>517525</xdr:colOff>
      <xdr:row>59</xdr:row>
      <xdr:rowOff>37973</xdr:rowOff>
    </xdr:to>
    <xdr:cxnSp macro="">
      <xdr:nvCxnSpPr>
        <xdr:cNvPr id="766" name="直線コネクタ 765"/>
        <xdr:cNvCxnSpPr/>
      </xdr:nvCxnSpPr>
      <xdr:spPr>
        <a:xfrm>
          <a:off x="19545300" y="101534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37821</xdr:rowOff>
    </xdr:from>
    <xdr:to>
      <xdr:col>28</xdr:col>
      <xdr:colOff>314325</xdr:colOff>
      <xdr:row>59</xdr:row>
      <xdr:rowOff>37897</xdr:rowOff>
    </xdr:to>
    <xdr:cxnSp macro="">
      <xdr:nvCxnSpPr>
        <xdr:cNvPr id="769" name="直線コネクタ 768"/>
        <xdr:cNvCxnSpPr/>
      </xdr:nvCxnSpPr>
      <xdr:spPr>
        <a:xfrm>
          <a:off x="18656300" y="10153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160833</xdr:rowOff>
    </xdr:from>
    <xdr:to>
      <xdr:col>32</xdr:col>
      <xdr:colOff>238125</xdr:colOff>
      <xdr:row>59</xdr:row>
      <xdr:rowOff>90983</xdr:rowOff>
    </xdr:to>
    <xdr:sp macro="" textlink="">
      <xdr:nvSpPr>
        <xdr:cNvPr id="779" name="円/楕円 778"/>
        <xdr:cNvSpPr/>
      </xdr:nvSpPr>
      <xdr:spPr>
        <a:xfrm>
          <a:off x="221107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75760</xdr:rowOff>
    </xdr:from>
    <xdr:ext cx="378565" cy="259045"/>
    <xdr:sp macro="" textlink="">
      <xdr:nvSpPr>
        <xdr:cNvPr id="780" name="貸付金該当値テキスト"/>
        <xdr:cNvSpPr txBox="1"/>
      </xdr:nvSpPr>
      <xdr:spPr>
        <a:xfrm>
          <a:off x="22212300" y="100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158661</xdr:rowOff>
    </xdr:from>
    <xdr:to>
      <xdr:col>31</xdr:col>
      <xdr:colOff>85725</xdr:colOff>
      <xdr:row>59</xdr:row>
      <xdr:rowOff>88811</xdr:rowOff>
    </xdr:to>
    <xdr:sp macro="" textlink="">
      <xdr:nvSpPr>
        <xdr:cNvPr id="781" name="円/楕円 780"/>
        <xdr:cNvSpPr/>
      </xdr:nvSpPr>
      <xdr:spPr>
        <a:xfrm>
          <a:off x="21272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79938</xdr:rowOff>
    </xdr:from>
    <xdr:ext cx="378565" cy="259045"/>
    <xdr:sp macro="" textlink="">
      <xdr:nvSpPr>
        <xdr:cNvPr id="782" name="テキスト ボックス 781"/>
        <xdr:cNvSpPr txBox="1"/>
      </xdr:nvSpPr>
      <xdr:spPr>
        <a:xfrm>
          <a:off x="21134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158623</xdr:rowOff>
    </xdr:from>
    <xdr:to>
      <xdr:col>29</xdr:col>
      <xdr:colOff>568325</xdr:colOff>
      <xdr:row>59</xdr:row>
      <xdr:rowOff>88773</xdr:rowOff>
    </xdr:to>
    <xdr:sp macro="" textlink="">
      <xdr:nvSpPr>
        <xdr:cNvPr id="783" name="円/楕円 782"/>
        <xdr:cNvSpPr/>
      </xdr:nvSpPr>
      <xdr:spPr>
        <a:xfrm>
          <a:off x="20383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79900</xdr:rowOff>
    </xdr:from>
    <xdr:ext cx="378565" cy="259045"/>
    <xdr:sp macro="" textlink="">
      <xdr:nvSpPr>
        <xdr:cNvPr id="784" name="テキスト ボックス 783"/>
        <xdr:cNvSpPr txBox="1"/>
      </xdr:nvSpPr>
      <xdr:spPr>
        <a:xfrm>
          <a:off x="20245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158547</xdr:rowOff>
    </xdr:from>
    <xdr:to>
      <xdr:col>28</xdr:col>
      <xdr:colOff>365125</xdr:colOff>
      <xdr:row>59</xdr:row>
      <xdr:rowOff>88697</xdr:rowOff>
    </xdr:to>
    <xdr:sp macro="" textlink="">
      <xdr:nvSpPr>
        <xdr:cNvPr id="785" name="円/楕円 784"/>
        <xdr:cNvSpPr/>
      </xdr:nvSpPr>
      <xdr:spPr>
        <a:xfrm>
          <a:off x="19494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79824</xdr:rowOff>
    </xdr:from>
    <xdr:ext cx="378565" cy="259045"/>
    <xdr:sp macro="" textlink="">
      <xdr:nvSpPr>
        <xdr:cNvPr id="786" name="テキスト ボックス 785"/>
        <xdr:cNvSpPr txBox="1"/>
      </xdr:nvSpPr>
      <xdr:spPr>
        <a:xfrm>
          <a:off x="19356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158471</xdr:rowOff>
    </xdr:from>
    <xdr:to>
      <xdr:col>27</xdr:col>
      <xdr:colOff>161925</xdr:colOff>
      <xdr:row>59</xdr:row>
      <xdr:rowOff>88621</xdr:rowOff>
    </xdr:to>
    <xdr:sp macro="" textlink="">
      <xdr:nvSpPr>
        <xdr:cNvPr id="787" name="円/楕円 786"/>
        <xdr:cNvSpPr/>
      </xdr:nvSpPr>
      <xdr:spPr>
        <a:xfrm>
          <a:off x="18605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79748</xdr:rowOff>
    </xdr:from>
    <xdr:ext cx="378565" cy="259045"/>
    <xdr:sp macro="" textlink="">
      <xdr:nvSpPr>
        <xdr:cNvPr id="788" name="テキスト ボックス 787"/>
        <xdr:cNvSpPr txBox="1"/>
      </xdr:nvSpPr>
      <xdr:spPr>
        <a:xfrm>
          <a:off x="18467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122041</xdr:rowOff>
    </xdr:from>
    <xdr:to>
      <xdr:col>32</xdr:col>
      <xdr:colOff>187325</xdr:colOff>
      <xdr:row>76</xdr:row>
      <xdr:rowOff>114097</xdr:rowOff>
    </xdr:to>
    <xdr:cxnSp macro="">
      <xdr:nvCxnSpPr>
        <xdr:cNvPr id="818" name="直線コネクタ 817"/>
        <xdr:cNvCxnSpPr/>
      </xdr:nvCxnSpPr>
      <xdr:spPr>
        <a:xfrm flipV="1">
          <a:off x="21323300" y="12980791"/>
          <a:ext cx="8382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114097</xdr:rowOff>
    </xdr:from>
    <xdr:to>
      <xdr:col>31</xdr:col>
      <xdr:colOff>34925</xdr:colOff>
      <xdr:row>77</xdr:row>
      <xdr:rowOff>16427</xdr:rowOff>
    </xdr:to>
    <xdr:cxnSp macro="">
      <xdr:nvCxnSpPr>
        <xdr:cNvPr id="821" name="直線コネクタ 820"/>
        <xdr:cNvCxnSpPr/>
      </xdr:nvCxnSpPr>
      <xdr:spPr>
        <a:xfrm flipV="1">
          <a:off x="20434300" y="13144297"/>
          <a:ext cx="889000" cy="7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16427</xdr:rowOff>
    </xdr:from>
    <xdr:to>
      <xdr:col>29</xdr:col>
      <xdr:colOff>517525</xdr:colOff>
      <xdr:row>77</xdr:row>
      <xdr:rowOff>47650</xdr:rowOff>
    </xdr:to>
    <xdr:cxnSp macro="">
      <xdr:nvCxnSpPr>
        <xdr:cNvPr id="824" name="直線コネクタ 823"/>
        <xdr:cNvCxnSpPr/>
      </xdr:nvCxnSpPr>
      <xdr:spPr>
        <a:xfrm flipV="1">
          <a:off x="19545300" y="13218077"/>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19552</xdr:rowOff>
    </xdr:from>
    <xdr:to>
      <xdr:col>28</xdr:col>
      <xdr:colOff>314325</xdr:colOff>
      <xdr:row>77</xdr:row>
      <xdr:rowOff>47650</xdr:rowOff>
    </xdr:to>
    <xdr:cxnSp macro="">
      <xdr:nvCxnSpPr>
        <xdr:cNvPr id="827" name="直線コネクタ 826"/>
        <xdr:cNvCxnSpPr/>
      </xdr:nvCxnSpPr>
      <xdr:spPr>
        <a:xfrm>
          <a:off x="18656300" y="13221202"/>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71241</xdr:rowOff>
    </xdr:from>
    <xdr:to>
      <xdr:col>32</xdr:col>
      <xdr:colOff>238125</xdr:colOff>
      <xdr:row>76</xdr:row>
      <xdr:rowOff>1391</xdr:rowOff>
    </xdr:to>
    <xdr:sp macro="" textlink="">
      <xdr:nvSpPr>
        <xdr:cNvPr id="837" name="円/楕円 836"/>
        <xdr:cNvSpPr/>
      </xdr:nvSpPr>
      <xdr:spPr>
        <a:xfrm>
          <a:off x="22110700" y="12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94118</xdr:rowOff>
    </xdr:from>
    <xdr:ext cx="534377" cy="259045"/>
    <xdr:sp macro="" textlink="">
      <xdr:nvSpPr>
        <xdr:cNvPr id="838" name="繰出金該当値テキスト"/>
        <xdr:cNvSpPr txBox="1"/>
      </xdr:nvSpPr>
      <xdr:spPr>
        <a:xfrm>
          <a:off x="22212300" y="127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63297</xdr:rowOff>
    </xdr:from>
    <xdr:to>
      <xdr:col>31</xdr:col>
      <xdr:colOff>85725</xdr:colOff>
      <xdr:row>76</xdr:row>
      <xdr:rowOff>164897</xdr:rowOff>
    </xdr:to>
    <xdr:sp macro="" textlink="">
      <xdr:nvSpPr>
        <xdr:cNvPr id="839" name="円/楕円 838"/>
        <xdr:cNvSpPr/>
      </xdr:nvSpPr>
      <xdr:spPr>
        <a:xfrm>
          <a:off x="21272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9974</xdr:rowOff>
    </xdr:from>
    <xdr:ext cx="534377" cy="259045"/>
    <xdr:sp macro="" textlink="">
      <xdr:nvSpPr>
        <xdr:cNvPr id="840" name="テキスト ボックス 839"/>
        <xdr:cNvSpPr txBox="1"/>
      </xdr:nvSpPr>
      <xdr:spPr>
        <a:xfrm>
          <a:off x="21056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137077</xdr:rowOff>
    </xdr:from>
    <xdr:to>
      <xdr:col>29</xdr:col>
      <xdr:colOff>568325</xdr:colOff>
      <xdr:row>77</xdr:row>
      <xdr:rowOff>67227</xdr:rowOff>
    </xdr:to>
    <xdr:sp macro="" textlink="">
      <xdr:nvSpPr>
        <xdr:cNvPr id="841" name="円/楕円 840"/>
        <xdr:cNvSpPr/>
      </xdr:nvSpPr>
      <xdr:spPr>
        <a:xfrm>
          <a:off x="20383500" y="131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58354</xdr:rowOff>
    </xdr:from>
    <xdr:ext cx="534377" cy="259045"/>
    <xdr:sp macro="" textlink="">
      <xdr:nvSpPr>
        <xdr:cNvPr id="842" name="テキスト ボックス 841"/>
        <xdr:cNvSpPr txBox="1"/>
      </xdr:nvSpPr>
      <xdr:spPr>
        <a:xfrm>
          <a:off x="20167111" y="132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168300</xdr:rowOff>
    </xdr:from>
    <xdr:to>
      <xdr:col>28</xdr:col>
      <xdr:colOff>365125</xdr:colOff>
      <xdr:row>77</xdr:row>
      <xdr:rowOff>98450</xdr:rowOff>
    </xdr:to>
    <xdr:sp macro="" textlink="">
      <xdr:nvSpPr>
        <xdr:cNvPr id="843" name="円/楕円 842"/>
        <xdr:cNvSpPr/>
      </xdr:nvSpPr>
      <xdr:spPr>
        <a:xfrm>
          <a:off x="19494500" y="131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89577</xdr:rowOff>
    </xdr:from>
    <xdr:ext cx="534377" cy="259045"/>
    <xdr:sp macro="" textlink="">
      <xdr:nvSpPr>
        <xdr:cNvPr id="844" name="テキスト ボックス 843"/>
        <xdr:cNvSpPr txBox="1"/>
      </xdr:nvSpPr>
      <xdr:spPr>
        <a:xfrm>
          <a:off x="19278111" y="1329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140202</xdr:rowOff>
    </xdr:from>
    <xdr:to>
      <xdr:col>27</xdr:col>
      <xdr:colOff>161925</xdr:colOff>
      <xdr:row>77</xdr:row>
      <xdr:rowOff>70352</xdr:rowOff>
    </xdr:to>
    <xdr:sp macro="" textlink="">
      <xdr:nvSpPr>
        <xdr:cNvPr id="845" name="円/楕円 844"/>
        <xdr:cNvSpPr/>
      </xdr:nvSpPr>
      <xdr:spPr>
        <a:xfrm>
          <a:off x="18605500" y="131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61479</xdr:rowOff>
    </xdr:from>
    <xdr:ext cx="534377" cy="259045"/>
    <xdr:sp macro="" textlink="">
      <xdr:nvSpPr>
        <xdr:cNvPr id="846" name="テキスト ボックス 845"/>
        <xdr:cNvSpPr txBox="1"/>
      </xdr:nvSpPr>
      <xdr:spPr>
        <a:xfrm>
          <a:off x="18389111" y="132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補助費等及び扶助費にかかる住民一人当たりコストが類似団体平均と比較してかなり高い水準で推移している。特に、扶助費については、類似団体内順位が</a:t>
          </a:r>
          <a:r>
            <a:rPr kumimoji="1" lang="en-US" altLang="ja-JP" sz="1300">
              <a:latin typeface="ＭＳ Ｐゴシック"/>
            </a:rPr>
            <a:t>1</a:t>
          </a:r>
          <a:r>
            <a:rPr kumimoji="1" lang="ja-JP" altLang="en-US" sz="1300">
              <a:latin typeface="ＭＳ Ｐゴシック"/>
            </a:rPr>
            <a:t>位となっており、今後、扶助費の増加抑制に努める必要がある。</a:t>
          </a:r>
        </a:p>
        <a:p>
          <a:r>
            <a:rPr kumimoji="1" lang="ja-JP" altLang="en-US" sz="1300">
              <a:latin typeface="ＭＳ Ｐゴシック"/>
            </a:rPr>
            <a:t>　一方で、公債費は、わずかながら類似団体平均よりも低い水準となっている。ただし、今後は、義務教育施設の耐震化事業等による公債費の増加が見込まれることから、市債の新規発行に際しては、事業の重要性や緊急性等を十分に検討し、市債残高の増加抑制に努める。</a:t>
          </a:r>
        </a:p>
        <a:p>
          <a:r>
            <a:rPr kumimoji="1" lang="ja-JP" altLang="en-US" sz="1300">
              <a:latin typeface="ＭＳ Ｐゴシック"/>
            </a:rPr>
            <a:t>　その他の性質については、類似団体平均と同水準となっている。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86208</xdr:rowOff>
    </xdr:from>
    <xdr:to>
      <xdr:col>6</xdr:col>
      <xdr:colOff>511175</xdr:colOff>
      <xdr:row>33</xdr:row>
      <xdr:rowOff>13970</xdr:rowOff>
    </xdr:to>
    <xdr:cxnSp macro="">
      <xdr:nvCxnSpPr>
        <xdr:cNvPr id="59" name="直線コネクタ 58"/>
        <xdr:cNvCxnSpPr/>
      </xdr:nvCxnSpPr>
      <xdr:spPr>
        <a:xfrm flipV="1">
          <a:off x="3797300" y="5572608"/>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13970</xdr:rowOff>
    </xdr:from>
    <xdr:to>
      <xdr:col>5</xdr:col>
      <xdr:colOff>358775</xdr:colOff>
      <xdr:row>33</xdr:row>
      <xdr:rowOff>97637</xdr:rowOff>
    </xdr:to>
    <xdr:cxnSp macro="">
      <xdr:nvCxnSpPr>
        <xdr:cNvPr id="62" name="直線コネクタ 61"/>
        <xdr:cNvCxnSpPr/>
      </xdr:nvCxnSpPr>
      <xdr:spPr>
        <a:xfrm flipV="1">
          <a:off x="2908300" y="567182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13513</xdr:rowOff>
    </xdr:from>
    <xdr:to>
      <xdr:col>4</xdr:col>
      <xdr:colOff>155575</xdr:colOff>
      <xdr:row>33</xdr:row>
      <xdr:rowOff>97637</xdr:rowOff>
    </xdr:to>
    <xdr:cxnSp macro="">
      <xdr:nvCxnSpPr>
        <xdr:cNvPr id="65" name="直線コネクタ 64"/>
        <xdr:cNvCxnSpPr/>
      </xdr:nvCxnSpPr>
      <xdr:spPr>
        <a:xfrm>
          <a:off x="2019300" y="5671363"/>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125984</xdr:rowOff>
    </xdr:from>
    <xdr:to>
      <xdr:col>2</xdr:col>
      <xdr:colOff>638175</xdr:colOff>
      <xdr:row>33</xdr:row>
      <xdr:rowOff>13513</xdr:rowOff>
    </xdr:to>
    <xdr:cxnSp macro="">
      <xdr:nvCxnSpPr>
        <xdr:cNvPr id="68" name="直線コネクタ 67"/>
        <xdr:cNvCxnSpPr/>
      </xdr:nvCxnSpPr>
      <xdr:spPr>
        <a:xfrm>
          <a:off x="1130300" y="5269484"/>
          <a:ext cx="889000" cy="4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35408</xdr:rowOff>
    </xdr:from>
    <xdr:to>
      <xdr:col>6</xdr:col>
      <xdr:colOff>561975</xdr:colOff>
      <xdr:row>32</xdr:row>
      <xdr:rowOff>137008</xdr:rowOff>
    </xdr:to>
    <xdr:sp macro="" textlink="">
      <xdr:nvSpPr>
        <xdr:cNvPr id="78" name="円/楕円 77"/>
        <xdr:cNvSpPr/>
      </xdr:nvSpPr>
      <xdr:spPr>
        <a:xfrm>
          <a:off x="4584700" y="55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58285</xdr:rowOff>
    </xdr:from>
    <xdr:ext cx="469744" cy="259045"/>
    <xdr:sp macro="" textlink="">
      <xdr:nvSpPr>
        <xdr:cNvPr id="79" name="議会費該当値テキスト"/>
        <xdr:cNvSpPr txBox="1"/>
      </xdr:nvSpPr>
      <xdr:spPr>
        <a:xfrm>
          <a:off x="4686300" y="537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134620</xdr:rowOff>
    </xdr:from>
    <xdr:to>
      <xdr:col>5</xdr:col>
      <xdr:colOff>409575</xdr:colOff>
      <xdr:row>33</xdr:row>
      <xdr:rowOff>64770</xdr:rowOff>
    </xdr:to>
    <xdr:sp macro="" textlink="">
      <xdr:nvSpPr>
        <xdr:cNvPr id="80" name="円/楕円 79"/>
        <xdr:cNvSpPr/>
      </xdr:nvSpPr>
      <xdr:spPr>
        <a:xfrm>
          <a:off x="3746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81297</xdr:rowOff>
    </xdr:from>
    <xdr:ext cx="469744" cy="259045"/>
    <xdr:sp macro="" textlink="">
      <xdr:nvSpPr>
        <xdr:cNvPr id="81" name="テキスト ボックス 80"/>
        <xdr:cNvSpPr txBox="1"/>
      </xdr:nvSpPr>
      <xdr:spPr>
        <a:xfrm>
          <a:off x="3562427" y="53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46837</xdr:rowOff>
    </xdr:from>
    <xdr:to>
      <xdr:col>4</xdr:col>
      <xdr:colOff>206375</xdr:colOff>
      <xdr:row>33</xdr:row>
      <xdr:rowOff>148437</xdr:rowOff>
    </xdr:to>
    <xdr:sp macro="" textlink="">
      <xdr:nvSpPr>
        <xdr:cNvPr id="82" name="円/楕円 81"/>
        <xdr:cNvSpPr/>
      </xdr:nvSpPr>
      <xdr:spPr>
        <a:xfrm>
          <a:off x="2857500" y="57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164964</xdr:rowOff>
    </xdr:from>
    <xdr:ext cx="469744" cy="259045"/>
    <xdr:sp macro="" textlink="">
      <xdr:nvSpPr>
        <xdr:cNvPr id="83" name="テキスト ボックス 82"/>
        <xdr:cNvSpPr txBox="1"/>
      </xdr:nvSpPr>
      <xdr:spPr>
        <a:xfrm>
          <a:off x="2673427" y="547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134163</xdr:rowOff>
    </xdr:from>
    <xdr:to>
      <xdr:col>3</xdr:col>
      <xdr:colOff>3175</xdr:colOff>
      <xdr:row>33</xdr:row>
      <xdr:rowOff>64313</xdr:rowOff>
    </xdr:to>
    <xdr:sp macro="" textlink="">
      <xdr:nvSpPr>
        <xdr:cNvPr id="84" name="円/楕円 83"/>
        <xdr:cNvSpPr/>
      </xdr:nvSpPr>
      <xdr:spPr>
        <a:xfrm>
          <a:off x="1968500" y="562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80840</xdr:rowOff>
    </xdr:from>
    <xdr:ext cx="469744" cy="259045"/>
    <xdr:sp macro="" textlink="">
      <xdr:nvSpPr>
        <xdr:cNvPr id="85" name="テキスト ボックス 84"/>
        <xdr:cNvSpPr txBox="1"/>
      </xdr:nvSpPr>
      <xdr:spPr>
        <a:xfrm>
          <a:off x="1784427" y="53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75184</xdr:rowOff>
    </xdr:from>
    <xdr:to>
      <xdr:col>1</xdr:col>
      <xdr:colOff>485775</xdr:colOff>
      <xdr:row>31</xdr:row>
      <xdr:rowOff>5334</xdr:rowOff>
    </xdr:to>
    <xdr:sp macro="" textlink="">
      <xdr:nvSpPr>
        <xdr:cNvPr id="86" name="円/楕円 85"/>
        <xdr:cNvSpPr/>
      </xdr:nvSpPr>
      <xdr:spPr>
        <a:xfrm>
          <a:off x="1079500" y="52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21861</xdr:rowOff>
    </xdr:from>
    <xdr:ext cx="469744" cy="259045"/>
    <xdr:sp macro="" textlink="">
      <xdr:nvSpPr>
        <xdr:cNvPr id="87" name="テキスト ボックス 86"/>
        <xdr:cNvSpPr txBox="1"/>
      </xdr:nvSpPr>
      <xdr:spPr>
        <a:xfrm>
          <a:off x="895427" y="49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163243</xdr:rowOff>
    </xdr:from>
    <xdr:to>
      <xdr:col>6</xdr:col>
      <xdr:colOff>511175</xdr:colOff>
      <xdr:row>57</xdr:row>
      <xdr:rowOff>20083</xdr:rowOff>
    </xdr:to>
    <xdr:cxnSp macro="">
      <xdr:nvCxnSpPr>
        <xdr:cNvPr id="118" name="直線コネクタ 117"/>
        <xdr:cNvCxnSpPr/>
      </xdr:nvCxnSpPr>
      <xdr:spPr>
        <a:xfrm flipV="1">
          <a:off x="3797300" y="9764443"/>
          <a:ext cx="8382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20083</xdr:rowOff>
    </xdr:from>
    <xdr:to>
      <xdr:col>5</xdr:col>
      <xdr:colOff>358775</xdr:colOff>
      <xdr:row>57</xdr:row>
      <xdr:rowOff>33133</xdr:rowOff>
    </xdr:to>
    <xdr:cxnSp macro="">
      <xdr:nvCxnSpPr>
        <xdr:cNvPr id="121" name="直線コネクタ 120"/>
        <xdr:cNvCxnSpPr/>
      </xdr:nvCxnSpPr>
      <xdr:spPr>
        <a:xfrm flipV="1">
          <a:off x="2908300" y="9792733"/>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10649</xdr:rowOff>
    </xdr:from>
    <xdr:to>
      <xdr:col>4</xdr:col>
      <xdr:colOff>155575</xdr:colOff>
      <xdr:row>57</xdr:row>
      <xdr:rowOff>33133</xdr:rowOff>
    </xdr:to>
    <xdr:cxnSp macro="">
      <xdr:nvCxnSpPr>
        <xdr:cNvPr id="124" name="直線コネクタ 123"/>
        <xdr:cNvCxnSpPr/>
      </xdr:nvCxnSpPr>
      <xdr:spPr>
        <a:xfrm>
          <a:off x="2019300" y="9783299"/>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10649</xdr:rowOff>
    </xdr:from>
    <xdr:to>
      <xdr:col>2</xdr:col>
      <xdr:colOff>638175</xdr:colOff>
      <xdr:row>57</xdr:row>
      <xdr:rowOff>39893</xdr:rowOff>
    </xdr:to>
    <xdr:cxnSp macro="">
      <xdr:nvCxnSpPr>
        <xdr:cNvPr id="127" name="直線コネクタ 126"/>
        <xdr:cNvCxnSpPr/>
      </xdr:nvCxnSpPr>
      <xdr:spPr>
        <a:xfrm flipV="1">
          <a:off x="1130300" y="9783299"/>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112443</xdr:rowOff>
    </xdr:from>
    <xdr:to>
      <xdr:col>6</xdr:col>
      <xdr:colOff>561975</xdr:colOff>
      <xdr:row>57</xdr:row>
      <xdr:rowOff>42593</xdr:rowOff>
    </xdr:to>
    <xdr:sp macro="" textlink="">
      <xdr:nvSpPr>
        <xdr:cNvPr id="137" name="円/楕円 136"/>
        <xdr:cNvSpPr/>
      </xdr:nvSpPr>
      <xdr:spPr>
        <a:xfrm>
          <a:off x="4584700" y="97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135320</xdr:rowOff>
    </xdr:from>
    <xdr:ext cx="599010" cy="259045"/>
    <xdr:sp macro="" textlink="">
      <xdr:nvSpPr>
        <xdr:cNvPr id="138" name="総務費該当値テキスト"/>
        <xdr:cNvSpPr txBox="1"/>
      </xdr:nvSpPr>
      <xdr:spPr>
        <a:xfrm>
          <a:off x="4686300" y="956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140733</xdr:rowOff>
    </xdr:from>
    <xdr:to>
      <xdr:col>5</xdr:col>
      <xdr:colOff>409575</xdr:colOff>
      <xdr:row>57</xdr:row>
      <xdr:rowOff>70883</xdr:rowOff>
    </xdr:to>
    <xdr:sp macro="" textlink="">
      <xdr:nvSpPr>
        <xdr:cNvPr id="139" name="円/楕円 138"/>
        <xdr:cNvSpPr/>
      </xdr:nvSpPr>
      <xdr:spPr>
        <a:xfrm>
          <a:off x="3746500" y="97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87410</xdr:rowOff>
    </xdr:from>
    <xdr:ext cx="599010" cy="259045"/>
    <xdr:sp macro="" textlink="">
      <xdr:nvSpPr>
        <xdr:cNvPr id="140" name="テキスト ボックス 139"/>
        <xdr:cNvSpPr txBox="1"/>
      </xdr:nvSpPr>
      <xdr:spPr>
        <a:xfrm>
          <a:off x="3497794" y="951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153783</xdr:rowOff>
    </xdr:from>
    <xdr:to>
      <xdr:col>4</xdr:col>
      <xdr:colOff>206375</xdr:colOff>
      <xdr:row>57</xdr:row>
      <xdr:rowOff>83933</xdr:rowOff>
    </xdr:to>
    <xdr:sp macro="" textlink="">
      <xdr:nvSpPr>
        <xdr:cNvPr id="141" name="円/楕円 140"/>
        <xdr:cNvSpPr/>
      </xdr:nvSpPr>
      <xdr:spPr>
        <a:xfrm>
          <a:off x="2857500" y="9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100460</xdr:rowOff>
    </xdr:from>
    <xdr:ext cx="599010" cy="259045"/>
    <xdr:sp macro="" textlink="">
      <xdr:nvSpPr>
        <xdr:cNvPr id="142" name="テキスト ボックス 141"/>
        <xdr:cNvSpPr txBox="1"/>
      </xdr:nvSpPr>
      <xdr:spPr>
        <a:xfrm>
          <a:off x="2608794" y="953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131299</xdr:rowOff>
    </xdr:from>
    <xdr:to>
      <xdr:col>3</xdr:col>
      <xdr:colOff>3175</xdr:colOff>
      <xdr:row>57</xdr:row>
      <xdr:rowOff>61449</xdr:rowOff>
    </xdr:to>
    <xdr:sp macro="" textlink="">
      <xdr:nvSpPr>
        <xdr:cNvPr id="143" name="円/楕円 142"/>
        <xdr:cNvSpPr/>
      </xdr:nvSpPr>
      <xdr:spPr>
        <a:xfrm>
          <a:off x="1968500" y="97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77976</xdr:rowOff>
    </xdr:from>
    <xdr:ext cx="599010" cy="259045"/>
    <xdr:sp macro="" textlink="">
      <xdr:nvSpPr>
        <xdr:cNvPr id="144" name="テキスト ボックス 143"/>
        <xdr:cNvSpPr txBox="1"/>
      </xdr:nvSpPr>
      <xdr:spPr>
        <a:xfrm>
          <a:off x="1719794" y="950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160543</xdr:rowOff>
    </xdr:from>
    <xdr:to>
      <xdr:col>1</xdr:col>
      <xdr:colOff>485775</xdr:colOff>
      <xdr:row>57</xdr:row>
      <xdr:rowOff>90693</xdr:rowOff>
    </xdr:to>
    <xdr:sp macro="" textlink="">
      <xdr:nvSpPr>
        <xdr:cNvPr id="145" name="円/楕円 144"/>
        <xdr:cNvSpPr/>
      </xdr:nvSpPr>
      <xdr:spPr>
        <a:xfrm>
          <a:off x="1079500" y="97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107220</xdr:rowOff>
    </xdr:from>
    <xdr:ext cx="599010" cy="259045"/>
    <xdr:sp macro="" textlink="">
      <xdr:nvSpPr>
        <xdr:cNvPr id="146" name="テキスト ボックス 145"/>
        <xdr:cNvSpPr txBox="1"/>
      </xdr:nvSpPr>
      <xdr:spPr>
        <a:xfrm>
          <a:off x="830794" y="953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28755</xdr:rowOff>
    </xdr:from>
    <xdr:to>
      <xdr:col>6</xdr:col>
      <xdr:colOff>511175</xdr:colOff>
      <xdr:row>78</xdr:row>
      <xdr:rowOff>47475</xdr:rowOff>
    </xdr:to>
    <xdr:cxnSp macro="">
      <xdr:nvCxnSpPr>
        <xdr:cNvPr id="177" name="直線コネクタ 176"/>
        <xdr:cNvCxnSpPr/>
      </xdr:nvCxnSpPr>
      <xdr:spPr>
        <a:xfrm flipV="1">
          <a:off x="3797300" y="13401855"/>
          <a:ext cx="8382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47475</xdr:rowOff>
    </xdr:from>
    <xdr:to>
      <xdr:col>5</xdr:col>
      <xdr:colOff>358775</xdr:colOff>
      <xdr:row>78</xdr:row>
      <xdr:rowOff>66323</xdr:rowOff>
    </xdr:to>
    <xdr:cxnSp macro="">
      <xdr:nvCxnSpPr>
        <xdr:cNvPr id="180" name="直線コネクタ 179"/>
        <xdr:cNvCxnSpPr/>
      </xdr:nvCxnSpPr>
      <xdr:spPr>
        <a:xfrm flipV="1">
          <a:off x="2908300" y="13420575"/>
          <a:ext cx="889000" cy="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66323</xdr:rowOff>
    </xdr:from>
    <xdr:to>
      <xdr:col>4</xdr:col>
      <xdr:colOff>155575</xdr:colOff>
      <xdr:row>78</xdr:row>
      <xdr:rowOff>74906</xdr:rowOff>
    </xdr:to>
    <xdr:cxnSp macro="">
      <xdr:nvCxnSpPr>
        <xdr:cNvPr id="183" name="直線コネクタ 182"/>
        <xdr:cNvCxnSpPr/>
      </xdr:nvCxnSpPr>
      <xdr:spPr>
        <a:xfrm flipV="1">
          <a:off x="2019300" y="13439423"/>
          <a:ext cx="889000" cy="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74906</xdr:rowOff>
    </xdr:from>
    <xdr:to>
      <xdr:col>2</xdr:col>
      <xdr:colOff>638175</xdr:colOff>
      <xdr:row>78</xdr:row>
      <xdr:rowOff>83722</xdr:rowOff>
    </xdr:to>
    <xdr:cxnSp macro="">
      <xdr:nvCxnSpPr>
        <xdr:cNvPr id="186" name="直線コネクタ 185"/>
        <xdr:cNvCxnSpPr/>
      </xdr:nvCxnSpPr>
      <xdr:spPr>
        <a:xfrm flipV="1">
          <a:off x="1130300" y="13448006"/>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149405</xdr:rowOff>
    </xdr:from>
    <xdr:to>
      <xdr:col>6</xdr:col>
      <xdr:colOff>561975</xdr:colOff>
      <xdr:row>78</xdr:row>
      <xdr:rowOff>79555</xdr:rowOff>
    </xdr:to>
    <xdr:sp macro="" textlink="">
      <xdr:nvSpPr>
        <xdr:cNvPr id="196" name="円/楕円 195"/>
        <xdr:cNvSpPr/>
      </xdr:nvSpPr>
      <xdr:spPr>
        <a:xfrm>
          <a:off x="4584700" y="133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832</xdr:rowOff>
    </xdr:from>
    <xdr:ext cx="599010" cy="259045"/>
    <xdr:sp macro="" textlink="">
      <xdr:nvSpPr>
        <xdr:cNvPr id="197" name="民生費該当値テキスト"/>
        <xdr:cNvSpPr txBox="1"/>
      </xdr:nvSpPr>
      <xdr:spPr>
        <a:xfrm>
          <a:off x="4686300" y="1320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168125</xdr:rowOff>
    </xdr:from>
    <xdr:to>
      <xdr:col>5</xdr:col>
      <xdr:colOff>409575</xdr:colOff>
      <xdr:row>78</xdr:row>
      <xdr:rowOff>98275</xdr:rowOff>
    </xdr:to>
    <xdr:sp macro="" textlink="">
      <xdr:nvSpPr>
        <xdr:cNvPr id="198" name="円/楕円 197"/>
        <xdr:cNvSpPr/>
      </xdr:nvSpPr>
      <xdr:spPr>
        <a:xfrm>
          <a:off x="3746500" y="133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114802</xdr:rowOff>
    </xdr:from>
    <xdr:ext cx="599010" cy="259045"/>
    <xdr:sp macro="" textlink="">
      <xdr:nvSpPr>
        <xdr:cNvPr id="199" name="テキスト ボックス 198"/>
        <xdr:cNvSpPr txBox="1"/>
      </xdr:nvSpPr>
      <xdr:spPr>
        <a:xfrm>
          <a:off x="3497794" y="1314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15523</xdr:rowOff>
    </xdr:from>
    <xdr:to>
      <xdr:col>4</xdr:col>
      <xdr:colOff>206375</xdr:colOff>
      <xdr:row>78</xdr:row>
      <xdr:rowOff>117123</xdr:rowOff>
    </xdr:to>
    <xdr:sp macro="" textlink="">
      <xdr:nvSpPr>
        <xdr:cNvPr id="200" name="円/楕円 199"/>
        <xdr:cNvSpPr/>
      </xdr:nvSpPr>
      <xdr:spPr>
        <a:xfrm>
          <a:off x="2857500" y="133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133650</xdr:rowOff>
    </xdr:from>
    <xdr:ext cx="599010" cy="259045"/>
    <xdr:sp macro="" textlink="">
      <xdr:nvSpPr>
        <xdr:cNvPr id="201" name="テキスト ボックス 200"/>
        <xdr:cNvSpPr txBox="1"/>
      </xdr:nvSpPr>
      <xdr:spPr>
        <a:xfrm>
          <a:off x="2608794" y="1316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24106</xdr:rowOff>
    </xdr:from>
    <xdr:to>
      <xdr:col>3</xdr:col>
      <xdr:colOff>3175</xdr:colOff>
      <xdr:row>78</xdr:row>
      <xdr:rowOff>125706</xdr:rowOff>
    </xdr:to>
    <xdr:sp macro="" textlink="">
      <xdr:nvSpPr>
        <xdr:cNvPr id="202" name="円/楕円 201"/>
        <xdr:cNvSpPr/>
      </xdr:nvSpPr>
      <xdr:spPr>
        <a:xfrm>
          <a:off x="1968500" y="133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142233</xdr:rowOff>
    </xdr:from>
    <xdr:ext cx="599010" cy="259045"/>
    <xdr:sp macro="" textlink="">
      <xdr:nvSpPr>
        <xdr:cNvPr id="203" name="テキスト ボックス 202"/>
        <xdr:cNvSpPr txBox="1"/>
      </xdr:nvSpPr>
      <xdr:spPr>
        <a:xfrm>
          <a:off x="1719794" y="1317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32922</xdr:rowOff>
    </xdr:from>
    <xdr:to>
      <xdr:col>1</xdr:col>
      <xdr:colOff>485775</xdr:colOff>
      <xdr:row>78</xdr:row>
      <xdr:rowOff>134522</xdr:rowOff>
    </xdr:to>
    <xdr:sp macro="" textlink="">
      <xdr:nvSpPr>
        <xdr:cNvPr id="204" name="円/楕円 203"/>
        <xdr:cNvSpPr/>
      </xdr:nvSpPr>
      <xdr:spPr>
        <a:xfrm>
          <a:off x="1079500" y="134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151049</xdr:rowOff>
    </xdr:from>
    <xdr:ext cx="599010" cy="259045"/>
    <xdr:sp macro="" textlink="">
      <xdr:nvSpPr>
        <xdr:cNvPr id="205" name="テキスト ボックス 204"/>
        <xdr:cNvSpPr txBox="1"/>
      </xdr:nvSpPr>
      <xdr:spPr>
        <a:xfrm>
          <a:off x="830794" y="1318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44417</xdr:rowOff>
    </xdr:from>
    <xdr:to>
      <xdr:col>6</xdr:col>
      <xdr:colOff>511175</xdr:colOff>
      <xdr:row>98</xdr:row>
      <xdr:rowOff>44962</xdr:rowOff>
    </xdr:to>
    <xdr:cxnSp macro="">
      <xdr:nvCxnSpPr>
        <xdr:cNvPr id="236" name="直線コネクタ 235"/>
        <xdr:cNvCxnSpPr/>
      </xdr:nvCxnSpPr>
      <xdr:spPr>
        <a:xfrm>
          <a:off x="3797300" y="16846517"/>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44417</xdr:rowOff>
    </xdr:from>
    <xdr:to>
      <xdr:col>5</xdr:col>
      <xdr:colOff>358775</xdr:colOff>
      <xdr:row>98</xdr:row>
      <xdr:rowOff>68410</xdr:rowOff>
    </xdr:to>
    <xdr:cxnSp macro="">
      <xdr:nvCxnSpPr>
        <xdr:cNvPr id="239" name="直線コネクタ 238"/>
        <xdr:cNvCxnSpPr/>
      </xdr:nvCxnSpPr>
      <xdr:spPr>
        <a:xfrm flipV="1">
          <a:off x="2908300" y="16846517"/>
          <a:ext cx="889000" cy="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34719</xdr:rowOff>
    </xdr:from>
    <xdr:to>
      <xdr:col>4</xdr:col>
      <xdr:colOff>155575</xdr:colOff>
      <xdr:row>98</xdr:row>
      <xdr:rowOff>68410</xdr:rowOff>
    </xdr:to>
    <xdr:cxnSp macro="">
      <xdr:nvCxnSpPr>
        <xdr:cNvPr id="242" name="直線コネクタ 241"/>
        <xdr:cNvCxnSpPr/>
      </xdr:nvCxnSpPr>
      <xdr:spPr>
        <a:xfrm>
          <a:off x="2019300" y="16836819"/>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34719</xdr:rowOff>
    </xdr:from>
    <xdr:to>
      <xdr:col>2</xdr:col>
      <xdr:colOff>638175</xdr:colOff>
      <xdr:row>98</xdr:row>
      <xdr:rowOff>55521</xdr:rowOff>
    </xdr:to>
    <xdr:cxnSp macro="">
      <xdr:nvCxnSpPr>
        <xdr:cNvPr id="245" name="直線コネクタ 244"/>
        <xdr:cNvCxnSpPr/>
      </xdr:nvCxnSpPr>
      <xdr:spPr>
        <a:xfrm flipV="1">
          <a:off x="1130300" y="16836819"/>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165612</xdr:rowOff>
    </xdr:from>
    <xdr:to>
      <xdr:col>6</xdr:col>
      <xdr:colOff>561975</xdr:colOff>
      <xdr:row>98</xdr:row>
      <xdr:rowOff>95762</xdr:rowOff>
    </xdr:to>
    <xdr:sp macro="" textlink="">
      <xdr:nvSpPr>
        <xdr:cNvPr id="255" name="円/楕円 254"/>
        <xdr:cNvSpPr/>
      </xdr:nvSpPr>
      <xdr:spPr>
        <a:xfrm>
          <a:off x="4584700" y="16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80539</xdr:rowOff>
    </xdr:from>
    <xdr:ext cx="534377" cy="259045"/>
    <xdr:sp macro="" textlink="">
      <xdr:nvSpPr>
        <xdr:cNvPr id="256" name="衛生費該当値テキスト"/>
        <xdr:cNvSpPr txBox="1"/>
      </xdr:nvSpPr>
      <xdr:spPr>
        <a:xfrm>
          <a:off x="4686300" y="167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165067</xdr:rowOff>
    </xdr:from>
    <xdr:to>
      <xdr:col>5</xdr:col>
      <xdr:colOff>409575</xdr:colOff>
      <xdr:row>98</xdr:row>
      <xdr:rowOff>95217</xdr:rowOff>
    </xdr:to>
    <xdr:sp macro="" textlink="">
      <xdr:nvSpPr>
        <xdr:cNvPr id="257" name="円/楕円 256"/>
        <xdr:cNvSpPr/>
      </xdr:nvSpPr>
      <xdr:spPr>
        <a:xfrm>
          <a:off x="3746500" y="167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86344</xdr:rowOff>
    </xdr:from>
    <xdr:ext cx="534377" cy="259045"/>
    <xdr:sp macro="" textlink="">
      <xdr:nvSpPr>
        <xdr:cNvPr id="258" name="テキスト ボックス 257"/>
        <xdr:cNvSpPr txBox="1"/>
      </xdr:nvSpPr>
      <xdr:spPr>
        <a:xfrm>
          <a:off x="3530111" y="168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17610</xdr:rowOff>
    </xdr:from>
    <xdr:to>
      <xdr:col>4</xdr:col>
      <xdr:colOff>206375</xdr:colOff>
      <xdr:row>98</xdr:row>
      <xdr:rowOff>119210</xdr:rowOff>
    </xdr:to>
    <xdr:sp macro="" textlink="">
      <xdr:nvSpPr>
        <xdr:cNvPr id="259" name="円/楕円 258"/>
        <xdr:cNvSpPr/>
      </xdr:nvSpPr>
      <xdr:spPr>
        <a:xfrm>
          <a:off x="2857500" y="168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110337</xdr:rowOff>
    </xdr:from>
    <xdr:ext cx="534377" cy="259045"/>
    <xdr:sp macro="" textlink="">
      <xdr:nvSpPr>
        <xdr:cNvPr id="260" name="テキスト ボックス 259"/>
        <xdr:cNvSpPr txBox="1"/>
      </xdr:nvSpPr>
      <xdr:spPr>
        <a:xfrm>
          <a:off x="2641111" y="169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155369</xdr:rowOff>
    </xdr:from>
    <xdr:to>
      <xdr:col>3</xdr:col>
      <xdr:colOff>3175</xdr:colOff>
      <xdr:row>98</xdr:row>
      <xdr:rowOff>85519</xdr:rowOff>
    </xdr:to>
    <xdr:sp macro="" textlink="">
      <xdr:nvSpPr>
        <xdr:cNvPr id="261" name="円/楕円 260"/>
        <xdr:cNvSpPr/>
      </xdr:nvSpPr>
      <xdr:spPr>
        <a:xfrm>
          <a:off x="1968500" y="167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76646</xdr:rowOff>
    </xdr:from>
    <xdr:ext cx="534377" cy="259045"/>
    <xdr:sp macro="" textlink="">
      <xdr:nvSpPr>
        <xdr:cNvPr id="262" name="テキスト ボックス 261"/>
        <xdr:cNvSpPr txBox="1"/>
      </xdr:nvSpPr>
      <xdr:spPr>
        <a:xfrm>
          <a:off x="1752111" y="168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4721</xdr:rowOff>
    </xdr:from>
    <xdr:to>
      <xdr:col>1</xdr:col>
      <xdr:colOff>485775</xdr:colOff>
      <xdr:row>98</xdr:row>
      <xdr:rowOff>106321</xdr:rowOff>
    </xdr:to>
    <xdr:sp macro="" textlink="">
      <xdr:nvSpPr>
        <xdr:cNvPr id="263" name="円/楕円 262"/>
        <xdr:cNvSpPr/>
      </xdr:nvSpPr>
      <xdr:spPr>
        <a:xfrm>
          <a:off x="1079500" y="16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97448</xdr:rowOff>
    </xdr:from>
    <xdr:ext cx="534377" cy="259045"/>
    <xdr:sp macro="" textlink="">
      <xdr:nvSpPr>
        <xdr:cNvPr id="264" name="テキスト ボックス 263"/>
        <xdr:cNvSpPr txBox="1"/>
      </xdr:nvSpPr>
      <xdr:spPr>
        <a:xfrm>
          <a:off x="863111" y="168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52705</xdr:rowOff>
    </xdr:from>
    <xdr:to>
      <xdr:col>15</xdr:col>
      <xdr:colOff>180975</xdr:colOff>
      <xdr:row>39</xdr:row>
      <xdr:rowOff>12573</xdr:rowOff>
    </xdr:to>
    <xdr:cxnSp macro="">
      <xdr:nvCxnSpPr>
        <xdr:cNvPr id="293" name="直線コネクタ 292"/>
        <xdr:cNvCxnSpPr/>
      </xdr:nvCxnSpPr>
      <xdr:spPr>
        <a:xfrm>
          <a:off x="9639300" y="6567805"/>
          <a:ext cx="83820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69977</xdr:rowOff>
    </xdr:from>
    <xdr:to>
      <xdr:col>14</xdr:col>
      <xdr:colOff>28575</xdr:colOff>
      <xdr:row>38</xdr:row>
      <xdr:rowOff>52705</xdr:rowOff>
    </xdr:to>
    <xdr:cxnSp macro="">
      <xdr:nvCxnSpPr>
        <xdr:cNvPr id="296" name="直線コネクタ 295"/>
        <xdr:cNvCxnSpPr/>
      </xdr:nvCxnSpPr>
      <xdr:spPr>
        <a:xfrm>
          <a:off x="8750300" y="6413627"/>
          <a:ext cx="889000" cy="1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69977</xdr:rowOff>
    </xdr:from>
    <xdr:to>
      <xdr:col>12</xdr:col>
      <xdr:colOff>511175</xdr:colOff>
      <xdr:row>38</xdr:row>
      <xdr:rowOff>58801</xdr:rowOff>
    </xdr:to>
    <xdr:cxnSp macro="">
      <xdr:nvCxnSpPr>
        <xdr:cNvPr id="299" name="直線コネクタ 298"/>
        <xdr:cNvCxnSpPr/>
      </xdr:nvCxnSpPr>
      <xdr:spPr>
        <a:xfrm flipV="1">
          <a:off x="7861300" y="6413627"/>
          <a:ext cx="889000" cy="1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25019</xdr:rowOff>
    </xdr:from>
    <xdr:to>
      <xdr:col>11</xdr:col>
      <xdr:colOff>307975</xdr:colOff>
      <xdr:row>38</xdr:row>
      <xdr:rowOff>58801</xdr:rowOff>
    </xdr:to>
    <xdr:cxnSp macro="">
      <xdr:nvCxnSpPr>
        <xdr:cNvPr id="302" name="直線コネクタ 301"/>
        <xdr:cNvCxnSpPr/>
      </xdr:nvCxnSpPr>
      <xdr:spPr>
        <a:xfrm>
          <a:off x="6972300" y="6368669"/>
          <a:ext cx="889000" cy="2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133223</xdr:rowOff>
    </xdr:from>
    <xdr:to>
      <xdr:col>15</xdr:col>
      <xdr:colOff>231775</xdr:colOff>
      <xdr:row>39</xdr:row>
      <xdr:rowOff>63373</xdr:rowOff>
    </xdr:to>
    <xdr:sp macro="" textlink="">
      <xdr:nvSpPr>
        <xdr:cNvPr id="312" name="円/楕円 311"/>
        <xdr:cNvSpPr/>
      </xdr:nvSpPr>
      <xdr:spPr>
        <a:xfrm>
          <a:off x="10426700" y="6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48150</xdr:rowOff>
    </xdr:from>
    <xdr:ext cx="378565" cy="259045"/>
    <xdr:sp macro="" textlink="">
      <xdr:nvSpPr>
        <xdr:cNvPr id="313" name="労働費該当値テキスト"/>
        <xdr:cNvSpPr txBox="1"/>
      </xdr:nvSpPr>
      <xdr:spPr>
        <a:xfrm>
          <a:off x="10528300" y="6563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1905</xdr:rowOff>
    </xdr:from>
    <xdr:to>
      <xdr:col>14</xdr:col>
      <xdr:colOff>79375</xdr:colOff>
      <xdr:row>38</xdr:row>
      <xdr:rowOff>103505</xdr:rowOff>
    </xdr:to>
    <xdr:sp macro="" textlink="">
      <xdr:nvSpPr>
        <xdr:cNvPr id="314" name="円/楕円 313"/>
        <xdr:cNvSpPr/>
      </xdr:nvSpPr>
      <xdr:spPr>
        <a:xfrm>
          <a:off x="9588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120032</xdr:rowOff>
    </xdr:from>
    <xdr:ext cx="469744" cy="259045"/>
    <xdr:sp macro="" textlink="">
      <xdr:nvSpPr>
        <xdr:cNvPr id="315" name="テキスト ボックス 314"/>
        <xdr:cNvSpPr txBox="1"/>
      </xdr:nvSpPr>
      <xdr:spPr>
        <a:xfrm>
          <a:off x="9404427" y="62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19177</xdr:rowOff>
    </xdr:from>
    <xdr:to>
      <xdr:col>12</xdr:col>
      <xdr:colOff>561975</xdr:colOff>
      <xdr:row>37</xdr:row>
      <xdr:rowOff>120777</xdr:rowOff>
    </xdr:to>
    <xdr:sp macro="" textlink="">
      <xdr:nvSpPr>
        <xdr:cNvPr id="316" name="円/楕円 315"/>
        <xdr:cNvSpPr/>
      </xdr:nvSpPr>
      <xdr:spPr>
        <a:xfrm>
          <a:off x="8699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137304</xdr:rowOff>
    </xdr:from>
    <xdr:ext cx="469744" cy="259045"/>
    <xdr:sp macro="" textlink="">
      <xdr:nvSpPr>
        <xdr:cNvPr id="317" name="テキスト ボックス 316"/>
        <xdr:cNvSpPr txBox="1"/>
      </xdr:nvSpPr>
      <xdr:spPr>
        <a:xfrm>
          <a:off x="8515427"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8001</xdr:rowOff>
    </xdr:from>
    <xdr:to>
      <xdr:col>11</xdr:col>
      <xdr:colOff>358775</xdr:colOff>
      <xdr:row>38</xdr:row>
      <xdr:rowOff>109601</xdr:rowOff>
    </xdr:to>
    <xdr:sp macro="" textlink="">
      <xdr:nvSpPr>
        <xdr:cNvPr id="318" name="円/楕円 317"/>
        <xdr:cNvSpPr/>
      </xdr:nvSpPr>
      <xdr:spPr>
        <a:xfrm>
          <a:off x="7810500" y="65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100728</xdr:rowOff>
    </xdr:from>
    <xdr:ext cx="469744" cy="259045"/>
    <xdr:sp macro="" textlink="">
      <xdr:nvSpPr>
        <xdr:cNvPr id="319" name="テキスト ボックス 318"/>
        <xdr:cNvSpPr txBox="1"/>
      </xdr:nvSpPr>
      <xdr:spPr>
        <a:xfrm>
          <a:off x="7626427" y="66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145669</xdr:rowOff>
    </xdr:from>
    <xdr:to>
      <xdr:col>10</xdr:col>
      <xdr:colOff>155575</xdr:colOff>
      <xdr:row>37</xdr:row>
      <xdr:rowOff>75819</xdr:rowOff>
    </xdr:to>
    <xdr:sp macro="" textlink="">
      <xdr:nvSpPr>
        <xdr:cNvPr id="320" name="円/楕円 319"/>
        <xdr:cNvSpPr/>
      </xdr:nvSpPr>
      <xdr:spPr>
        <a:xfrm>
          <a:off x="6921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66946</xdr:rowOff>
    </xdr:from>
    <xdr:ext cx="469744" cy="259045"/>
    <xdr:sp macro="" textlink="">
      <xdr:nvSpPr>
        <xdr:cNvPr id="321" name="テキスト ボックス 320"/>
        <xdr:cNvSpPr txBox="1"/>
      </xdr:nvSpPr>
      <xdr:spPr>
        <a:xfrm>
          <a:off x="6737427"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131650</xdr:rowOff>
    </xdr:from>
    <xdr:to>
      <xdr:col>15</xdr:col>
      <xdr:colOff>180975</xdr:colOff>
      <xdr:row>58</xdr:row>
      <xdr:rowOff>140350</xdr:rowOff>
    </xdr:to>
    <xdr:cxnSp macro="">
      <xdr:nvCxnSpPr>
        <xdr:cNvPr id="352" name="直線コネクタ 351"/>
        <xdr:cNvCxnSpPr/>
      </xdr:nvCxnSpPr>
      <xdr:spPr>
        <a:xfrm>
          <a:off x="9639300" y="10075750"/>
          <a:ext cx="8382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126464</xdr:rowOff>
    </xdr:from>
    <xdr:to>
      <xdr:col>14</xdr:col>
      <xdr:colOff>28575</xdr:colOff>
      <xdr:row>58</xdr:row>
      <xdr:rowOff>131650</xdr:rowOff>
    </xdr:to>
    <xdr:cxnSp macro="">
      <xdr:nvCxnSpPr>
        <xdr:cNvPr id="355" name="直線コネクタ 354"/>
        <xdr:cNvCxnSpPr/>
      </xdr:nvCxnSpPr>
      <xdr:spPr>
        <a:xfrm>
          <a:off x="8750300" y="10070564"/>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126464</xdr:rowOff>
    </xdr:from>
    <xdr:to>
      <xdr:col>12</xdr:col>
      <xdr:colOff>511175</xdr:colOff>
      <xdr:row>59</xdr:row>
      <xdr:rowOff>21465</xdr:rowOff>
    </xdr:to>
    <xdr:cxnSp macro="">
      <xdr:nvCxnSpPr>
        <xdr:cNvPr id="358" name="直線コネクタ 357"/>
        <xdr:cNvCxnSpPr/>
      </xdr:nvCxnSpPr>
      <xdr:spPr>
        <a:xfrm flipV="1">
          <a:off x="7861300" y="10070564"/>
          <a:ext cx="889000" cy="6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20191</xdr:rowOff>
    </xdr:from>
    <xdr:to>
      <xdr:col>11</xdr:col>
      <xdr:colOff>307975</xdr:colOff>
      <xdr:row>59</xdr:row>
      <xdr:rowOff>21465</xdr:rowOff>
    </xdr:to>
    <xdr:cxnSp macro="">
      <xdr:nvCxnSpPr>
        <xdr:cNvPr id="361" name="直線コネクタ 360"/>
        <xdr:cNvCxnSpPr/>
      </xdr:nvCxnSpPr>
      <xdr:spPr>
        <a:xfrm>
          <a:off x="6972300" y="10135741"/>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89550</xdr:rowOff>
    </xdr:from>
    <xdr:to>
      <xdr:col>15</xdr:col>
      <xdr:colOff>231775</xdr:colOff>
      <xdr:row>59</xdr:row>
      <xdr:rowOff>19700</xdr:rowOff>
    </xdr:to>
    <xdr:sp macro="" textlink="">
      <xdr:nvSpPr>
        <xdr:cNvPr id="371" name="円/楕円 370"/>
        <xdr:cNvSpPr/>
      </xdr:nvSpPr>
      <xdr:spPr>
        <a:xfrm>
          <a:off x="10426700" y="100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112427</xdr:rowOff>
    </xdr:from>
    <xdr:ext cx="534377" cy="259045"/>
    <xdr:sp macro="" textlink="">
      <xdr:nvSpPr>
        <xdr:cNvPr id="372" name="農林水産業費該当値テキスト"/>
        <xdr:cNvSpPr txBox="1"/>
      </xdr:nvSpPr>
      <xdr:spPr>
        <a:xfrm>
          <a:off x="10528300" y="98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80850</xdr:rowOff>
    </xdr:from>
    <xdr:to>
      <xdr:col>14</xdr:col>
      <xdr:colOff>79375</xdr:colOff>
      <xdr:row>59</xdr:row>
      <xdr:rowOff>11000</xdr:rowOff>
    </xdr:to>
    <xdr:sp macro="" textlink="">
      <xdr:nvSpPr>
        <xdr:cNvPr id="373" name="円/楕円 372"/>
        <xdr:cNvSpPr/>
      </xdr:nvSpPr>
      <xdr:spPr>
        <a:xfrm>
          <a:off x="9588500" y="100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27527</xdr:rowOff>
    </xdr:from>
    <xdr:ext cx="534377" cy="259045"/>
    <xdr:sp macro="" textlink="">
      <xdr:nvSpPr>
        <xdr:cNvPr id="374" name="テキスト ボックス 373"/>
        <xdr:cNvSpPr txBox="1"/>
      </xdr:nvSpPr>
      <xdr:spPr>
        <a:xfrm>
          <a:off x="9372111" y="98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75664</xdr:rowOff>
    </xdr:from>
    <xdr:to>
      <xdr:col>12</xdr:col>
      <xdr:colOff>561975</xdr:colOff>
      <xdr:row>59</xdr:row>
      <xdr:rowOff>5814</xdr:rowOff>
    </xdr:to>
    <xdr:sp macro="" textlink="">
      <xdr:nvSpPr>
        <xdr:cNvPr id="375" name="円/楕円 374"/>
        <xdr:cNvSpPr/>
      </xdr:nvSpPr>
      <xdr:spPr>
        <a:xfrm>
          <a:off x="8699500" y="100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22341</xdr:rowOff>
    </xdr:from>
    <xdr:ext cx="534377" cy="259045"/>
    <xdr:sp macro="" textlink="">
      <xdr:nvSpPr>
        <xdr:cNvPr id="376" name="テキスト ボックス 375"/>
        <xdr:cNvSpPr txBox="1"/>
      </xdr:nvSpPr>
      <xdr:spPr>
        <a:xfrm>
          <a:off x="8483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142115</xdr:rowOff>
    </xdr:from>
    <xdr:to>
      <xdr:col>11</xdr:col>
      <xdr:colOff>358775</xdr:colOff>
      <xdr:row>59</xdr:row>
      <xdr:rowOff>72265</xdr:rowOff>
    </xdr:to>
    <xdr:sp macro="" textlink="">
      <xdr:nvSpPr>
        <xdr:cNvPr id="377" name="円/楕円 376"/>
        <xdr:cNvSpPr/>
      </xdr:nvSpPr>
      <xdr:spPr>
        <a:xfrm>
          <a:off x="7810500" y="100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88792</xdr:rowOff>
    </xdr:from>
    <xdr:ext cx="534377" cy="259045"/>
    <xdr:sp macro="" textlink="">
      <xdr:nvSpPr>
        <xdr:cNvPr id="378" name="テキスト ボックス 377"/>
        <xdr:cNvSpPr txBox="1"/>
      </xdr:nvSpPr>
      <xdr:spPr>
        <a:xfrm>
          <a:off x="7594111" y="98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140841</xdr:rowOff>
    </xdr:from>
    <xdr:to>
      <xdr:col>10</xdr:col>
      <xdr:colOff>155575</xdr:colOff>
      <xdr:row>59</xdr:row>
      <xdr:rowOff>70991</xdr:rowOff>
    </xdr:to>
    <xdr:sp macro="" textlink="">
      <xdr:nvSpPr>
        <xdr:cNvPr id="379" name="円/楕円 378"/>
        <xdr:cNvSpPr/>
      </xdr:nvSpPr>
      <xdr:spPr>
        <a:xfrm>
          <a:off x="6921500" y="100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87518</xdr:rowOff>
    </xdr:from>
    <xdr:ext cx="534377" cy="259045"/>
    <xdr:sp macro="" textlink="">
      <xdr:nvSpPr>
        <xdr:cNvPr id="380" name="テキスト ボックス 379"/>
        <xdr:cNvSpPr txBox="1"/>
      </xdr:nvSpPr>
      <xdr:spPr>
        <a:xfrm>
          <a:off x="6705111" y="98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46202</xdr:rowOff>
    </xdr:from>
    <xdr:to>
      <xdr:col>15</xdr:col>
      <xdr:colOff>180975</xdr:colOff>
      <xdr:row>78</xdr:row>
      <xdr:rowOff>128629</xdr:rowOff>
    </xdr:to>
    <xdr:cxnSp macro="">
      <xdr:nvCxnSpPr>
        <xdr:cNvPr id="411" name="直線コネクタ 410"/>
        <xdr:cNvCxnSpPr/>
      </xdr:nvCxnSpPr>
      <xdr:spPr>
        <a:xfrm flipV="1">
          <a:off x="9639300" y="13419302"/>
          <a:ext cx="8382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40194</xdr:rowOff>
    </xdr:from>
    <xdr:to>
      <xdr:col>14</xdr:col>
      <xdr:colOff>28575</xdr:colOff>
      <xdr:row>78</xdr:row>
      <xdr:rowOff>128629</xdr:rowOff>
    </xdr:to>
    <xdr:cxnSp macro="">
      <xdr:nvCxnSpPr>
        <xdr:cNvPr id="414" name="直線コネクタ 413"/>
        <xdr:cNvCxnSpPr/>
      </xdr:nvCxnSpPr>
      <xdr:spPr>
        <a:xfrm>
          <a:off x="8750300" y="13413294"/>
          <a:ext cx="889000" cy="8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40194</xdr:rowOff>
    </xdr:from>
    <xdr:to>
      <xdr:col>12</xdr:col>
      <xdr:colOff>511175</xdr:colOff>
      <xdr:row>78</xdr:row>
      <xdr:rowOff>107304</xdr:rowOff>
    </xdr:to>
    <xdr:cxnSp macro="">
      <xdr:nvCxnSpPr>
        <xdr:cNvPr id="417" name="直線コネクタ 416"/>
        <xdr:cNvCxnSpPr/>
      </xdr:nvCxnSpPr>
      <xdr:spPr>
        <a:xfrm flipV="1">
          <a:off x="7861300" y="13413294"/>
          <a:ext cx="8890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107304</xdr:rowOff>
    </xdr:from>
    <xdr:to>
      <xdr:col>11</xdr:col>
      <xdr:colOff>307975</xdr:colOff>
      <xdr:row>79</xdr:row>
      <xdr:rowOff>8648</xdr:rowOff>
    </xdr:to>
    <xdr:cxnSp macro="">
      <xdr:nvCxnSpPr>
        <xdr:cNvPr id="420" name="直線コネクタ 419"/>
        <xdr:cNvCxnSpPr/>
      </xdr:nvCxnSpPr>
      <xdr:spPr>
        <a:xfrm flipV="1">
          <a:off x="6972300" y="13480404"/>
          <a:ext cx="889000" cy="7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166852</xdr:rowOff>
    </xdr:from>
    <xdr:to>
      <xdr:col>15</xdr:col>
      <xdr:colOff>231775</xdr:colOff>
      <xdr:row>78</xdr:row>
      <xdr:rowOff>97002</xdr:rowOff>
    </xdr:to>
    <xdr:sp macro="" textlink="">
      <xdr:nvSpPr>
        <xdr:cNvPr id="430" name="円/楕円 429"/>
        <xdr:cNvSpPr/>
      </xdr:nvSpPr>
      <xdr:spPr>
        <a:xfrm>
          <a:off x="104267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145279</xdr:rowOff>
    </xdr:from>
    <xdr:ext cx="469744" cy="259045"/>
    <xdr:sp macro="" textlink="">
      <xdr:nvSpPr>
        <xdr:cNvPr id="431" name="商工費該当値テキスト"/>
        <xdr:cNvSpPr txBox="1"/>
      </xdr:nvSpPr>
      <xdr:spPr>
        <a:xfrm>
          <a:off x="10528300"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77829</xdr:rowOff>
    </xdr:from>
    <xdr:to>
      <xdr:col>14</xdr:col>
      <xdr:colOff>79375</xdr:colOff>
      <xdr:row>79</xdr:row>
      <xdr:rowOff>7979</xdr:rowOff>
    </xdr:to>
    <xdr:sp macro="" textlink="">
      <xdr:nvSpPr>
        <xdr:cNvPr id="432" name="円/楕円 431"/>
        <xdr:cNvSpPr/>
      </xdr:nvSpPr>
      <xdr:spPr>
        <a:xfrm>
          <a:off x="9588500" y="13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170556</xdr:rowOff>
    </xdr:from>
    <xdr:ext cx="469744" cy="259045"/>
    <xdr:sp macro="" textlink="">
      <xdr:nvSpPr>
        <xdr:cNvPr id="433" name="テキスト ボックス 432"/>
        <xdr:cNvSpPr txBox="1"/>
      </xdr:nvSpPr>
      <xdr:spPr>
        <a:xfrm>
          <a:off x="9404427" y="1354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160844</xdr:rowOff>
    </xdr:from>
    <xdr:to>
      <xdr:col>12</xdr:col>
      <xdr:colOff>561975</xdr:colOff>
      <xdr:row>78</xdr:row>
      <xdr:rowOff>90994</xdr:rowOff>
    </xdr:to>
    <xdr:sp macro="" textlink="">
      <xdr:nvSpPr>
        <xdr:cNvPr id="434" name="円/楕円 433"/>
        <xdr:cNvSpPr/>
      </xdr:nvSpPr>
      <xdr:spPr>
        <a:xfrm>
          <a:off x="8699500" y="133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82121</xdr:rowOff>
    </xdr:from>
    <xdr:ext cx="469744" cy="259045"/>
    <xdr:sp macro="" textlink="">
      <xdr:nvSpPr>
        <xdr:cNvPr id="435" name="テキスト ボックス 434"/>
        <xdr:cNvSpPr txBox="1"/>
      </xdr:nvSpPr>
      <xdr:spPr>
        <a:xfrm>
          <a:off x="8515427" y="1345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56504</xdr:rowOff>
    </xdr:from>
    <xdr:to>
      <xdr:col>11</xdr:col>
      <xdr:colOff>358775</xdr:colOff>
      <xdr:row>78</xdr:row>
      <xdr:rowOff>158104</xdr:rowOff>
    </xdr:to>
    <xdr:sp macro="" textlink="">
      <xdr:nvSpPr>
        <xdr:cNvPr id="436" name="円/楕円 435"/>
        <xdr:cNvSpPr/>
      </xdr:nvSpPr>
      <xdr:spPr>
        <a:xfrm>
          <a:off x="7810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149231</xdr:rowOff>
    </xdr:from>
    <xdr:ext cx="469744" cy="259045"/>
    <xdr:sp macro="" textlink="">
      <xdr:nvSpPr>
        <xdr:cNvPr id="437" name="テキスト ボックス 436"/>
        <xdr:cNvSpPr txBox="1"/>
      </xdr:nvSpPr>
      <xdr:spPr>
        <a:xfrm>
          <a:off x="7626427" y="135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129298</xdr:rowOff>
    </xdr:from>
    <xdr:to>
      <xdr:col>10</xdr:col>
      <xdr:colOff>155575</xdr:colOff>
      <xdr:row>79</xdr:row>
      <xdr:rowOff>59448</xdr:rowOff>
    </xdr:to>
    <xdr:sp macro="" textlink="">
      <xdr:nvSpPr>
        <xdr:cNvPr id="438" name="円/楕円 437"/>
        <xdr:cNvSpPr/>
      </xdr:nvSpPr>
      <xdr:spPr>
        <a:xfrm>
          <a:off x="6921500" y="135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50575</xdr:rowOff>
    </xdr:from>
    <xdr:ext cx="469744" cy="259045"/>
    <xdr:sp macro="" textlink="">
      <xdr:nvSpPr>
        <xdr:cNvPr id="439" name="テキスト ボックス 438"/>
        <xdr:cNvSpPr txBox="1"/>
      </xdr:nvSpPr>
      <xdr:spPr>
        <a:xfrm>
          <a:off x="6737427" y="1359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86221</xdr:rowOff>
    </xdr:from>
    <xdr:to>
      <xdr:col>15</xdr:col>
      <xdr:colOff>180975</xdr:colOff>
      <xdr:row>98</xdr:row>
      <xdr:rowOff>93974</xdr:rowOff>
    </xdr:to>
    <xdr:cxnSp macro="">
      <xdr:nvCxnSpPr>
        <xdr:cNvPr id="468" name="直線コネクタ 467"/>
        <xdr:cNvCxnSpPr/>
      </xdr:nvCxnSpPr>
      <xdr:spPr>
        <a:xfrm flipV="1">
          <a:off x="9639300" y="16888321"/>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93974</xdr:rowOff>
    </xdr:from>
    <xdr:to>
      <xdr:col>14</xdr:col>
      <xdr:colOff>28575</xdr:colOff>
      <xdr:row>98</xdr:row>
      <xdr:rowOff>113173</xdr:rowOff>
    </xdr:to>
    <xdr:cxnSp macro="">
      <xdr:nvCxnSpPr>
        <xdr:cNvPr id="471" name="直線コネクタ 470"/>
        <xdr:cNvCxnSpPr/>
      </xdr:nvCxnSpPr>
      <xdr:spPr>
        <a:xfrm flipV="1">
          <a:off x="8750300" y="16896074"/>
          <a:ext cx="8890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106226</xdr:rowOff>
    </xdr:from>
    <xdr:to>
      <xdr:col>12</xdr:col>
      <xdr:colOff>511175</xdr:colOff>
      <xdr:row>98</xdr:row>
      <xdr:rowOff>113173</xdr:rowOff>
    </xdr:to>
    <xdr:cxnSp macro="">
      <xdr:nvCxnSpPr>
        <xdr:cNvPr id="474" name="直線コネクタ 473"/>
        <xdr:cNvCxnSpPr/>
      </xdr:nvCxnSpPr>
      <xdr:spPr>
        <a:xfrm>
          <a:off x="7861300" y="16908326"/>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88376</xdr:rowOff>
    </xdr:from>
    <xdr:to>
      <xdr:col>11</xdr:col>
      <xdr:colOff>307975</xdr:colOff>
      <xdr:row>98</xdr:row>
      <xdr:rowOff>106226</xdr:rowOff>
    </xdr:to>
    <xdr:cxnSp macro="">
      <xdr:nvCxnSpPr>
        <xdr:cNvPr id="477" name="直線コネクタ 476"/>
        <xdr:cNvCxnSpPr/>
      </xdr:nvCxnSpPr>
      <xdr:spPr>
        <a:xfrm>
          <a:off x="6972300" y="16890476"/>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35421</xdr:rowOff>
    </xdr:from>
    <xdr:to>
      <xdr:col>15</xdr:col>
      <xdr:colOff>231775</xdr:colOff>
      <xdr:row>98</xdr:row>
      <xdr:rowOff>137021</xdr:rowOff>
    </xdr:to>
    <xdr:sp macro="" textlink="">
      <xdr:nvSpPr>
        <xdr:cNvPr id="487" name="円/楕円 486"/>
        <xdr:cNvSpPr/>
      </xdr:nvSpPr>
      <xdr:spPr>
        <a:xfrm>
          <a:off x="10426700" y="16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166248</xdr:rowOff>
    </xdr:from>
    <xdr:ext cx="534377" cy="259045"/>
    <xdr:sp macro="" textlink="">
      <xdr:nvSpPr>
        <xdr:cNvPr id="488" name="土木費該当値テキスト"/>
        <xdr:cNvSpPr txBox="1"/>
      </xdr:nvSpPr>
      <xdr:spPr>
        <a:xfrm>
          <a:off x="10528300" y="166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43174</xdr:rowOff>
    </xdr:from>
    <xdr:to>
      <xdr:col>14</xdr:col>
      <xdr:colOff>79375</xdr:colOff>
      <xdr:row>98</xdr:row>
      <xdr:rowOff>144774</xdr:rowOff>
    </xdr:to>
    <xdr:sp macro="" textlink="">
      <xdr:nvSpPr>
        <xdr:cNvPr id="489" name="円/楕円 488"/>
        <xdr:cNvSpPr/>
      </xdr:nvSpPr>
      <xdr:spPr>
        <a:xfrm>
          <a:off x="9588500" y="168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161301</xdr:rowOff>
    </xdr:from>
    <xdr:ext cx="534377" cy="259045"/>
    <xdr:sp macro="" textlink="">
      <xdr:nvSpPr>
        <xdr:cNvPr id="490" name="テキスト ボックス 489"/>
        <xdr:cNvSpPr txBox="1"/>
      </xdr:nvSpPr>
      <xdr:spPr>
        <a:xfrm>
          <a:off x="9372111" y="166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62373</xdr:rowOff>
    </xdr:from>
    <xdr:to>
      <xdr:col>12</xdr:col>
      <xdr:colOff>561975</xdr:colOff>
      <xdr:row>98</xdr:row>
      <xdr:rowOff>163973</xdr:rowOff>
    </xdr:to>
    <xdr:sp macro="" textlink="">
      <xdr:nvSpPr>
        <xdr:cNvPr id="491" name="円/楕円 490"/>
        <xdr:cNvSpPr/>
      </xdr:nvSpPr>
      <xdr:spPr>
        <a:xfrm>
          <a:off x="8699500" y="1686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9050</xdr:rowOff>
    </xdr:from>
    <xdr:ext cx="534377" cy="259045"/>
    <xdr:sp macro="" textlink="">
      <xdr:nvSpPr>
        <xdr:cNvPr id="492" name="テキスト ボックス 491"/>
        <xdr:cNvSpPr txBox="1"/>
      </xdr:nvSpPr>
      <xdr:spPr>
        <a:xfrm>
          <a:off x="8483111" y="166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55426</xdr:rowOff>
    </xdr:from>
    <xdr:to>
      <xdr:col>11</xdr:col>
      <xdr:colOff>358775</xdr:colOff>
      <xdr:row>98</xdr:row>
      <xdr:rowOff>157026</xdr:rowOff>
    </xdr:to>
    <xdr:sp macro="" textlink="">
      <xdr:nvSpPr>
        <xdr:cNvPr id="493" name="円/楕円 492"/>
        <xdr:cNvSpPr/>
      </xdr:nvSpPr>
      <xdr:spPr>
        <a:xfrm>
          <a:off x="7810500" y="168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2103</xdr:rowOff>
    </xdr:from>
    <xdr:ext cx="534377" cy="259045"/>
    <xdr:sp macro="" textlink="">
      <xdr:nvSpPr>
        <xdr:cNvPr id="494" name="テキスト ボックス 493"/>
        <xdr:cNvSpPr txBox="1"/>
      </xdr:nvSpPr>
      <xdr:spPr>
        <a:xfrm>
          <a:off x="7594111" y="1663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37576</xdr:rowOff>
    </xdr:from>
    <xdr:to>
      <xdr:col>10</xdr:col>
      <xdr:colOff>155575</xdr:colOff>
      <xdr:row>98</xdr:row>
      <xdr:rowOff>139176</xdr:rowOff>
    </xdr:to>
    <xdr:sp macro="" textlink="">
      <xdr:nvSpPr>
        <xdr:cNvPr id="495" name="円/楕円 494"/>
        <xdr:cNvSpPr/>
      </xdr:nvSpPr>
      <xdr:spPr>
        <a:xfrm>
          <a:off x="6921500" y="168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155703</xdr:rowOff>
    </xdr:from>
    <xdr:ext cx="534377" cy="259045"/>
    <xdr:sp macro="" textlink="">
      <xdr:nvSpPr>
        <xdr:cNvPr id="496" name="テキスト ボックス 495"/>
        <xdr:cNvSpPr txBox="1"/>
      </xdr:nvSpPr>
      <xdr:spPr>
        <a:xfrm>
          <a:off x="6705111" y="1661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164617</xdr:rowOff>
    </xdr:from>
    <xdr:to>
      <xdr:col>23</xdr:col>
      <xdr:colOff>517525</xdr:colOff>
      <xdr:row>37</xdr:row>
      <xdr:rowOff>139376</xdr:rowOff>
    </xdr:to>
    <xdr:cxnSp macro="">
      <xdr:nvCxnSpPr>
        <xdr:cNvPr id="525" name="直線コネクタ 524"/>
        <xdr:cNvCxnSpPr/>
      </xdr:nvCxnSpPr>
      <xdr:spPr>
        <a:xfrm flipV="1">
          <a:off x="15481300" y="6165367"/>
          <a:ext cx="838200" cy="3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139376</xdr:rowOff>
    </xdr:from>
    <xdr:to>
      <xdr:col>22</xdr:col>
      <xdr:colOff>365125</xdr:colOff>
      <xdr:row>37</xdr:row>
      <xdr:rowOff>170028</xdr:rowOff>
    </xdr:to>
    <xdr:cxnSp macro="">
      <xdr:nvCxnSpPr>
        <xdr:cNvPr id="528" name="直線コネクタ 527"/>
        <xdr:cNvCxnSpPr/>
      </xdr:nvCxnSpPr>
      <xdr:spPr>
        <a:xfrm flipV="1">
          <a:off x="14592300" y="6483026"/>
          <a:ext cx="889000" cy="3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170028</xdr:rowOff>
    </xdr:from>
    <xdr:to>
      <xdr:col>21</xdr:col>
      <xdr:colOff>161925</xdr:colOff>
      <xdr:row>38</xdr:row>
      <xdr:rowOff>59252</xdr:rowOff>
    </xdr:to>
    <xdr:cxnSp macro="">
      <xdr:nvCxnSpPr>
        <xdr:cNvPr id="531" name="直線コネクタ 530"/>
        <xdr:cNvCxnSpPr/>
      </xdr:nvCxnSpPr>
      <xdr:spPr>
        <a:xfrm flipV="1">
          <a:off x="13703300" y="6513678"/>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59252</xdr:rowOff>
    </xdr:from>
    <xdr:to>
      <xdr:col>19</xdr:col>
      <xdr:colOff>644525</xdr:colOff>
      <xdr:row>38</xdr:row>
      <xdr:rowOff>71730</xdr:rowOff>
    </xdr:to>
    <xdr:cxnSp macro="">
      <xdr:nvCxnSpPr>
        <xdr:cNvPr id="534" name="直線コネクタ 533"/>
        <xdr:cNvCxnSpPr/>
      </xdr:nvCxnSpPr>
      <xdr:spPr>
        <a:xfrm flipV="1">
          <a:off x="12814300" y="6574352"/>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113817</xdr:rowOff>
    </xdr:from>
    <xdr:to>
      <xdr:col>23</xdr:col>
      <xdr:colOff>568325</xdr:colOff>
      <xdr:row>36</xdr:row>
      <xdr:rowOff>43967</xdr:rowOff>
    </xdr:to>
    <xdr:sp macro="" textlink="">
      <xdr:nvSpPr>
        <xdr:cNvPr id="544" name="円/楕円 543"/>
        <xdr:cNvSpPr/>
      </xdr:nvSpPr>
      <xdr:spPr>
        <a:xfrm>
          <a:off x="162687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136694</xdr:rowOff>
    </xdr:from>
    <xdr:ext cx="534377" cy="259045"/>
    <xdr:sp macro="" textlink="">
      <xdr:nvSpPr>
        <xdr:cNvPr id="545" name="消防費該当値テキスト"/>
        <xdr:cNvSpPr txBox="1"/>
      </xdr:nvSpPr>
      <xdr:spPr>
        <a:xfrm>
          <a:off x="16370300" y="59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88576</xdr:rowOff>
    </xdr:from>
    <xdr:to>
      <xdr:col>22</xdr:col>
      <xdr:colOff>415925</xdr:colOff>
      <xdr:row>38</xdr:row>
      <xdr:rowOff>18726</xdr:rowOff>
    </xdr:to>
    <xdr:sp macro="" textlink="">
      <xdr:nvSpPr>
        <xdr:cNvPr id="546" name="円/楕円 545"/>
        <xdr:cNvSpPr/>
      </xdr:nvSpPr>
      <xdr:spPr>
        <a:xfrm>
          <a:off x="15430500" y="64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9853</xdr:rowOff>
    </xdr:from>
    <xdr:ext cx="534377" cy="259045"/>
    <xdr:sp macro="" textlink="">
      <xdr:nvSpPr>
        <xdr:cNvPr id="547" name="テキスト ボックス 546"/>
        <xdr:cNvSpPr txBox="1"/>
      </xdr:nvSpPr>
      <xdr:spPr>
        <a:xfrm>
          <a:off x="15214111" y="65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119228</xdr:rowOff>
    </xdr:from>
    <xdr:to>
      <xdr:col>21</xdr:col>
      <xdr:colOff>212725</xdr:colOff>
      <xdr:row>38</xdr:row>
      <xdr:rowOff>49378</xdr:rowOff>
    </xdr:to>
    <xdr:sp macro="" textlink="">
      <xdr:nvSpPr>
        <xdr:cNvPr id="548" name="円/楕円 547"/>
        <xdr:cNvSpPr/>
      </xdr:nvSpPr>
      <xdr:spPr>
        <a:xfrm>
          <a:off x="14541500" y="64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40505</xdr:rowOff>
    </xdr:from>
    <xdr:ext cx="534377" cy="259045"/>
    <xdr:sp macro="" textlink="">
      <xdr:nvSpPr>
        <xdr:cNvPr id="549" name="テキスト ボックス 548"/>
        <xdr:cNvSpPr txBox="1"/>
      </xdr:nvSpPr>
      <xdr:spPr>
        <a:xfrm>
          <a:off x="14325111" y="655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8452</xdr:rowOff>
    </xdr:from>
    <xdr:to>
      <xdr:col>20</xdr:col>
      <xdr:colOff>9525</xdr:colOff>
      <xdr:row>38</xdr:row>
      <xdr:rowOff>110052</xdr:rowOff>
    </xdr:to>
    <xdr:sp macro="" textlink="">
      <xdr:nvSpPr>
        <xdr:cNvPr id="550" name="円/楕円 549"/>
        <xdr:cNvSpPr/>
      </xdr:nvSpPr>
      <xdr:spPr>
        <a:xfrm>
          <a:off x="13652500" y="65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101179</xdr:rowOff>
    </xdr:from>
    <xdr:ext cx="469744" cy="259045"/>
    <xdr:sp macro="" textlink="">
      <xdr:nvSpPr>
        <xdr:cNvPr id="551" name="テキスト ボックス 550"/>
        <xdr:cNvSpPr txBox="1"/>
      </xdr:nvSpPr>
      <xdr:spPr>
        <a:xfrm>
          <a:off x="13468427" y="661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20930</xdr:rowOff>
    </xdr:from>
    <xdr:to>
      <xdr:col>18</xdr:col>
      <xdr:colOff>492125</xdr:colOff>
      <xdr:row>38</xdr:row>
      <xdr:rowOff>122530</xdr:rowOff>
    </xdr:to>
    <xdr:sp macro="" textlink="">
      <xdr:nvSpPr>
        <xdr:cNvPr id="552" name="円/楕円 551"/>
        <xdr:cNvSpPr/>
      </xdr:nvSpPr>
      <xdr:spPr>
        <a:xfrm>
          <a:off x="12763500" y="65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113657</xdr:rowOff>
    </xdr:from>
    <xdr:ext cx="469744" cy="259045"/>
    <xdr:sp macro="" textlink="">
      <xdr:nvSpPr>
        <xdr:cNvPr id="553" name="テキスト ボックス 552"/>
        <xdr:cNvSpPr txBox="1"/>
      </xdr:nvSpPr>
      <xdr:spPr>
        <a:xfrm>
          <a:off x="12579427" y="66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86113</xdr:rowOff>
    </xdr:from>
    <xdr:to>
      <xdr:col>23</xdr:col>
      <xdr:colOff>517525</xdr:colOff>
      <xdr:row>54</xdr:row>
      <xdr:rowOff>55861</xdr:rowOff>
    </xdr:to>
    <xdr:cxnSp macro="">
      <xdr:nvCxnSpPr>
        <xdr:cNvPr id="583" name="直線コネクタ 582"/>
        <xdr:cNvCxnSpPr/>
      </xdr:nvCxnSpPr>
      <xdr:spPr>
        <a:xfrm flipV="1">
          <a:off x="15481300" y="8658613"/>
          <a:ext cx="838200" cy="6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55861</xdr:rowOff>
    </xdr:from>
    <xdr:to>
      <xdr:col>22</xdr:col>
      <xdr:colOff>365125</xdr:colOff>
      <xdr:row>55</xdr:row>
      <xdr:rowOff>167456</xdr:rowOff>
    </xdr:to>
    <xdr:cxnSp macro="">
      <xdr:nvCxnSpPr>
        <xdr:cNvPr id="586" name="直線コネクタ 585"/>
        <xdr:cNvCxnSpPr/>
      </xdr:nvCxnSpPr>
      <xdr:spPr>
        <a:xfrm flipV="1">
          <a:off x="14592300" y="9314161"/>
          <a:ext cx="889000" cy="2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131375</xdr:rowOff>
    </xdr:from>
    <xdr:to>
      <xdr:col>21</xdr:col>
      <xdr:colOff>161925</xdr:colOff>
      <xdr:row>55</xdr:row>
      <xdr:rowOff>167456</xdr:rowOff>
    </xdr:to>
    <xdr:cxnSp macro="">
      <xdr:nvCxnSpPr>
        <xdr:cNvPr id="589" name="直線コネクタ 588"/>
        <xdr:cNvCxnSpPr/>
      </xdr:nvCxnSpPr>
      <xdr:spPr>
        <a:xfrm>
          <a:off x="13703300" y="9561125"/>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131375</xdr:rowOff>
    </xdr:from>
    <xdr:to>
      <xdr:col>19</xdr:col>
      <xdr:colOff>644525</xdr:colOff>
      <xdr:row>55</xdr:row>
      <xdr:rowOff>135319</xdr:rowOff>
    </xdr:to>
    <xdr:cxnSp macro="">
      <xdr:nvCxnSpPr>
        <xdr:cNvPr id="592" name="直線コネクタ 591"/>
        <xdr:cNvCxnSpPr/>
      </xdr:nvCxnSpPr>
      <xdr:spPr>
        <a:xfrm flipV="1">
          <a:off x="12814300" y="9561125"/>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35313</xdr:rowOff>
    </xdr:from>
    <xdr:to>
      <xdr:col>23</xdr:col>
      <xdr:colOff>568325</xdr:colOff>
      <xdr:row>50</xdr:row>
      <xdr:rowOff>136913</xdr:rowOff>
    </xdr:to>
    <xdr:sp macro="" textlink="">
      <xdr:nvSpPr>
        <xdr:cNvPr id="602" name="円/楕円 601"/>
        <xdr:cNvSpPr/>
      </xdr:nvSpPr>
      <xdr:spPr>
        <a:xfrm>
          <a:off x="16268700" y="86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121690</xdr:rowOff>
    </xdr:from>
    <xdr:ext cx="534377" cy="259045"/>
    <xdr:sp macro="" textlink="">
      <xdr:nvSpPr>
        <xdr:cNvPr id="603" name="教育費該当値テキスト"/>
        <xdr:cNvSpPr txBox="1"/>
      </xdr:nvSpPr>
      <xdr:spPr>
        <a:xfrm>
          <a:off x="16370300" y="852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5061</xdr:rowOff>
    </xdr:from>
    <xdr:to>
      <xdr:col>22</xdr:col>
      <xdr:colOff>415925</xdr:colOff>
      <xdr:row>54</xdr:row>
      <xdr:rowOff>106661</xdr:rowOff>
    </xdr:to>
    <xdr:sp macro="" textlink="">
      <xdr:nvSpPr>
        <xdr:cNvPr id="604" name="円/楕円 603"/>
        <xdr:cNvSpPr/>
      </xdr:nvSpPr>
      <xdr:spPr>
        <a:xfrm>
          <a:off x="15430500" y="9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123188</xdr:rowOff>
    </xdr:from>
    <xdr:ext cx="534377" cy="259045"/>
    <xdr:sp macro="" textlink="">
      <xdr:nvSpPr>
        <xdr:cNvPr id="605" name="テキスト ボックス 604"/>
        <xdr:cNvSpPr txBox="1"/>
      </xdr:nvSpPr>
      <xdr:spPr>
        <a:xfrm>
          <a:off x="15214111" y="9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116656</xdr:rowOff>
    </xdr:from>
    <xdr:to>
      <xdr:col>21</xdr:col>
      <xdr:colOff>212725</xdr:colOff>
      <xdr:row>56</xdr:row>
      <xdr:rowOff>46806</xdr:rowOff>
    </xdr:to>
    <xdr:sp macro="" textlink="">
      <xdr:nvSpPr>
        <xdr:cNvPr id="606" name="円/楕円 605"/>
        <xdr:cNvSpPr/>
      </xdr:nvSpPr>
      <xdr:spPr>
        <a:xfrm>
          <a:off x="14541500" y="95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63333</xdr:rowOff>
    </xdr:from>
    <xdr:ext cx="534377" cy="259045"/>
    <xdr:sp macro="" textlink="">
      <xdr:nvSpPr>
        <xdr:cNvPr id="607" name="テキスト ボックス 606"/>
        <xdr:cNvSpPr txBox="1"/>
      </xdr:nvSpPr>
      <xdr:spPr>
        <a:xfrm>
          <a:off x="14325111" y="93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80575</xdr:rowOff>
    </xdr:from>
    <xdr:to>
      <xdr:col>20</xdr:col>
      <xdr:colOff>9525</xdr:colOff>
      <xdr:row>56</xdr:row>
      <xdr:rowOff>10725</xdr:rowOff>
    </xdr:to>
    <xdr:sp macro="" textlink="">
      <xdr:nvSpPr>
        <xdr:cNvPr id="608" name="円/楕円 607"/>
        <xdr:cNvSpPr/>
      </xdr:nvSpPr>
      <xdr:spPr>
        <a:xfrm>
          <a:off x="13652500" y="95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27252</xdr:rowOff>
    </xdr:from>
    <xdr:ext cx="534377" cy="259045"/>
    <xdr:sp macro="" textlink="">
      <xdr:nvSpPr>
        <xdr:cNvPr id="609" name="テキスト ボックス 608"/>
        <xdr:cNvSpPr txBox="1"/>
      </xdr:nvSpPr>
      <xdr:spPr>
        <a:xfrm>
          <a:off x="13436111" y="92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84519</xdr:rowOff>
    </xdr:from>
    <xdr:to>
      <xdr:col>18</xdr:col>
      <xdr:colOff>492125</xdr:colOff>
      <xdr:row>56</xdr:row>
      <xdr:rowOff>14669</xdr:rowOff>
    </xdr:to>
    <xdr:sp macro="" textlink="">
      <xdr:nvSpPr>
        <xdr:cNvPr id="610" name="円/楕円 609"/>
        <xdr:cNvSpPr/>
      </xdr:nvSpPr>
      <xdr:spPr>
        <a:xfrm>
          <a:off x="12763500" y="95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31196</xdr:rowOff>
    </xdr:from>
    <xdr:ext cx="534377" cy="259045"/>
    <xdr:sp macro="" textlink="">
      <xdr:nvSpPr>
        <xdr:cNvPr id="611" name="テキスト ボックス 610"/>
        <xdr:cNvSpPr txBox="1"/>
      </xdr:nvSpPr>
      <xdr:spPr>
        <a:xfrm>
          <a:off x="12547111" y="92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109488</xdr:rowOff>
    </xdr:from>
    <xdr:to>
      <xdr:col>23</xdr:col>
      <xdr:colOff>517525</xdr:colOff>
      <xdr:row>78</xdr:row>
      <xdr:rowOff>111765</xdr:rowOff>
    </xdr:to>
    <xdr:cxnSp macro="">
      <xdr:nvCxnSpPr>
        <xdr:cNvPr id="638" name="直線コネクタ 637"/>
        <xdr:cNvCxnSpPr/>
      </xdr:nvCxnSpPr>
      <xdr:spPr>
        <a:xfrm>
          <a:off x="15481300" y="13482588"/>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109488</xdr:rowOff>
    </xdr:from>
    <xdr:to>
      <xdr:col>22</xdr:col>
      <xdr:colOff>365125</xdr:colOff>
      <xdr:row>78</xdr:row>
      <xdr:rowOff>139252</xdr:rowOff>
    </xdr:to>
    <xdr:cxnSp macro="">
      <xdr:nvCxnSpPr>
        <xdr:cNvPr id="641" name="直線コネクタ 640"/>
        <xdr:cNvCxnSpPr/>
      </xdr:nvCxnSpPr>
      <xdr:spPr>
        <a:xfrm flipV="1">
          <a:off x="14592300" y="1348258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131314</xdr:rowOff>
    </xdr:from>
    <xdr:to>
      <xdr:col>21</xdr:col>
      <xdr:colOff>161925</xdr:colOff>
      <xdr:row>78</xdr:row>
      <xdr:rowOff>139252</xdr:rowOff>
    </xdr:to>
    <xdr:cxnSp macro="">
      <xdr:nvCxnSpPr>
        <xdr:cNvPr id="644" name="直線コネクタ 643"/>
        <xdr:cNvCxnSpPr/>
      </xdr:nvCxnSpPr>
      <xdr:spPr>
        <a:xfrm>
          <a:off x="13703300" y="13504414"/>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127584</xdr:rowOff>
    </xdr:from>
    <xdr:to>
      <xdr:col>19</xdr:col>
      <xdr:colOff>644525</xdr:colOff>
      <xdr:row>78</xdr:row>
      <xdr:rowOff>131314</xdr:rowOff>
    </xdr:to>
    <xdr:cxnSp macro="">
      <xdr:nvCxnSpPr>
        <xdr:cNvPr id="647" name="直線コネクタ 646"/>
        <xdr:cNvCxnSpPr/>
      </xdr:nvCxnSpPr>
      <xdr:spPr>
        <a:xfrm>
          <a:off x="12814300" y="13500684"/>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60965</xdr:rowOff>
    </xdr:from>
    <xdr:to>
      <xdr:col>23</xdr:col>
      <xdr:colOff>568325</xdr:colOff>
      <xdr:row>78</xdr:row>
      <xdr:rowOff>162565</xdr:rowOff>
    </xdr:to>
    <xdr:sp macro="" textlink="">
      <xdr:nvSpPr>
        <xdr:cNvPr id="657" name="円/楕円 656"/>
        <xdr:cNvSpPr/>
      </xdr:nvSpPr>
      <xdr:spPr>
        <a:xfrm>
          <a:off x="16268700" y="134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469744" cy="259045"/>
    <xdr:sp macro="" textlink="">
      <xdr:nvSpPr>
        <xdr:cNvPr id="658" name="災害復旧費該当値テキスト"/>
        <xdr:cNvSpPr txBox="1"/>
      </xdr:nvSpPr>
      <xdr:spPr>
        <a:xfrm>
          <a:off x="16370300" y="133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58688</xdr:rowOff>
    </xdr:from>
    <xdr:to>
      <xdr:col>22</xdr:col>
      <xdr:colOff>415925</xdr:colOff>
      <xdr:row>78</xdr:row>
      <xdr:rowOff>160288</xdr:rowOff>
    </xdr:to>
    <xdr:sp macro="" textlink="">
      <xdr:nvSpPr>
        <xdr:cNvPr id="659" name="円/楕円 658"/>
        <xdr:cNvSpPr/>
      </xdr:nvSpPr>
      <xdr:spPr>
        <a:xfrm>
          <a:off x="15430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151415</xdr:rowOff>
    </xdr:from>
    <xdr:ext cx="469744" cy="259045"/>
    <xdr:sp macro="" textlink="">
      <xdr:nvSpPr>
        <xdr:cNvPr id="660" name="テキスト ボックス 659"/>
        <xdr:cNvSpPr txBox="1"/>
      </xdr:nvSpPr>
      <xdr:spPr>
        <a:xfrm>
          <a:off x="15246427"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88452</xdr:rowOff>
    </xdr:from>
    <xdr:to>
      <xdr:col>21</xdr:col>
      <xdr:colOff>212725</xdr:colOff>
      <xdr:row>79</xdr:row>
      <xdr:rowOff>18602</xdr:rowOff>
    </xdr:to>
    <xdr:sp macro="" textlink="">
      <xdr:nvSpPr>
        <xdr:cNvPr id="661" name="円/楕円 660"/>
        <xdr:cNvSpPr/>
      </xdr:nvSpPr>
      <xdr:spPr>
        <a:xfrm>
          <a:off x="14541500" y="13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9729</xdr:rowOff>
    </xdr:from>
    <xdr:ext cx="313932" cy="259045"/>
    <xdr:sp macro="" textlink="">
      <xdr:nvSpPr>
        <xdr:cNvPr id="662" name="テキスト ボックス 661"/>
        <xdr:cNvSpPr txBox="1"/>
      </xdr:nvSpPr>
      <xdr:spPr>
        <a:xfrm>
          <a:off x="14435333" y="13554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80514</xdr:rowOff>
    </xdr:from>
    <xdr:to>
      <xdr:col>20</xdr:col>
      <xdr:colOff>9525</xdr:colOff>
      <xdr:row>79</xdr:row>
      <xdr:rowOff>10664</xdr:rowOff>
    </xdr:to>
    <xdr:sp macro="" textlink="">
      <xdr:nvSpPr>
        <xdr:cNvPr id="663" name="円/楕円 662"/>
        <xdr:cNvSpPr/>
      </xdr:nvSpPr>
      <xdr:spPr>
        <a:xfrm>
          <a:off x="13652500" y="134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1791</xdr:rowOff>
    </xdr:from>
    <xdr:ext cx="378565" cy="259045"/>
    <xdr:sp macro="" textlink="">
      <xdr:nvSpPr>
        <xdr:cNvPr id="664" name="テキスト ボックス 663"/>
        <xdr:cNvSpPr txBox="1"/>
      </xdr:nvSpPr>
      <xdr:spPr>
        <a:xfrm>
          <a:off x="13514017" y="1354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76784</xdr:rowOff>
    </xdr:from>
    <xdr:to>
      <xdr:col>18</xdr:col>
      <xdr:colOff>492125</xdr:colOff>
      <xdr:row>79</xdr:row>
      <xdr:rowOff>6934</xdr:rowOff>
    </xdr:to>
    <xdr:sp macro="" textlink="">
      <xdr:nvSpPr>
        <xdr:cNvPr id="665" name="円/楕円 664"/>
        <xdr:cNvSpPr/>
      </xdr:nvSpPr>
      <xdr:spPr>
        <a:xfrm>
          <a:off x="12763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169511</xdr:rowOff>
    </xdr:from>
    <xdr:ext cx="469744" cy="259045"/>
    <xdr:sp macro="" textlink="">
      <xdr:nvSpPr>
        <xdr:cNvPr id="666" name="テキスト ボックス 665"/>
        <xdr:cNvSpPr txBox="1"/>
      </xdr:nvSpPr>
      <xdr:spPr>
        <a:xfrm>
          <a:off x="12579427" y="135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107848</xdr:rowOff>
    </xdr:from>
    <xdr:to>
      <xdr:col>23</xdr:col>
      <xdr:colOff>517525</xdr:colOff>
      <xdr:row>96</xdr:row>
      <xdr:rowOff>114491</xdr:rowOff>
    </xdr:to>
    <xdr:cxnSp macro="">
      <xdr:nvCxnSpPr>
        <xdr:cNvPr id="695" name="直線コネクタ 694"/>
        <xdr:cNvCxnSpPr/>
      </xdr:nvCxnSpPr>
      <xdr:spPr>
        <a:xfrm>
          <a:off x="15481300" y="16567048"/>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99440</xdr:rowOff>
    </xdr:from>
    <xdr:to>
      <xdr:col>22</xdr:col>
      <xdr:colOff>365125</xdr:colOff>
      <xdr:row>96</xdr:row>
      <xdr:rowOff>107848</xdr:rowOff>
    </xdr:to>
    <xdr:cxnSp macro="">
      <xdr:nvCxnSpPr>
        <xdr:cNvPr id="698" name="直線コネクタ 697"/>
        <xdr:cNvCxnSpPr/>
      </xdr:nvCxnSpPr>
      <xdr:spPr>
        <a:xfrm>
          <a:off x="14592300" y="16558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66167</xdr:rowOff>
    </xdr:from>
    <xdr:to>
      <xdr:col>21</xdr:col>
      <xdr:colOff>161925</xdr:colOff>
      <xdr:row>96</xdr:row>
      <xdr:rowOff>99440</xdr:rowOff>
    </xdr:to>
    <xdr:cxnSp macro="">
      <xdr:nvCxnSpPr>
        <xdr:cNvPr id="701" name="直線コネクタ 700"/>
        <xdr:cNvCxnSpPr/>
      </xdr:nvCxnSpPr>
      <xdr:spPr>
        <a:xfrm>
          <a:off x="13703300" y="16525367"/>
          <a:ext cx="8890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66167</xdr:rowOff>
    </xdr:from>
    <xdr:to>
      <xdr:col>19</xdr:col>
      <xdr:colOff>644525</xdr:colOff>
      <xdr:row>96</xdr:row>
      <xdr:rowOff>109334</xdr:rowOff>
    </xdr:to>
    <xdr:cxnSp macro="">
      <xdr:nvCxnSpPr>
        <xdr:cNvPr id="704" name="直線コネクタ 703"/>
        <xdr:cNvCxnSpPr/>
      </xdr:nvCxnSpPr>
      <xdr:spPr>
        <a:xfrm flipV="1">
          <a:off x="12814300" y="16525367"/>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63691</xdr:rowOff>
    </xdr:from>
    <xdr:to>
      <xdr:col>23</xdr:col>
      <xdr:colOff>568325</xdr:colOff>
      <xdr:row>96</xdr:row>
      <xdr:rowOff>165291</xdr:rowOff>
    </xdr:to>
    <xdr:sp macro="" textlink="">
      <xdr:nvSpPr>
        <xdr:cNvPr id="714" name="円/楕円 713"/>
        <xdr:cNvSpPr/>
      </xdr:nvSpPr>
      <xdr:spPr>
        <a:xfrm>
          <a:off x="16268700" y="165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42118</xdr:rowOff>
    </xdr:from>
    <xdr:ext cx="534377" cy="259045"/>
    <xdr:sp macro="" textlink="">
      <xdr:nvSpPr>
        <xdr:cNvPr id="715" name="公債費該当値テキスト"/>
        <xdr:cNvSpPr txBox="1"/>
      </xdr:nvSpPr>
      <xdr:spPr>
        <a:xfrm>
          <a:off x="16370300" y="165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57048</xdr:rowOff>
    </xdr:from>
    <xdr:to>
      <xdr:col>22</xdr:col>
      <xdr:colOff>415925</xdr:colOff>
      <xdr:row>96</xdr:row>
      <xdr:rowOff>158648</xdr:rowOff>
    </xdr:to>
    <xdr:sp macro="" textlink="">
      <xdr:nvSpPr>
        <xdr:cNvPr id="716" name="円/楕円 715"/>
        <xdr:cNvSpPr/>
      </xdr:nvSpPr>
      <xdr:spPr>
        <a:xfrm>
          <a:off x="15430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149775</xdr:rowOff>
    </xdr:from>
    <xdr:ext cx="534377" cy="259045"/>
    <xdr:sp macro="" textlink="">
      <xdr:nvSpPr>
        <xdr:cNvPr id="717" name="テキスト ボックス 716"/>
        <xdr:cNvSpPr txBox="1"/>
      </xdr:nvSpPr>
      <xdr:spPr>
        <a:xfrm>
          <a:off x="15214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48640</xdr:rowOff>
    </xdr:from>
    <xdr:to>
      <xdr:col>21</xdr:col>
      <xdr:colOff>212725</xdr:colOff>
      <xdr:row>96</xdr:row>
      <xdr:rowOff>150240</xdr:rowOff>
    </xdr:to>
    <xdr:sp macro="" textlink="">
      <xdr:nvSpPr>
        <xdr:cNvPr id="718" name="円/楕円 717"/>
        <xdr:cNvSpPr/>
      </xdr:nvSpPr>
      <xdr:spPr>
        <a:xfrm>
          <a:off x="14541500" y="165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141367</xdr:rowOff>
    </xdr:from>
    <xdr:ext cx="534377" cy="259045"/>
    <xdr:sp macro="" textlink="">
      <xdr:nvSpPr>
        <xdr:cNvPr id="719" name="テキスト ボックス 718"/>
        <xdr:cNvSpPr txBox="1"/>
      </xdr:nvSpPr>
      <xdr:spPr>
        <a:xfrm>
          <a:off x="14325111" y="166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15367</xdr:rowOff>
    </xdr:from>
    <xdr:to>
      <xdr:col>20</xdr:col>
      <xdr:colOff>9525</xdr:colOff>
      <xdr:row>96</xdr:row>
      <xdr:rowOff>116967</xdr:rowOff>
    </xdr:to>
    <xdr:sp macro="" textlink="">
      <xdr:nvSpPr>
        <xdr:cNvPr id="720" name="円/楕円 719"/>
        <xdr:cNvSpPr/>
      </xdr:nvSpPr>
      <xdr:spPr>
        <a:xfrm>
          <a:off x="13652500" y="164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108094</xdr:rowOff>
    </xdr:from>
    <xdr:ext cx="534377" cy="259045"/>
    <xdr:sp macro="" textlink="">
      <xdr:nvSpPr>
        <xdr:cNvPr id="721" name="テキスト ボックス 720"/>
        <xdr:cNvSpPr txBox="1"/>
      </xdr:nvSpPr>
      <xdr:spPr>
        <a:xfrm>
          <a:off x="13436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58534</xdr:rowOff>
    </xdr:from>
    <xdr:to>
      <xdr:col>18</xdr:col>
      <xdr:colOff>492125</xdr:colOff>
      <xdr:row>96</xdr:row>
      <xdr:rowOff>160134</xdr:rowOff>
    </xdr:to>
    <xdr:sp macro="" textlink="">
      <xdr:nvSpPr>
        <xdr:cNvPr id="722" name="円/楕円 721"/>
        <xdr:cNvSpPr/>
      </xdr:nvSpPr>
      <xdr:spPr>
        <a:xfrm>
          <a:off x="12763500" y="165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151261</xdr:rowOff>
    </xdr:from>
    <xdr:ext cx="534377" cy="259045"/>
    <xdr:sp macro="" textlink="">
      <xdr:nvSpPr>
        <xdr:cNvPr id="723" name="テキスト ボックス 722"/>
        <xdr:cNvSpPr txBox="1"/>
      </xdr:nvSpPr>
      <xdr:spPr>
        <a:xfrm>
          <a:off x="12547111" y="1661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議会費及び教育費にかかる住民一人当たりコストが類似団体平均と比較してかなり高い水準で推移している。特に教育費については、平成</a:t>
          </a:r>
          <a:r>
            <a:rPr kumimoji="1" lang="en-US" altLang="ja-JP" sz="1300">
              <a:latin typeface="ＭＳ Ｐゴシック"/>
            </a:rPr>
            <a:t>26</a:t>
          </a:r>
          <a:r>
            <a:rPr kumimoji="1" lang="ja-JP" altLang="en-US" sz="1300">
              <a:latin typeface="ＭＳ Ｐゴシック"/>
            </a:rPr>
            <a:t>年度以降、急激に増加傾向にある。これは、義務教育施設の耐震化事業の実施によるものである。また、消防費も平成</a:t>
          </a:r>
          <a:r>
            <a:rPr kumimoji="1" lang="en-US" altLang="ja-JP" sz="1300">
              <a:latin typeface="ＭＳ Ｐゴシック"/>
            </a:rPr>
            <a:t>27</a:t>
          </a:r>
          <a:r>
            <a:rPr kumimoji="1" lang="ja-JP" altLang="en-US" sz="1300">
              <a:latin typeface="ＭＳ Ｐゴシック"/>
            </a:rPr>
            <a:t>年度は増加傾向にあるが、消防庁舎建設事業によるものであり、平成</a:t>
          </a:r>
          <a:r>
            <a:rPr kumimoji="1" lang="en-US" altLang="ja-JP" sz="1300">
              <a:latin typeface="ＭＳ Ｐゴシック"/>
            </a:rPr>
            <a:t>29</a:t>
          </a:r>
          <a:r>
            <a:rPr kumimoji="1" lang="ja-JP" altLang="en-US" sz="1300">
              <a:latin typeface="ＭＳ Ｐゴシック"/>
            </a:rPr>
            <a:t>年度以降は類似団体平均と同水準になるものと見込まれる。</a:t>
          </a:r>
        </a:p>
        <a:p>
          <a:r>
            <a:rPr kumimoji="1" lang="ja-JP" altLang="en-US" sz="1300">
              <a:latin typeface="ＭＳ Ｐゴシック"/>
            </a:rPr>
            <a:t>　一方で、衛生費及び商工費については、わずかながら類似団体平均よりも低い水準となっている。その他の目的については、類似団体平均と同水準となっている。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歳入、歳出ともに前年度より増加しているが、平成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年度においては、歳入と比較して歳出の伸びが大きく、単年度収支が赤字となったことに加え、財政調整基金積立額よりも取り崩し額の方が大きかったため、実質単年度収支はマイナスとなっている。</a:t>
          </a:r>
        </a:p>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年度の水準まで減少したことから、今後は、税収の徴収率向上を中心とする歳入確保に努める。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は赤字となっている。これは、医療費の増加により厳しい財政状況となっているためであり、今後、医療費の適正化と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43558235</v>
      </c>
      <c r="BO4" s="379"/>
      <c r="BP4" s="379"/>
      <c r="BQ4" s="379"/>
      <c r="BR4" s="379"/>
      <c r="BS4" s="379"/>
      <c r="BT4" s="379"/>
      <c r="BU4" s="380"/>
      <c r="BV4" s="378">
        <v>38867783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8.1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41524827</v>
      </c>
      <c r="BO5" s="416"/>
      <c r="BP5" s="416"/>
      <c r="BQ5" s="416"/>
      <c r="BR5" s="416"/>
      <c r="BS5" s="416"/>
      <c r="BT5" s="416"/>
      <c r="BU5" s="417"/>
      <c r="BV5" s="415">
        <v>36508156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91.2</v>
      </c>
      <c r="CU5" s="413"/>
      <c r="CV5" s="413"/>
      <c r="CW5" s="413"/>
      <c r="CX5" s="413"/>
      <c r="CY5" s="413"/>
      <c r="CZ5" s="413"/>
      <c r="DA5" s="414"/>
      <c r="DB5" s="412">
        <v>91.2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2033408</v>
      </c>
      <c r="BO6" s="416"/>
      <c r="BP6" s="416"/>
      <c r="BQ6" s="416"/>
      <c r="BR6" s="416"/>
      <c r="BS6" s="416"/>
      <c r="BT6" s="416"/>
      <c r="BU6" s="417"/>
      <c r="BV6" s="415">
        <v>2359627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96.1</v>
      </c>
      <c r="CU6" s="453"/>
      <c r="CV6" s="453"/>
      <c r="CW6" s="453"/>
      <c r="CX6" s="453"/>
      <c r="CY6" s="453"/>
      <c r="CZ6" s="453"/>
      <c r="DA6" s="454"/>
      <c r="DB6" s="452">
        <v>96.9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1164644</v>
      </c>
      <c r="BO7" s="416"/>
      <c r="BP7" s="416"/>
      <c r="BQ7" s="416"/>
      <c r="BR7" s="416"/>
      <c r="BS7" s="416"/>
      <c r="BT7" s="416"/>
      <c r="BU7" s="417"/>
      <c r="BV7" s="415">
        <v>1124440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15546431</v>
      </c>
      <c r="CU7" s="416"/>
      <c r="CV7" s="416"/>
      <c r="CW7" s="416"/>
      <c r="CX7" s="416"/>
      <c r="CY7" s="416"/>
      <c r="CZ7" s="416"/>
      <c r="DA7" s="417"/>
      <c r="DB7" s="415">
        <v>15340618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868764</v>
      </c>
      <c r="BO8" s="416"/>
      <c r="BP8" s="416"/>
      <c r="BQ8" s="416"/>
      <c r="BR8" s="416"/>
      <c r="BS8" s="416"/>
      <c r="BT8" s="416"/>
      <c r="BU8" s="417"/>
      <c r="BV8" s="415">
        <v>1235187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61674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-366422</v>
      </c>
      <c r="BO9" s="416"/>
      <c r="BP9" s="416"/>
      <c r="BQ9" s="416"/>
      <c r="BR9" s="416"/>
      <c r="BS9" s="416"/>
      <c r="BT9" s="416"/>
      <c r="BU9" s="417"/>
      <c r="BV9" s="415">
        <v>-149590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9.3000000000000007</v>
      </c>
      <c r="CU9" s="413"/>
      <c r="CV9" s="413"/>
      <c r="CW9" s="413"/>
      <c r="CX9" s="413"/>
      <c r="CY9" s="413"/>
      <c r="CZ9" s="413"/>
      <c r="DA9" s="414"/>
      <c r="DB9" s="412">
        <v>9.6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60231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792552</v>
      </c>
      <c r="BO10" s="416"/>
      <c r="BP10" s="416"/>
      <c r="BQ10" s="416"/>
      <c r="BR10" s="416"/>
      <c r="BS10" s="416"/>
      <c r="BT10" s="416"/>
      <c r="BU10" s="417"/>
      <c r="BV10" s="415">
        <v>1516637</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62227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1174161</v>
      </c>
      <c r="BO12" s="416"/>
      <c r="BP12" s="416"/>
      <c r="BQ12" s="416"/>
      <c r="BR12" s="416"/>
      <c r="BS12" s="416"/>
      <c r="BT12" s="416"/>
      <c r="BU12" s="417"/>
      <c r="BV12" s="415">
        <v>1121341</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61887</v>
      </c>
      <c r="S13" s="497"/>
      <c r="T13" s="497"/>
      <c r="U13" s="497"/>
      <c r="V13" s="498"/>
      <c r="W13" s="431" t="s">
        <v>119</v>
      </c>
      <c r="X13" s="432"/>
      <c r="Y13" s="432"/>
      <c r="Z13" s="432"/>
      <c r="AA13" s="432"/>
      <c r="AB13" s="422"/>
      <c r="AC13" s="466">
        <v>1662</v>
      </c>
      <c r="AD13" s="467"/>
      <c r="AE13" s="467"/>
      <c r="AF13" s="467"/>
      <c r="AG13" s="506"/>
      <c r="AH13" s="466">
        <v>1978</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-748031</v>
      </c>
      <c r="BO13" s="416"/>
      <c r="BP13" s="416"/>
      <c r="BQ13" s="416"/>
      <c r="BR13" s="416"/>
      <c r="BS13" s="416"/>
      <c r="BT13" s="416"/>
      <c r="BU13" s="417"/>
      <c r="BV13" s="415">
        <v>245706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6.6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62081</v>
      </c>
      <c r="S14" s="497"/>
      <c r="T14" s="497"/>
      <c r="U14" s="497"/>
      <c r="V14" s="498"/>
      <c r="W14" s="405"/>
      <c r="X14" s="406"/>
      <c r="Y14" s="406"/>
      <c r="Z14" s="406"/>
      <c r="AA14" s="406"/>
      <c r="AB14" s="395"/>
      <c r="AC14" s="499">
        <v>7.6</v>
      </c>
      <c r="AD14" s="500"/>
      <c r="AE14" s="500"/>
      <c r="AF14" s="500"/>
      <c r="AG14" s="501"/>
      <c r="AH14" s="499">
        <v>8.3000000000000007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22.6</v>
      </c>
      <c r="CU14" s="511"/>
      <c r="CV14" s="511"/>
      <c r="CW14" s="511"/>
      <c r="CX14" s="511"/>
      <c r="CY14" s="511"/>
      <c r="CZ14" s="511"/>
      <c r="DA14" s="512"/>
      <c r="DB14" s="510">
        <v>13.6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61747</v>
      </c>
      <c r="S15" s="497"/>
      <c r="T15" s="497"/>
      <c r="U15" s="497"/>
      <c r="V15" s="498"/>
      <c r="W15" s="431" t="s">
        <v>126</v>
      </c>
      <c r="X15" s="432"/>
      <c r="Y15" s="432"/>
      <c r="Z15" s="432"/>
      <c r="AA15" s="432"/>
      <c r="AB15" s="422"/>
      <c r="AC15" s="466">
        <v>3265</v>
      </c>
      <c r="AD15" s="467"/>
      <c r="AE15" s="467"/>
      <c r="AF15" s="467"/>
      <c r="AG15" s="506"/>
      <c r="AH15" s="466">
        <v>3917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5816937</v>
      </c>
      <c r="BO15" s="379"/>
      <c r="BP15" s="379"/>
      <c r="BQ15" s="379"/>
      <c r="BR15" s="379"/>
      <c r="BS15" s="379"/>
      <c r="BT15" s="379"/>
      <c r="BU15" s="380"/>
      <c r="BV15" s="378">
        <v>5254286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14.9</v>
      </c>
      <c r="AD16" s="500"/>
      <c r="AE16" s="500"/>
      <c r="AF16" s="500"/>
      <c r="AG16" s="501"/>
      <c r="AH16" s="499">
        <v>16.399999999999999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13056512</v>
      </c>
      <c r="BO16" s="416"/>
      <c r="BP16" s="416"/>
      <c r="BQ16" s="416"/>
      <c r="BR16" s="416"/>
      <c r="BS16" s="416"/>
      <c r="BT16" s="416"/>
      <c r="BU16" s="417"/>
      <c r="BV16" s="415">
        <v>12776866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16982</v>
      </c>
      <c r="AD17" s="467"/>
      <c r="AE17" s="467"/>
      <c r="AF17" s="467"/>
      <c r="AG17" s="506"/>
      <c r="AH17" s="466">
        <v>17708</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7445383</v>
      </c>
      <c r="BO17" s="416"/>
      <c r="BP17" s="416"/>
      <c r="BQ17" s="416"/>
      <c r="BR17" s="416"/>
      <c r="BS17" s="416"/>
      <c r="BT17" s="416"/>
      <c r="BU17" s="417"/>
      <c r="BV17" s="415">
        <v>6791902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210.9</v>
      </c>
      <c r="M18" s="528"/>
      <c r="N18" s="528"/>
      <c r="O18" s="528"/>
      <c r="P18" s="528"/>
      <c r="Q18" s="528"/>
      <c r="R18" s="529"/>
      <c r="S18" s="529"/>
      <c r="T18" s="529"/>
      <c r="U18" s="529"/>
      <c r="V18" s="530"/>
      <c r="W18" s="433"/>
      <c r="X18" s="434"/>
      <c r="Y18" s="434"/>
      <c r="Z18" s="434"/>
      <c r="AA18" s="434"/>
      <c r="AB18" s="425"/>
      <c r="AC18" s="531">
        <v>77.5</v>
      </c>
      <c r="AD18" s="532"/>
      <c r="AE18" s="532"/>
      <c r="AF18" s="532"/>
      <c r="AG18" s="533"/>
      <c r="AH18" s="531">
        <v>74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15630160</v>
      </c>
      <c r="BO18" s="416"/>
      <c r="BP18" s="416"/>
      <c r="BQ18" s="416"/>
      <c r="BR18" s="416"/>
      <c r="BS18" s="416"/>
      <c r="BT18" s="416"/>
      <c r="BU18" s="417"/>
      <c r="BV18" s="415">
        <v>15624351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292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21556049</v>
      </c>
      <c r="BO19" s="416"/>
      <c r="BP19" s="416"/>
      <c r="BQ19" s="416"/>
      <c r="BR19" s="416"/>
      <c r="BS19" s="416"/>
      <c r="BT19" s="416"/>
      <c r="BU19" s="417"/>
      <c r="BV19" s="415">
        <v>21150595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26142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26419695</v>
      </c>
      <c r="BO23" s="416"/>
      <c r="BP23" s="416"/>
      <c r="BQ23" s="416"/>
      <c r="BR23" s="416"/>
      <c r="BS23" s="416"/>
      <c r="BT23" s="416"/>
      <c r="BU23" s="417"/>
      <c r="BV23" s="415">
        <v>24455855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8690</v>
      </c>
      <c r="R24" s="467"/>
      <c r="S24" s="467"/>
      <c r="T24" s="467"/>
      <c r="U24" s="467"/>
      <c r="V24" s="506"/>
      <c r="W24" s="561"/>
      <c r="X24" s="549"/>
      <c r="Y24" s="550"/>
      <c r="Z24" s="465" t="s">
        <v>149</v>
      </c>
      <c r="AA24" s="445"/>
      <c r="AB24" s="445"/>
      <c r="AC24" s="445"/>
      <c r="AD24" s="445"/>
      <c r="AE24" s="445"/>
      <c r="AF24" s="445"/>
      <c r="AG24" s="446"/>
      <c r="AH24" s="466">
        <v>478</v>
      </c>
      <c r="AI24" s="467"/>
      <c r="AJ24" s="467"/>
      <c r="AK24" s="467"/>
      <c r="AL24" s="506"/>
      <c r="AM24" s="466">
        <v>1364212</v>
      </c>
      <c r="AN24" s="467"/>
      <c r="AO24" s="467"/>
      <c r="AP24" s="467"/>
      <c r="AQ24" s="467"/>
      <c r="AR24" s="506"/>
      <c r="AS24" s="466">
        <v>2854</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24623822</v>
      </c>
      <c r="BO24" s="416"/>
      <c r="BP24" s="416"/>
      <c r="BQ24" s="416"/>
      <c r="BR24" s="416"/>
      <c r="BS24" s="416"/>
      <c r="BT24" s="416"/>
      <c r="BU24" s="417"/>
      <c r="BV24" s="415">
        <v>22503800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2</v>
      </c>
      <c r="M25" s="467"/>
      <c r="N25" s="467"/>
      <c r="O25" s="467"/>
      <c r="P25" s="506"/>
      <c r="Q25" s="466">
        <v>7060</v>
      </c>
      <c r="R25" s="467"/>
      <c r="S25" s="467"/>
      <c r="T25" s="467"/>
      <c r="U25" s="467"/>
      <c r="V25" s="506"/>
      <c r="W25" s="561"/>
      <c r="X25" s="549"/>
      <c r="Y25" s="550"/>
      <c r="Z25" s="465" t="s">
        <v>152</v>
      </c>
      <c r="AA25" s="445"/>
      <c r="AB25" s="445"/>
      <c r="AC25" s="445"/>
      <c r="AD25" s="445"/>
      <c r="AE25" s="445"/>
      <c r="AF25" s="445"/>
      <c r="AG25" s="446"/>
      <c r="AH25" s="466">
        <v>67</v>
      </c>
      <c r="AI25" s="467"/>
      <c r="AJ25" s="467"/>
      <c r="AK25" s="467"/>
      <c r="AL25" s="506"/>
      <c r="AM25" s="466">
        <v>182642</v>
      </c>
      <c r="AN25" s="467"/>
      <c r="AO25" s="467"/>
      <c r="AP25" s="467"/>
      <c r="AQ25" s="467"/>
      <c r="AR25" s="506"/>
      <c r="AS25" s="466">
        <v>2726</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2607416</v>
      </c>
      <c r="BO25" s="379"/>
      <c r="BP25" s="379"/>
      <c r="BQ25" s="379"/>
      <c r="BR25" s="379"/>
      <c r="BS25" s="379"/>
      <c r="BT25" s="379"/>
      <c r="BU25" s="380"/>
      <c r="BV25" s="378">
        <v>2301063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6480</v>
      </c>
      <c r="R26" s="467"/>
      <c r="S26" s="467"/>
      <c r="T26" s="467"/>
      <c r="U26" s="467"/>
      <c r="V26" s="506"/>
      <c r="W26" s="561"/>
      <c r="X26" s="549"/>
      <c r="Y26" s="550"/>
      <c r="Z26" s="465" t="s">
        <v>155</v>
      </c>
      <c r="AA26" s="571"/>
      <c r="AB26" s="571"/>
      <c r="AC26" s="571"/>
      <c r="AD26" s="571"/>
      <c r="AE26" s="571"/>
      <c r="AF26" s="571"/>
      <c r="AG26" s="572"/>
      <c r="AH26" s="466">
        <v>19</v>
      </c>
      <c r="AI26" s="467"/>
      <c r="AJ26" s="467"/>
      <c r="AK26" s="467"/>
      <c r="AL26" s="506"/>
      <c r="AM26" s="466">
        <v>54017</v>
      </c>
      <c r="AN26" s="467"/>
      <c r="AO26" s="467"/>
      <c r="AP26" s="467"/>
      <c r="AQ26" s="467"/>
      <c r="AR26" s="506"/>
      <c r="AS26" s="466">
        <v>2843</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4840</v>
      </c>
      <c r="R27" s="467"/>
      <c r="S27" s="467"/>
      <c r="T27" s="467"/>
      <c r="U27" s="467"/>
      <c r="V27" s="506"/>
      <c r="W27" s="561"/>
      <c r="X27" s="549"/>
      <c r="Y27" s="550"/>
      <c r="Z27" s="465" t="s">
        <v>158</v>
      </c>
      <c r="AA27" s="445"/>
      <c r="AB27" s="445"/>
      <c r="AC27" s="445"/>
      <c r="AD27" s="445"/>
      <c r="AE27" s="445"/>
      <c r="AF27" s="445"/>
      <c r="AG27" s="446"/>
      <c r="AH27" s="466">
        <v>24</v>
      </c>
      <c r="AI27" s="467"/>
      <c r="AJ27" s="467"/>
      <c r="AK27" s="467"/>
      <c r="AL27" s="506"/>
      <c r="AM27" s="466">
        <v>67052</v>
      </c>
      <c r="AN27" s="467"/>
      <c r="AO27" s="467"/>
      <c r="AP27" s="467"/>
      <c r="AQ27" s="467"/>
      <c r="AR27" s="506"/>
      <c r="AS27" s="466">
        <v>2794</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190000</v>
      </c>
      <c r="BO27" s="585"/>
      <c r="BP27" s="585"/>
      <c r="BQ27" s="585"/>
      <c r="BR27" s="585"/>
      <c r="BS27" s="585"/>
      <c r="BT27" s="585"/>
      <c r="BU27" s="586"/>
      <c r="BV27" s="584">
        <v>190000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4260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3475199</v>
      </c>
      <c r="BO28" s="379"/>
      <c r="BP28" s="379"/>
      <c r="BQ28" s="379"/>
      <c r="BR28" s="379"/>
      <c r="BS28" s="379"/>
      <c r="BT28" s="379"/>
      <c r="BU28" s="380"/>
      <c r="BV28" s="378">
        <v>3856808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25</v>
      </c>
      <c r="M29" s="467"/>
      <c r="N29" s="467"/>
      <c r="O29" s="467"/>
      <c r="P29" s="506"/>
      <c r="Q29" s="466">
        <v>4000</v>
      </c>
      <c r="R29" s="467"/>
      <c r="S29" s="467"/>
      <c r="T29" s="467"/>
      <c r="U29" s="467"/>
      <c r="V29" s="506"/>
      <c r="W29" s="562"/>
      <c r="X29" s="563"/>
      <c r="Y29" s="564"/>
      <c r="Z29" s="465" t="s">
        <v>165</v>
      </c>
      <c r="AA29" s="445"/>
      <c r="AB29" s="445"/>
      <c r="AC29" s="445"/>
      <c r="AD29" s="445"/>
      <c r="AE29" s="445"/>
      <c r="AF29" s="445"/>
      <c r="AG29" s="446"/>
      <c r="AH29" s="466">
        <v>502</v>
      </c>
      <c r="AI29" s="467"/>
      <c r="AJ29" s="467"/>
      <c r="AK29" s="467"/>
      <c r="AL29" s="506"/>
      <c r="AM29" s="466">
        <v>1431264</v>
      </c>
      <c r="AN29" s="467"/>
      <c r="AO29" s="467"/>
      <c r="AP29" s="467"/>
      <c r="AQ29" s="467"/>
      <c r="AR29" s="506"/>
      <c r="AS29" s="466">
        <v>2851</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536297</v>
      </c>
      <c r="BO29" s="416"/>
      <c r="BP29" s="416"/>
      <c r="BQ29" s="416"/>
      <c r="BR29" s="416"/>
      <c r="BS29" s="416"/>
      <c r="BT29" s="416"/>
      <c r="BU29" s="417"/>
      <c r="BV29" s="415">
        <v>534737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2781813</v>
      </c>
      <c r="BO30" s="585"/>
      <c r="BP30" s="585"/>
      <c r="BQ30" s="585"/>
      <c r="BR30" s="585"/>
      <c r="BS30" s="585"/>
      <c r="BT30" s="585"/>
      <c r="BU30" s="586"/>
      <c r="BV30" s="584">
        <v>3010763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北部広域市町村圏事務組合（一般会計）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名護市土地開発公社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第三地区土地区画整理事業特別会計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沖縄県市町村総合事務組合（一般会計）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名護市観光協会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沖縄県市町村自治会館管理組合（一般会計）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529</v>
      </c>
      <c r="D34" s="1181"/>
      <c r="E34" s="1182"/>
      <c r="F34" s="32">
        <v>0.63</v>
      </c>
      <c r="G34" s="33" t="s">
        <v>530</v>
      </c>
      <c r="H34" s="33" t="s">
        <v>531</v>
      </c>
      <c r="I34" s="33" t="s">
        <v>528</v>
      </c>
      <c r="J34" s="34" t="s">
        <v>532</v>
      </c>
      <c r="K34" s="22"/>
      <c r="L34" s="22"/>
      <c r="M34" s="22"/>
      <c r="N34" s="22"/>
      <c r="O34" s="22"/>
      <c r="P34" s="22"/>
    </row>
    <row r="35" spans="1:16" ht="39" customHeight="1" x14ac:dyDescent="0.15">
      <c r="A35" s="22"/>
      <c r="B35" s="35"/>
      <c r="C35" s="1175" t="s">
        <v>533</v>
      </c>
      <c r="D35" s="1176"/>
      <c r="E35" s="1177"/>
      <c r="F35" s="36">
        <v>6.81</v>
      </c>
      <c r="G35" s="37">
        <v>6.91</v>
      </c>
      <c r="H35" s="37">
        <v>6.98</v>
      </c>
      <c r="I35" s="37">
        <v>8.1199999999999992</v>
      </c>
      <c r="J35" s="38">
        <v>7.47</v>
      </c>
      <c r="K35" s="22"/>
      <c r="L35" s="22"/>
      <c r="M35" s="22"/>
      <c r="N35" s="22"/>
      <c r="O35" s="22"/>
      <c r="P35" s="22"/>
    </row>
    <row r="36" spans="1:16" ht="39" customHeight="1" x14ac:dyDescent="0.15">
      <c r="A36" s="22"/>
      <c r="B36" s="35"/>
      <c r="C36" s="1175" t="s">
        <v>534</v>
      </c>
      <c r="D36" s="1176"/>
      <c r="E36" s="1177"/>
      <c r="F36" s="36">
        <v>6.68</v>
      </c>
      <c r="G36" s="37">
        <v>4.1500000000000004</v>
      </c>
      <c r="H36" s="37">
        <v>8.94</v>
      </c>
      <c r="I36" s="37">
        <v>7.95</v>
      </c>
      <c r="J36" s="38">
        <v>5.48</v>
      </c>
      <c r="K36" s="22"/>
      <c r="L36" s="22"/>
      <c r="M36" s="22"/>
      <c r="N36" s="22"/>
      <c r="O36" s="22"/>
      <c r="P36" s="22"/>
    </row>
    <row r="37" spans="1:16" ht="39" customHeight="1" x14ac:dyDescent="0.15">
      <c r="A37" s="22"/>
      <c r="B37" s="35"/>
      <c r="C37" s="1175" t="s">
        <v>535</v>
      </c>
      <c r="D37" s="1176"/>
      <c r="E37" s="1177"/>
      <c r="F37" s="36" t="s">
        <v>536</v>
      </c>
      <c r="G37" s="37">
        <v>0.13</v>
      </c>
      <c r="H37" s="37">
        <v>0.24</v>
      </c>
      <c r="I37" s="37">
        <v>0.09</v>
      </c>
      <c r="J37" s="38">
        <v>0.59</v>
      </c>
      <c r="K37" s="22"/>
      <c r="L37" s="22"/>
      <c r="M37" s="22"/>
      <c r="N37" s="22"/>
      <c r="O37" s="22"/>
      <c r="P37" s="22"/>
    </row>
    <row r="38" spans="1:16" ht="39" customHeight="1" x14ac:dyDescent="0.15">
      <c r="A38" s="22"/>
      <c r="B38" s="35"/>
      <c r="C38" s="1175" t="s">
        <v>537</v>
      </c>
      <c r="D38" s="1176"/>
      <c r="E38" s="1177"/>
      <c r="F38" s="36">
        <v>0.1</v>
      </c>
      <c r="G38" s="37">
        <v>0.1</v>
      </c>
      <c r="H38" s="37">
        <v>0.08</v>
      </c>
      <c r="I38" s="37">
        <v>0.15</v>
      </c>
      <c r="J38" s="38">
        <v>0.23</v>
      </c>
      <c r="K38" s="22"/>
      <c r="L38" s="22"/>
      <c r="M38" s="22"/>
      <c r="N38" s="22"/>
      <c r="O38" s="22"/>
      <c r="P38" s="22"/>
    </row>
    <row r="39" spans="1:16" ht="39" customHeight="1" x14ac:dyDescent="0.15">
      <c r="A39" s="22"/>
      <c r="B39" s="35"/>
      <c r="C39" s="1175" t="s">
        <v>538</v>
      </c>
      <c r="D39" s="1176"/>
      <c r="E39" s="1177"/>
      <c r="F39" s="36">
        <v>0.56000000000000005</v>
      </c>
      <c r="G39" s="37">
        <v>0.52</v>
      </c>
      <c r="H39" s="37">
        <v>1.2</v>
      </c>
      <c r="I39" s="37">
        <v>0.53</v>
      </c>
      <c r="J39" s="38">
        <v>0.17</v>
      </c>
      <c r="K39" s="22"/>
      <c r="L39" s="22"/>
      <c r="M39" s="22"/>
      <c r="N39" s="22"/>
      <c r="O39" s="22"/>
      <c r="P39" s="22"/>
    </row>
    <row r="40" spans="1:16" ht="39" customHeight="1" x14ac:dyDescent="0.15">
      <c r="A40" s="22"/>
      <c r="B40" s="35"/>
      <c r="C40" s="1175" t="s">
        <v>539</v>
      </c>
      <c r="D40" s="1176"/>
      <c r="E40" s="1177"/>
      <c r="F40" s="36">
        <v>0.03</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541</v>
      </c>
      <c r="D43" s="1179"/>
      <c r="E43" s="1180"/>
      <c r="F43" s="41" t="s">
        <v>483</v>
      </c>
      <c r="G43" s="42" t="s">
        <v>483</v>
      </c>
      <c r="H43" s="42" t="s">
        <v>483</v>
      </c>
      <c r="I43" s="42" t="s">
        <v>483</v>
      </c>
      <c r="J43" s="43" t="s">
        <v>483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2130</v>
      </c>
      <c r="L45" s="60">
        <v>2201</v>
      </c>
      <c r="M45" s="60">
        <v>2221</v>
      </c>
      <c r="N45" s="60">
        <v>2200</v>
      </c>
      <c r="O45" s="61">
        <v>2173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202</v>
      </c>
      <c r="L48" s="64">
        <v>205</v>
      </c>
      <c r="M48" s="64">
        <v>214</v>
      </c>
      <c r="N48" s="64">
        <v>231</v>
      </c>
      <c r="O48" s="65">
        <v>239</v>
      </c>
      <c r="P48" s="48"/>
      <c r="Q48" s="48"/>
      <c r="R48" s="48"/>
      <c r="S48" s="48"/>
      <c r="T48" s="48"/>
      <c r="U48" s="48"/>
    </row>
    <row r="49" spans="1:21" ht="30.75" customHeight="1" x14ac:dyDescent="0.15">
      <c r="A49" s="48"/>
      <c r="B49" s="1193"/>
      <c r="C49" s="1194"/>
      <c r="D49" s="62"/>
      <c r="E49" s="1185" t="s">
        <v>15</v>
      </c>
      <c r="F49" s="1185"/>
      <c r="G49" s="1185"/>
      <c r="H49" s="1185"/>
      <c r="I49" s="1185"/>
      <c r="J49" s="1186"/>
      <c r="K49" s="63">
        <v>11</v>
      </c>
      <c r="L49" s="64">
        <v>16</v>
      </c>
      <c r="M49" s="64">
        <v>20</v>
      </c>
      <c r="N49" s="64">
        <v>29</v>
      </c>
      <c r="O49" s="65">
        <v>19</v>
      </c>
      <c r="P49" s="48"/>
      <c r="Q49" s="48"/>
      <c r="R49" s="48"/>
      <c r="S49" s="48"/>
      <c r="T49" s="48"/>
      <c r="U49" s="48"/>
    </row>
    <row r="50" spans="1:21" ht="30.75" customHeight="1" x14ac:dyDescent="0.15">
      <c r="A50" s="48"/>
      <c r="B50" s="1193"/>
      <c r="C50" s="1194"/>
      <c r="D50" s="62"/>
      <c r="E50" s="1185" t="s">
        <v>16</v>
      </c>
      <c r="F50" s="1185"/>
      <c r="G50" s="1185"/>
      <c r="H50" s="1185"/>
      <c r="I50" s="1185"/>
      <c r="J50" s="1186"/>
      <c r="K50" s="63">
        <v>49</v>
      </c>
      <c r="L50" s="64">
        <v>62</v>
      </c>
      <c r="M50" s="64">
        <v>43</v>
      </c>
      <c r="N50" s="64">
        <v>43</v>
      </c>
      <c r="O50" s="65">
        <v>43</v>
      </c>
      <c r="P50" s="48"/>
      <c r="Q50" s="48"/>
      <c r="R50" s="48"/>
      <c r="S50" s="48"/>
      <c r="T50" s="48"/>
      <c r="U50" s="48"/>
    </row>
    <row r="51" spans="1:21" ht="30.75" customHeight="1" x14ac:dyDescent="0.15">
      <c r="A51" s="48"/>
      <c r="B51" s="1195"/>
      <c r="C51" s="1196"/>
      <c r="D51" s="66"/>
      <c r="E51" s="1185" t="s">
        <v>17</v>
      </c>
      <c r="F51" s="1185"/>
      <c r="G51" s="1185"/>
      <c r="H51" s="1185"/>
      <c r="I51" s="1185"/>
      <c r="J51" s="1186"/>
      <c r="K51" s="63">
        <v>10</v>
      </c>
      <c r="L51" s="64">
        <v>9</v>
      </c>
      <c r="M51" s="64">
        <v>3</v>
      </c>
      <c r="N51" s="64">
        <v>4</v>
      </c>
      <c r="O51" s="65">
        <v>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1486</v>
      </c>
      <c r="L52" s="64">
        <v>1507</v>
      </c>
      <c r="M52" s="64">
        <v>1593</v>
      </c>
      <c r="N52" s="64">
        <v>1625</v>
      </c>
      <c r="O52" s="65">
        <v>1625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916</v>
      </c>
      <c r="L53" s="69">
        <v>986</v>
      </c>
      <c r="M53" s="69">
        <v>908</v>
      </c>
      <c r="N53" s="69">
        <v>882</v>
      </c>
      <c r="O53" s="70">
        <v>853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99" t="s">
        <v>23</v>
      </c>
      <c r="C41" s="1200"/>
      <c r="D41" s="81"/>
      <c r="E41" s="1205" t="s">
        <v>24</v>
      </c>
      <c r="F41" s="1205"/>
      <c r="G41" s="1205"/>
      <c r="H41" s="1206"/>
      <c r="I41" s="82">
        <v>23615</v>
      </c>
      <c r="J41" s="83">
        <v>23713</v>
      </c>
      <c r="K41" s="83">
        <v>23990</v>
      </c>
      <c r="L41" s="83">
        <v>24456</v>
      </c>
      <c r="M41" s="84">
        <v>26420</v>
      </c>
    </row>
    <row r="42" spans="2:13" ht="27.75" customHeight="1" x14ac:dyDescent="0.15">
      <c r="B42" s="1201"/>
      <c r="C42" s="1202"/>
      <c r="D42" s="85"/>
      <c r="E42" s="1207" t="s">
        <v>25</v>
      </c>
      <c r="F42" s="1207"/>
      <c r="G42" s="1207"/>
      <c r="H42" s="1208"/>
      <c r="I42" s="86">
        <v>574</v>
      </c>
      <c r="J42" s="87">
        <v>492</v>
      </c>
      <c r="K42" s="87">
        <v>394</v>
      </c>
      <c r="L42" s="87">
        <v>394</v>
      </c>
      <c r="M42" s="88">
        <v>340</v>
      </c>
    </row>
    <row r="43" spans="2:13" ht="27.75" customHeight="1" x14ac:dyDescent="0.15">
      <c r="B43" s="1201"/>
      <c r="C43" s="1202"/>
      <c r="D43" s="85"/>
      <c r="E43" s="1207" t="s">
        <v>26</v>
      </c>
      <c r="F43" s="1207"/>
      <c r="G43" s="1207"/>
      <c r="H43" s="1208"/>
      <c r="I43" s="86">
        <v>2865</v>
      </c>
      <c r="J43" s="87">
        <v>2791</v>
      </c>
      <c r="K43" s="87">
        <v>2776</v>
      </c>
      <c r="L43" s="87">
        <v>2784</v>
      </c>
      <c r="M43" s="88">
        <v>2850</v>
      </c>
    </row>
    <row r="44" spans="2:13" ht="27.75" customHeight="1" x14ac:dyDescent="0.15">
      <c r="B44" s="1201"/>
      <c r="C44" s="1202"/>
      <c r="D44" s="85"/>
      <c r="E44" s="1207" t="s">
        <v>27</v>
      </c>
      <c r="F44" s="1207"/>
      <c r="G44" s="1207"/>
      <c r="H44" s="1208"/>
      <c r="I44" s="86">
        <v>148</v>
      </c>
      <c r="J44" s="87">
        <v>138</v>
      </c>
      <c r="K44" s="87">
        <v>122</v>
      </c>
      <c r="L44" s="87">
        <v>106</v>
      </c>
      <c r="M44" s="88">
        <v>91</v>
      </c>
    </row>
    <row r="45" spans="2:13" ht="27.75" customHeight="1" x14ac:dyDescent="0.15">
      <c r="B45" s="1201"/>
      <c r="C45" s="1202"/>
      <c r="D45" s="85"/>
      <c r="E45" s="1207" t="s">
        <v>28</v>
      </c>
      <c r="F45" s="1207"/>
      <c r="G45" s="1207"/>
      <c r="H45" s="1208"/>
      <c r="I45" s="86">
        <v>2404</v>
      </c>
      <c r="J45" s="87">
        <v>2163</v>
      </c>
      <c r="K45" s="87">
        <v>1609</v>
      </c>
      <c r="L45" s="87">
        <v>993</v>
      </c>
      <c r="M45" s="88">
        <v>931</v>
      </c>
    </row>
    <row r="46" spans="2:13" ht="27.75" customHeight="1" x14ac:dyDescent="0.15">
      <c r="B46" s="1201"/>
      <c r="C46" s="1202"/>
      <c r="D46" s="85"/>
      <c r="E46" s="1207" t="s">
        <v>29</v>
      </c>
      <c r="F46" s="1207"/>
      <c r="G46" s="1207"/>
      <c r="H46" s="1208"/>
      <c r="I46" s="86" t="s">
        <v>483</v>
      </c>
      <c r="J46" s="87" t="s">
        <v>483</v>
      </c>
      <c r="K46" s="87" t="s">
        <v>483</v>
      </c>
      <c r="L46" s="87" t="s">
        <v>483</v>
      </c>
      <c r="M46" s="88" t="s">
        <v>483</v>
      </c>
    </row>
    <row r="47" spans="2:13" ht="27.75" customHeight="1" x14ac:dyDescent="0.15">
      <c r="B47" s="1201"/>
      <c r="C47" s="1202"/>
      <c r="D47" s="85"/>
      <c r="E47" s="1207" t="s">
        <v>30</v>
      </c>
      <c r="F47" s="1207"/>
      <c r="G47" s="1207"/>
      <c r="H47" s="1208"/>
      <c r="I47" s="86" t="s">
        <v>483</v>
      </c>
      <c r="J47" s="87" t="s">
        <v>483</v>
      </c>
      <c r="K47" s="87" t="s">
        <v>483</v>
      </c>
      <c r="L47" s="87" t="s">
        <v>483</v>
      </c>
      <c r="M47" s="88" t="s">
        <v>483</v>
      </c>
    </row>
    <row r="48" spans="2:13" ht="27.75" customHeight="1" x14ac:dyDescent="0.15">
      <c r="B48" s="1203"/>
      <c r="C48" s="1204"/>
      <c r="D48" s="85"/>
      <c r="E48" s="1207" t="s">
        <v>31</v>
      </c>
      <c r="F48" s="1207"/>
      <c r="G48" s="1207"/>
      <c r="H48" s="1208"/>
      <c r="I48" s="86" t="s">
        <v>483</v>
      </c>
      <c r="J48" s="87" t="s">
        <v>483</v>
      </c>
      <c r="K48" s="87" t="s">
        <v>483</v>
      </c>
      <c r="L48" s="87" t="s">
        <v>483</v>
      </c>
      <c r="M48" s="88" t="s">
        <v>483</v>
      </c>
    </row>
    <row r="49" spans="2:13" ht="27.75" customHeight="1" x14ac:dyDescent="0.15">
      <c r="B49" s="1209" t="s">
        <v>32</v>
      </c>
      <c r="C49" s="1210"/>
      <c r="D49" s="89"/>
      <c r="E49" s="1207" t="s">
        <v>33</v>
      </c>
      <c r="F49" s="1207"/>
      <c r="G49" s="1207"/>
      <c r="H49" s="1208"/>
      <c r="I49" s="86">
        <v>6439</v>
      </c>
      <c r="J49" s="87">
        <v>7149</v>
      </c>
      <c r="K49" s="87">
        <v>6927</v>
      </c>
      <c r="L49" s="87">
        <v>7106</v>
      </c>
      <c r="M49" s="88">
        <v>6541</v>
      </c>
    </row>
    <row r="50" spans="2:13" ht="27.75" customHeight="1" x14ac:dyDescent="0.15">
      <c r="B50" s="1201"/>
      <c r="C50" s="1202"/>
      <c r="D50" s="85"/>
      <c r="E50" s="1207" t="s">
        <v>34</v>
      </c>
      <c r="F50" s="1207"/>
      <c r="G50" s="1207"/>
      <c r="H50" s="1208"/>
      <c r="I50" s="86">
        <v>2158</v>
      </c>
      <c r="J50" s="87">
        <v>2107</v>
      </c>
      <c r="K50" s="87">
        <v>2253</v>
      </c>
      <c r="L50" s="87">
        <v>2369</v>
      </c>
      <c r="M50" s="88">
        <v>2338</v>
      </c>
    </row>
    <row r="51" spans="2:13" ht="27.75" customHeight="1" x14ac:dyDescent="0.15">
      <c r="B51" s="1203"/>
      <c r="C51" s="1204"/>
      <c r="D51" s="85"/>
      <c r="E51" s="1207" t="s">
        <v>35</v>
      </c>
      <c r="F51" s="1207"/>
      <c r="G51" s="1207"/>
      <c r="H51" s="1208"/>
      <c r="I51" s="86">
        <v>16092</v>
      </c>
      <c r="J51" s="87">
        <v>16398</v>
      </c>
      <c r="K51" s="87">
        <v>16450</v>
      </c>
      <c r="L51" s="87">
        <v>17367</v>
      </c>
      <c r="M51" s="88">
        <v>18563</v>
      </c>
    </row>
    <row r="52" spans="2:13" ht="27.75" customHeight="1" thickBot="1" x14ac:dyDescent="0.2">
      <c r="B52" s="1211" t="s">
        <v>36</v>
      </c>
      <c r="C52" s="1212"/>
      <c r="D52" s="90"/>
      <c r="E52" s="1213" t="s">
        <v>37</v>
      </c>
      <c r="F52" s="1213"/>
      <c r="G52" s="1213"/>
      <c r="H52" s="1214"/>
      <c r="I52" s="91">
        <v>4918</v>
      </c>
      <c r="J52" s="92">
        <v>3643</v>
      </c>
      <c r="K52" s="92">
        <v>3261</v>
      </c>
      <c r="L52" s="92">
        <v>1891</v>
      </c>
      <c r="M52" s="93">
        <v>3190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523</v>
      </c>
      <c r="L50" s="354" t="s">
        <v>524</v>
      </c>
      <c r="M50" s="354" t="s">
        <v>525</v>
      </c>
      <c r="N50" s="354" t="s">
        <v>526</v>
      </c>
      <c r="O50" s="354" t="s">
        <v>527</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561</v>
      </c>
      <c r="H55" s="1241"/>
      <c r="I55" s="1237" t="s">
        <v>559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24"/>
      <c r="H72" s="1225"/>
      <c r="I72" s="1225"/>
      <c r="J72" s="1226"/>
      <c r="K72" s="354" t="s">
        <v>523</v>
      </c>
      <c r="L72" s="354" t="s">
        <v>524</v>
      </c>
      <c r="M72" s="354" t="s">
        <v>525</v>
      </c>
      <c r="N72" s="354" t="s">
        <v>526</v>
      </c>
      <c r="O72" s="354" t="s">
        <v>527</v>
      </c>
    </row>
    <row r="73" spans="2:30" x14ac:dyDescent="0.15">
      <c r="B73" s="248"/>
      <c r="C73" s="244"/>
      <c r="D73" s="244"/>
      <c r="E73" s="244"/>
      <c r="F73" s="244"/>
      <c r="G73" s="1227" t="s">
        <v>558</v>
      </c>
      <c r="H73" s="1228"/>
      <c r="I73" s="1233" t="s">
        <v>559</v>
      </c>
      <c r="J73" s="1233"/>
      <c r="K73" s="1248">
        <v>35.4</v>
      </c>
      <c r="L73" s="1248">
        <v>26.3</v>
      </c>
      <c r="M73" s="1236">
        <v>23.4</v>
      </c>
      <c r="N73" s="1236">
        <v>13.6</v>
      </c>
      <c r="O73" s="1236">
        <v>22.6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564</v>
      </c>
      <c r="J75" s="1237"/>
      <c r="K75" s="1249">
        <v>7.8</v>
      </c>
      <c r="L75" s="1249">
        <v>6.7</v>
      </c>
      <c r="M75" s="1249">
        <v>6.7</v>
      </c>
      <c r="N75" s="1249">
        <v>6.6</v>
      </c>
      <c r="O75" s="1249">
        <v>6.3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561</v>
      </c>
      <c r="H77" s="1241"/>
      <c r="I77" s="1237" t="s">
        <v>559</v>
      </c>
      <c r="J77" s="1237"/>
      <c r="K77" s="1248">
        <v>69.2</v>
      </c>
      <c r="L77" s="1248">
        <v>58.2</v>
      </c>
      <c r="M77" s="1236">
        <v>50.3</v>
      </c>
      <c r="N77" s="1236">
        <v>45.9</v>
      </c>
      <c r="O77" s="1236">
        <v>39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564</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94261</v>
      </c>
      <c r="E3" s="116"/>
      <c r="F3" s="117">
        <v>47569</v>
      </c>
      <c r="G3" s="118"/>
      <c r="H3" s="119"/>
    </row>
    <row r="4" spans="1:8" x14ac:dyDescent="0.15">
      <c r="A4" s="120"/>
      <c r="B4" s="121"/>
      <c r="C4" s="122"/>
      <c r="D4" s="123">
        <v>13860</v>
      </c>
      <c r="E4" s="124"/>
      <c r="F4" s="125">
        <v>26255</v>
      </c>
      <c r="G4" s="126"/>
      <c r="H4" s="127"/>
    </row>
    <row r="5" spans="1:8" x14ac:dyDescent="0.15">
      <c r="A5" s="108" t="s">
        <v>517</v>
      </c>
      <c r="B5" s="113"/>
      <c r="C5" s="114"/>
      <c r="D5" s="115">
        <v>95429</v>
      </c>
      <c r="E5" s="116"/>
      <c r="F5" s="117">
        <v>50880</v>
      </c>
      <c r="G5" s="118"/>
      <c r="H5" s="119"/>
    </row>
    <row r="6" spans="1:8" x14ac:dyDescent="0.15">
      <c r="A6" s="120"/>
      <c r="B6" s="121"/>
      <c r="C6" s="122"/>
      <c r="D6" s="123">
        <v>11783</v>
      </c>
      <c r="E6" s="124"/>
      <c r="F6" s="125">
        <v>26879</v>
      </c>
      <c r="G6" s="126"/>
      <c r="H6" s="127"/>
    </row>
    <row r="7" spans="1:8" x14ac:dyDescent="0.15">
      <c r="A7" s="108" t="s">
        <v>518</v>
      </c>
      <c r="B7" s="113"/>
      <c r="C7" s="114"/>
      <c r="D7" s="115">
        <v>112517</v>
      </c>
      <c r="E7" s="116"/>
      <c r="F7" s="117">
        <v>63956</v>
      </c>
      <c r="G7" s="118"/>
      <c r="H7" s="119"/>
    </row>
    <row r="8" spans="1:8" x14ac:dyDescent="0.15">
      <c r="A8" s="120"/>
      <c r="B8" s="121"/>
      <c r="C8" s="122"/>
      <c r="D8" s="123">
        <v>17998</v>
      </c>
      <c r="E8" s="124"/>
      <c r="F8" s="125">
        <v>29239</v>
      </c>
      <c r="G8" s="126"/>
      <c r="H8" s="127"/>
    </row>
    <row r="9" spans="1:8" x14ac:dyDescent="0.15">
      <c r="A9" s="108" t="s">
        <v>519</v>
      </c>
      <c r="B9" s="113"/>
      <c r="C9" s="114"/>
      <c r="D9" s="115">
        <v>121724</v>
      </c>
      <c r="E9" s="116"/>
      <c r="F9" s="117">
        <v>66255</v>
      </c>
      <c r="G9" s="118"/>
      <c r="H9" s="119"/>
    </row>
    <row r="10" spans="1:8" x14ac:dyDescent="0.15">
      <c r="A10" s="120"/>
      <c r="B10" s="121"/>
      <c r="C10" s="122"/>
      <c r="D10" s="123">
        <v>8511</v>
      </c>
      <c r="E10" s="124"/>
      <c r="F10" s="125">
        <v>31822</v>
      </c>
      <c r="G10" s="126"/>
      <c r="H10" s="127"/>
    </row>
    <row r="11" spans="1:8" x14ac:dyDescent="0.15">
      <c r="A11" s="108" t="s">
        <v>520</v>
      </c>
      <c r="B11" s="113"/>
      <c r="C11" s="114"/>
      <c r="D11" s="115">
        <v>198211</v>
      </c>
      <c r="E11" s="116"/>
      <c r="F11" s="117">
        <v>92247</v>
      </c>
      <c r="G11" s="118"/>
      <c r="H11" s="119"/>
    </row>
    <row r="12" spans="1:8" x14ac:dyDescent="0.15">
      <c r="A12" s="120"/>
      <c r="B12" s="121"/>
      <c r="C12" s="128"/>
      <c r="D12" s="123">
        <v>33930</v>
      </c>
      <c r="E12" s="124"/>
      <c r="F12" s="125">
        <v>37204</v>
      </c>
      <c r="G12" s="126"/>
      <c r="H12" s="127"/>
    </row>
    <row r="13" spans="1:8" x14ac:dyDescent="0.15">
      <c r="A13" s="108"/>
      <c r="B13" s="113"/>
      <c r="C13" s="129"/>
      <c r="D13" s="130">
        <v>124428</v>
      </c>
      <c r="E13" s="131"/>
      <c r="F13" s="132">
        <v>64181</v>
      </c>
      <c r="G13" s="133"/>
      <c r="H13" s="119"/>
    </row>
    <row r="14" spans="1:8" x14ac:dyDescent="0.15">
      <c r="A14" s="120"/>
      <c r="B14" s="121"/>
      <c r="C14" s="122"/>
      <c r="D14" s="123">
        <v>17216</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6.71</v>
      </c>
      <c r="C19" s="134">
        <f>ROUND(VALUE(SUBSTITUTE(実質収支比率等に係る経年分析!G$48,"▲","-")),2)</f>
        <v>4.18</v>
      </c>
      <c r="D19" s="134">
        <f>ROUND(VALUE(SUBSTITUTE(実質収支比率等に係る経年分析!H$48,"▲","-")),2)</f>
        <v>9.0299999999999994</v>
      </c>
      <c r="E19" s="134">
        <f>ROUND(VALUE(SUBSTITUTE(実質収支比率等に係る経年分析!I$48,"▲","-")),2)</f>
        <v>8.0500000000000007</v>
      </c>
      <c r="F19" s="134">
        <f>ROUND(VALUE(SUBSTITUTE(実質収支比率等に係る経年分析!J$48,"▲","-")),2)</f>
        <v>5.59</v>
      </c>
    </row>
    <row r="20" spans="1:11" x14ac:dyDescent="0.15">
      <c r="A20" s="134" t="s">
        <v>42</v>
      </c>
      <c r="B20" s="134">
        <f>ROUND(VALUE(SUBSTITUTE(実質収支比率等に係る経年分析!F$47,"▲","-")),2)</f>
        <v>20.92</v>
      </c>
      <c r="C20" s="134">
        <f>ROUND(VALUE(SUBSTITUTE(実質収支比率等に係る経年分析!G$47,"▲","-")),2)</f>
        <v>23.96</v>
      </c>
      <c r="D20" s="134">
        <f>ROUND(VALUE(SUBSTITUTE(実質収支比率等に係る経年分析!H$47,"▲","-")),2)</f>
        <v>22.57</v>
      </c>
      <c r="E20" s="134">
        <f>ROUND(VALUE(SUBSTITUTE(実質収支比率等に係る経年分析!I$47,"▲","-")),2)</f>
        <v>25.14</v>
      </c>
      <c r="F20" s="134">
        <f>ROUND(VALUE(SUBSTITUTE(実質収支比率等に係る経年分析!J$47,"▲","-")),2)</f>
        <v>22.35</v>
      </c>
    </row>
    <row r="21" spans="1:11" x14ac:dyDescent="0.15">
      <c r="A21" s="134" t="s">
        <v>43</v>
      </c>
      <c r="B21" s="134">
        <f>IF(ISNUMBER(VALUE(SUBSTITUTE(実質収支比率等に係る経年分析!F$49,"▲","-"))),ROUND(VALUE(SUBSTITUTE(実質収支比率等に係る経年分析!F$49,"▲","-")),2),NA())</f>
        <v>4.43</v>
      </c>
      <c r="C21" s="134">
        <f>IF(ISNUMBER(VALUE(SUBSTITUTE(実質収支比率等に係る経年分析!G$49,"▲","-"))),ROUND(VALUE(SUBSTITUTE(実質収支比率等に係る経年分析!G$49,"▲","-")),2),NA())</f>
        <v>1.57</v>
      </c>
      <c r="D21" s="134">
        <f>IF(ISNUMBER(VALUE(SUBSTITUTE(実質収支比率等に係る経年分析!H$49,"▲","-"))),ROUND(VALUE(SUBSTITUTE(実質収支比率等に係る経年分析!H$49,"▲","-")),2),NA())</f>
        <v>3.77</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-4.8099999999999996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第三地区土地区画整理事業特別会計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介護保険特別会計</v>
      </c>
      <c r="B33" s="135">
        <f>IF(ROUND(VALUE(SUBSTITUTE(連結実質赤字比率に係る赤字・黒字の構成分析!F$37,"▲", "-")), 2) &lt; 0, ABS(ROUND(VALUE(SUBSTITUTE(連結実質赤字比率に係る赤字・黒字の構成分析!F$37,"▲", "-")), 2)), NA())</f>
        <v>0.35</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7.47</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0.63</v>
      </c>
      <c r="D36" s="135">
        <f>IF(ROUND(VALUE(SUBSTITUTE(連結実質赤字比率に係る赤字・黒字の構成分析!G$34,"▲", "-")), 2) &lt; 0, ABS(ROUND(VALUE(SUBSTITUTE(連結実質赤字比率に係る赤字・黒字の構成分析!G$34,"▲", "-")), 2)), NA())</f>
        <v>1.52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4.1100000000000003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4.8099999999999996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3.19</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1486</v>
      </c>
      <c r="E42" s="136"/>
      <c r="F42" s="136"/>
      <c r="G42" s="136">
        <f>'実質公債費比率（分子）の構造'!L$52</f>
        <v>1507</v>
      </c>
      <c r="H42" s="136"/>
      <c r="I42" s="136"/>
      <c r="J42" s="136">
        <f>'実質公債費比率（分子）の構造'!M$52</f>
        <v>1593</v>
      </c>
      <c r="K42" s="136"/>
      <c r="L42" s="136"/>
      <c r="M42" s="136">
        <f>'実質公債費比率（分子）の構造'!N$52</f>
        <v>1625</v>
      </c>
      <c r="N42" s="136"/>
      <c r="O42" s="136"/>
      <c r="P42" s="136">
        <f>'実質公債費比率（分子）の構造'!O$52</f>
        <v>1625</v>
      </c>
    </row>
    <row r="43" spans="1:16" x14ac:dyDescent="0.15">
      <c r="A43" s="136" t="s">
        <v>51</v>
      </c>
      <c r="B43" s="136">
        <f>'実質公債費比率（分子）の構造'!K$51</f>
        <v>10</v>
      </c>
      <c r="C43" s="136"/>
      <c r="D43" s="136"/>
      <c r="E43" s="136">
        <f>'実質公債費比率（分子）の構造'!L$51</f>
        <v>9</v>
      </c>
      <c r="F43" s="136"/>
      <c r="G43" s="136"/>
      <c r="H43" s="136">
        <f>'実質公債費比率（分子）の構造'!M$51</f>
        <v>3</v>
      </c>
      <c r="I43" s="136"/>
      <c r="J43" s="136"/>
      <c r="K43" s="136">
        <f>'実質公債費比率（分子）の構造'!N$51</f>
        <v>4</v>
      </c>
      <c r="L43" s="136"/>
      <c r="M43" s="136"/>
      <c r="N43" s="136">
        <f>'実質公債費比率（分子）の構造'!O$51</f>
        <v>4</v>
      </c>
      <c r="O43" s="136"/>
      <c r="P43" s="136"/>
    </row>
    <row r="44" spans="1:16" x14ac:dyDescent="0.15">
      <c r="A44" s="136" t="s">
        <v>52</v>
      </c>
      <c r="B44" s="136">
        <f>'実質公債費比率（分子）の構造'!K$50</f>
        <v>49</v>
      </c>
      <c r="C44" s="136"/>
      <c r="D44" s="136"/>
      <c r="E44" s="136">
        <f>'実質公債費比率（分子）の構造'!L$50</f>
        <v>62</v>
      </c>
      <c r="F44" s="136"/>
      <c r="G44" s="136"/>
      <c r="H44" s="136">
        <f>'実質公債費比率（分子）の構造'!M$50</f>
        <v>43</v>
      </c>
      <c r="I44" s="136"/>
      <c r="J44" s="136"/>
      <c r="K44" s="136">
        <f>'実質公債費比率（分子）の構造'!N$50</f>
        <v>43</v>
      </c>
      <c r="L44" s="136"/>
      <c r="M44" s="136"/>
      <c r="N44" s="136">
        <f>'実質公債費比率（分子）の構造'!O$50</f>
        <v>43</v>
      </c>
      <c r="O44" s="136"/>
      <c r="P44" s="136"/>
    </row>
    <row r="45" spans="1:16" x14ac:dyDescent="0.15">
      <c r="A45" s="136" t="s">
        <v>53</v>
      </c>
      <c r="B45" s="136">
        <f>'実質公債費比率（分子）の構造'!K$49</f>
        <v>11</v>
      </c>
      <c r="C45" s="136"/>
      <c r="D45" s="136"/>
      <c r="E45" s="136">
        <f>'実質公債費比率（分子）の構造'!L$49</f>
        <v>16</v>
      </c>
      <c r="F45" s="136"/>
      <c r="G45" s="136"/>
      <c r="H45" s="136">
        <f>'実質公債費比率（分子）の構造'!M$49</f>
        <v>20</v>
      </c>
      <c r="I45" s="136"/>
      <c r="J45" s="136"/>
      <c r="K45" s="136">
        <f>'実質公債費比率（分子）の構造'!N$49</f>
        <v>29</v>
      </c>
      <c r="L45" s="136"/>
      <c r="M45" s="136"/>
      <c r="N45" s="136">
        <f>'実質公債費比率（分子）の構造'!O$49</f>
        <v>19</v>
      </c>
      <c r="O45" s="136"/>
      <c r="P45" s="136"/>
    </row>
    <row r="46" spans="1:16" x14ac:dyDescent="0.15">
      <c r="A46" s="136" t="s">
        <v>54</v>
      </c>
      <c r="B46" s="136">
        <f>'実質公債費比率（分子）の構造'!K$48</f>
        <v>202</v>
      </c>
      <c r="C46" s="136"/>
      <c r="D46" s="136"/>
      <c r="E46" s="136">
        <f>'実質公債費比率（分子）の構造'!L$48</f>
        <v>205</v>
      </c>
      <c r="F46" s="136"/>
      <c r="G46" s="136"/>
      <c r="H46" s="136">
        <f>'実質公債費比率（分子）の構造'!M$48</f>
        <v>214</v>
      </c>
      <c r="I46" s="136"/>
      <c r="J46" s="136"/>
      <c r="K46" s="136">
        <f>'実質公債費比率（分子）の構造'!N$48</f>
        <v>231</v>
      </c>
      <c r="L46" s="136"/>
      <c r="M46" s="136"/>
      <c r="N46" s="136">
        <f>'実質公債費比率（分子）の構造'!O$48</f>
        <v>239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2130</v>
      </c>
      <c r="C49" s="136"/>
      <c r="D49" s="136"/>
      <c r="E49" s="136">
        <f>'実質公債費比率（分子）の構造'!L$45</f>
        <v>2201</v>
      </c>
      <c r="F49" s="136"/>
      <c r="G49" s="136"/>
      <c r="H49" s="136">
        <f>'実質公債費比率（分子）の構造'!M$45</f>
        <v>2221</v>
      </c>
      <c r="I49" s="136"/>
      <c r="J49" s="136"/>
      <c r="K49" s="136">
        <f>'実質公債費比率（分子）の構造'!N$45</f>
        <v>2200</v>
      </c>
      <c r="L49" s="136"/>
      <c r="M49" s="136"/>
      <c r="N49" s="136">
        <f>'実質公債費比率（分子）の構造'!O$45</f>
        <v>2173</v>
      </c>
      <c r="O49" s="136"/>
      <c r="P49" s="136"/>
    </row>
    <row r="50" spans="1:16" x14ac:dyDescent="0.15">
      <c r="A50" s="136" t="s">
        <v>58</v>
      </c>
      <c r="B50" s="136" t="e">
        <f>NA()</f>
        <v>#N/A</v>
      </c>
      <c r="C50" s="136">
        <f>IF(ISNUMBER('実質公債費比率（分子）の構造'!K$53),'実質公債費比率（分子）の構造'!K$53,NA())</f>
        <v>916</v>
      </c>
      <c r="D50" s="136" t="e">
        <f>NA()</f>
        <v>#N/A</v>
      </c>
      <c r="E50" s="136" t="e">
        <f>NA()</f>
        <v>#N/A</v>
      </c>
      <c r="F50" s="136">
        <f>IF(ISNUMBER('実質公債費比率（分子）の構造'!L$53),'実質公債費比率（分子）の構造'!L$53,NA())</f>
        <v>986</v>
      </c>
      <c r="G50" s="136" t="e">
        <f>NA()</f>
        <v>#N/A</v>
      </c>
      <c r="H50" s="136" t="e">
        <f>NA()</f>
        <v>#N/A</v>
      </c>
      <c r="I50" s="136">
        <f>IF(ISNUMBER('実質公債費比率（分子）の構造'!M$53),'実質公債費比率（分子）の構造'!M$53,NA())</f>
        <v>908</v>
      </c>
      <c r="J50" s="136" t="e">
        <f>NA()</f>
        <v>#N/A</v>
      </c>
      <c r="K50" s="136" t="e">
        <f>NA()</f>
        <v>#N/A</v>
      </c>
      <c r="L50" s="136">
        <f>IF(ISNUMBER('実質公債費比率（分子）の構造'!N$53),'実質公債費比率（分子）の構造'!N$53,NA())</f>
        <v>882</v>
      </c>
      <c r="M50" s="136" t="e">
        <f>NA()</f>
        <v>#N/A</v>
      </c>
      <c r="N50" s="136" t="e">
        <f>NA()</f>
        <v>#N/A</v>
      </c>
      <c r="O50" s="136">
        <f>IF(ISNUMBER('実質公債費比率（分子）の構造'!O$53),'実質公債費比率（分子）の構造'!O$53,NA())</f>
        <v>853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16092</v>
      </c>
      <c r="E56" s="135"/>
      <c r="F56" s="135"/>
      <c r="G56" s="135">
        <f>'将来負担比率（分子）の構造'!J$51</f>
        <v>16398</v>
      </c>
      <c r="H56" s="135"/>
      <c r="I56" s="135"/>
      <c r="J56" s="135">
        <f>'将来負担比率（分子）の構造'!K$51</f>
        <v>16450</v>
      </c>
      <c r="K56" s="135"/>
      <c r="L56" s="135"/>
      <c r="M56" s="135">
        <f>'将来負担比率（分子）の構造'!L$51</f>
        <v>17367</v>
      </c>
      <c r="N56" s="135"/>
      <c r="O56" s="135"/>
      <c r="P56" s="135">
        <f>'将来負担比率（分子）の構造'!M$51</f>
        <v>18563</v>
      </c>
    </row>
    <row r="57" spans="1:16" x14ac:dyDescent="0.15">
      <c r="A57" s="135" t="s">
        <v>34</v>
      </c>
      <c r="B57" s="135"/>
      <c r="C57" s="135"/>
      <c r="D57" s="135">
        <f>'将来負担比率（分子）の構造'!I$50</f>
        <v>2158</v>
      </c>
      <c r="E57" s="135"/>
      <c r="F57" s="135"/>
      <c r="G57" s="135">
        <f>'将来負担比率（分子）の構造'!J$50</f>
        <v>2107</v>
      </c>
      <c r="H57" s="135"/>
      <c r="I57" s="135"/>
      <c r="J57" s="135">
        <f>'将来負担比率（分子）の構造'!K$50</f>
        <v>2253</v>
      </c>
      <c r="K57" s="135"/>
      <c r="L57" s="135"/>
      <c r="M57" s="135">
        <f>'将来負担比率（分子）の構造'!L$50</f>
        <v>2369</v>
      </c>
      <c r="N57" s="135"/>
      <c r="O57" s="135"/>
      <c r="P57" s="135">
        <f>'将来負担比率（分子）の構造'!M$50</f>
        <v>2338</v>
      </c>
    </row>
    <row r="58" spans="1:16" x14ac:dyDescent="0.15">
      <c r="A58" s="135" t="s">
        <v>33</v>
      </c>
      <c r="B58" s="135"/>
      <c r="C58" s="135"/>
      <c r="D58" s="135">
        <f>'将来負担比率（分子）の構造'!I$49</f>
        <v>6439</v>
      </c>
      <c r="E58" s="135"/>
      <c r="F58" s="135"/>
      <c r="G58" s="135">
        <f>'将来負担比率（分子）の構造'!J$49</f>
        <v>7149</v>
      </c>
      <c r="H58" s="135"/>
      <c r="I58" s="135"/>
      <c r="J58" s="135">
        <f>'将来負担比率（分子）の構造'!K$49</f>
        <v>6927</v>
      </c>
      <c r="K58" s="135"/>
      <c r="L58" s="135"/>
      <c r="M58" s="135">
        <f>'将来負担比率（分子）の構造'!L$49</f>
        <v>7106</v>
      </c>
      <c r="N58" s="135"/>
      <c r="O58" s="135"/>
      <c r="P58" s="135">
        <f>'将来負担比率（分子）の構造'!M$49</f>
        <v>6541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2404</v>
      </c>
      <c r="C62" s="135"/>
      <c r="D62" s="135"/>
      <c r="E62" s="135">
        <f>'将来負担比率（分子）の構造'!J$45</f>
        <v>2163</v>
      </c>
      <c r="F62" s="135"/>
      <c r="G62" s="135"/>
      <c r="H62" s="135">
        <f>'将来負担比率（分子）の構造'!K$45</f>
        <v>1609</v>
      </c>
      <c r="I62" s="135"/>
      <c r="J62" s="135"/>
      <c r="K62" s="135">
        <f>'将来負担比率（分子）の構造'!L$45</f>
        <v>993</v>
      </c>
      <c r="L62" s="135"/>
      <c r="M62" s="135"/>
      <c r="N62" s="135">
        <f>'将来負担比率（分子）の構造'!M$45</f>
        <v>931</v>
      </c>
      <c r="O62" s="135"/>
      <c r="P62" s="135"/>
    </row>
    <row r="63" spans="1:16" x14ac:dyDescent="0.15">
      <c r="A63" s="135" t="s">
        <v>27</v>
      </c>
      <c r="B63" s="135">
        <f>'将来負担比率（分子）の構造'!I$44</f>
        <v>148</v>
      </c>
      <c r="C63" s="135"/>
      <c r="D63" s="135"/>
      <c r="E63" s="135">
        <f>'将来負担比率（分子）の構造'!J$44</f>
        <v>138</v>
      </c>
      <c r="F63" s="135"/>
      <c r="G63" s="135"/>
      <c r="H63" s="135">
        <f>'将来負担比率（分子）の構造'!K$44</f>
        <v>122</v>
      </c>
      <c r="I63" s="135"/>
      <c r="J63" s="135"/>
      <c r="K63" s="135">
        <f>'将来負担比率（分子）の構造'!L$44</f>
        <v>106</v>
      </c>
      <c r="L63" s="135"/>
      <c r="M63" s="135"/>
      <c r="N63" s="135">
        <f>'将来負担比率（分子）の構造'!M$44</f>
        <v>91</v>
      </c>
      <c r="O63" s="135"/>
      <c r="P63" s="135"/>
    </row>
    <row r="64" spans="1:16" x14ac:dyDescent="0.15">
      <c r="A64" s="135" t="s">
        <v>26</v>
      </c>
      <c r="B64" s="135">
        <f>'将来負担比率（分子）の構造'!I$43</f>
        <v>2865</v>
      </c>
      <c r="C64" s="135"/>
      <c r="D64" s="135"/>
      <c r="E64" s="135">
        <f>'将来負担比率（分子）の構造'!J$43</f>
        <v>2791</v>
      </c>
      <c r="F64" s="135"/>
      <c r="G64" s="135"/>
      <c r="H64" s="135">
        <f>'将来負担比率（分子）の構造'!K$43</f>
        <v>2776</v>
      </c>
      <c r="I64" s="135"/>
      <c r="J64" s="135"/>
      <c r="K64" s="135">
        <f>'将来負担比率（分子）の構造'!L$43</f>
        <v>2784</v>
      </c>
      <c r="L64" s="135"/>
      <c r="M64" s="135"/>
      <c r="N64" s="135">
        <f>'将来負担比率（分子）の構造'!M$43</f>
        <v>2850</v>
      </c>
      <c r="O64" s="135"/>
      <c r="P64" s="135"/>
    </row>
    <row r="65" spans="1:16" x14ac:dyDescent="0.15">
      <c r="A65" s="135" t="s">
        <v>25</v>
      </c>
      <c r="B65" s="135">
        <f>'将来負担比率（分子）の構造'!I$42</f>
        <v>574</v>
      </c>
      <c r="C65" s="135"/>
      <c r="D65" s="135"/>
      <c r="E65" s="135">
        <f>'将来負担比率（分子）の構造'!J$42</f>
        <v>492</v>
      </c>
      <c r="F65" s="135"/>
      <c r="G65" s="135"/>
      <c r="H65" s="135">
        <f>'将来負担比率（分子）の構造'!K$42</f>
        <v>394</v>
      </c>
      <c r="I65" s="135"/>
      <c r="J65" s="135"/>
      <c r="K65" s="135">
        <f>'将来負担比率（分子）の構造'!L$42</f>
        <v>394</v>
      </c>
      <c r="L65" s="135"/>
      <c r="M65" s="135"/>
      <c r="N65" s="135">
        <f>'将来負担比率（分子）の構造'!M$42</f>
        <v>340</v>
      </c>
      <c r="O65" s="135"/>
      <c r="P65" s="135"/>
    </row>
    <row r="66" spans="1:16" x14ac:dyDescent="0.15">
      <c r="A66" s="135" t="s">
        <v>24</v>
      </c>
      <c r="B66" s="135">
        <f>'将来負担比率（分子）の構造'!I$41</f>
        <v>23615</v>
      </c>
      <c r="C66" s="135"/>
      <c r="D66" s="135"/>
      <c r="E66" s="135">
        <f>'将来負担比率（分子）の構造'!J$41</f>
        <v>23713</v>
      </c>
      <c r="F66" s="135"/>
      <c r="G66" s="135"/>
      <c r="H66" s="135">
        <f>'将来負担比率（分子）の構造'!K$41</f>
        <v>23990</v>
      </c>
      <c r="I66" s="135"/>
      <c r="J66" s="135"/>
      <c r="K66" s="135">
        <f>'将来負担比率（分子）の構造'!L$41</f>
        <v>24456</v>
      </c>
      <c r="L66" s="135"/>
      <c r="M66" s="135"/>
      <c r="N66" s="135">
        <f>'将来負担比率（分子）の構造'!M$41</f>
        <v>26420</v>
      </c>
      <c r="O66" s="135"/>
      <c r="P66" s="135"/>
    </row>
    <row r="67" spans="1:16" x14ac:dyDescent="0.15">
      <c r="A67" s="135" t="s">
        <v>62</v>
      </c>
      <c r="B67" s="135" t="e">
        <f>NA()</f>
        <v>#N/A</v>
      </c>
      <c r="C67" s="135">
        <f>IF(ISNUMBER('将来負担比率（分子）の構造'!I$52), IF('将来負担比率（分子）の構造'!I$52 &lt; 0, 0, '将来負担比率（分子）の構造'!I$52), NA())</f>
        <v>4918</v>
      </c>
      <c r="D67" s="135" t="e">
        <f>NA()</f>
        <v>#N/A</v>
      </c>
      <c r="E67" s="135" t="e">
        <f>NA()</f>
        <v>#N/A</v>
      </c>
      <c r="F67" s="135">
        <f>IF(ISNUMBER('将来負担比率（分子）の構造'!J$52), IF('将来負担比率（分子）の構造'!J$52 &lt; 0, 0, '将来負担比率（分子）の構造'!J$52), NA())</f>
        <v>3643</v>
      </c>
      <c r="G67" s="135" t="e">
        <f>NA()</f>
        <v>#N/A</v>
      </c>
      <c r="H67" s="135" t="e">
        <f>NA()</f>
        <v>#N/A</v>
      </c>
      <c r="I67" s="135">
        <f>IF(ISNUMBER('将来負担比率（分子）の構造'!K$52), IF('将来負担比率（分子）の構造'!K$52 &lt; 0, 0, '将来負担比率（分子）の構造'!K$52), NA())</f>
        <v>3261</v>
      </c>
      <c r="J67" s="135" t="e">
        <f>NA()</f>
        <v>#N/A</v>
      </c>
      <c r="K67" s="135" t="e">
        <f>NA()</f>
        <v>#N/A</v>
      </c>
      <c r="L67" s="135">
        <f>IF(ISNUMBER('将来負担比率（分子）の構造'!L$52), IF('将来負担比率（分子）の構造'!L$52 &lt; 0, 0, '将来負担比率（分子）の構造'!L$52), NA())</f>
        <v>1891</v>
      </c>
      <c r="M67" s="135" t="e">
        <f>NA()</f>
        <v>#N/A</v>
      </c>
      <c r="N67" s="135" t="e">
        <f>NA()</f>
        <v>#N/A</v>
      </c>
      <c r="O67" s="135">
        <f>IF(ISNUMBER('将来負担比率（分子）の構造'!M$52), IF('将来負担比率（分子）の構造'!M$52 &lt; 0, 0, '将来負担比率（分子）の構造'!M$52), NA())</f>
        <v>3190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6142008</v>
      </c>
      <c r="S5" s="613"/>
      <c r="T5" s="613"/>
      <c r="U5" s="613"/>
      <c r="V5" s="613"/>
      <c r="W5" s="613"/>
      <c r="X5" s="613"/>
      <c r="Y5" s="614"/>
      <c r="Z5" s="615">
        <v>14.1</v>
      </c>
      <c r="AA5" s="615"/>
      <c r="AB5" s="615"/>
      <c r="AC5" s="615"/>
      <c r="AD5" s="616">
        <v>6142008</v>
      </c>
      <c r="AE5" s="616"/>
      <c r="AF5" s="616"/>
      <c r="AG5" s="616"/>
      <c r="AH5" s="616"/>
      <c r="AI5" s="616"/>
      <c r="AJ5" s="616"/>
      <c r="AK5" s="616"/>
      <c r="AL5" s="617">
        <v>37.799999999999997</v>
      </c>
      <c r="AM5" s="618"/>
      <c r="AN5" s="618"/>
      <c r="AO5" s="619"/>
      <c r="AP5" s="609" t="s">
        <v>204</v>
      </c>
      <c r="AQ5" s="610"/>
      <c r="AR5" s="610"/>
      <c r="AS5" s="610"/>
      <c r="AT5" s="610"/>
      <c r="AU5" s="610"/>
      <c r="AV5" s="610"/>
      <c r="AW5" s="610"/>
      <c r="AX5" s="610"/>
      <c r="AY5" s="610"/>
      <c r="AZ5" s="610"/>
      <c r="BA5" s="610"/>
      <c r="BB5" s="610"/>
      <c r="BC5" s="610"/>
      <c r="BD5" s="610"/>
      <c r="BE5" s="610"/>
      <c r="BF5" s="611"/>
      <c r="BG5" s="623">
        <v>6142008</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154157</v>
      </c>
      <c r="S6" s="624"/>
      <c r="T6" s="624"/>
      <c r="U6" s="624"/>
      <c r="V6" s="624"/>
      <c r="W6" s="624"/>
      <c r="X6" s="624"/>
      <c r="Y6" s="625"/>
      <c r="Z6" s="626">
        <v>0.4</v>
      </c>
      <c r="AA6" s="626"/>
      <c r="AB6" s="626"/>
      <c r="AC6" s="626"/>
      <c r="AD6" s="627">
        <v>154157</v>
      </c>
      <c r="AE6" s="627"/>
      <c r="AF6" s="627"/>
      <c r="AG6" s="627"/>
      <c r="AH6" s="627"/>
      <c r="AI6" s="627"/>
      <c r="AJ6" s="627"/>
      <c r="AK6" s="627"/>
      <c r="AL6" s="628">
        <v>0.9</v>
      </c>
      <c r="AM6" s="629"/>
      <c r="AN6" s="629"/>
      <c r="AO6" s="630"/>
      <c r="AP6" s="620" t="s">
        <v>210</v>
      </c>
      <c r="AQ6" s="621"/>
      <c r="AR6" s="621"/>
      <c r="AS6" s="621"/>
      <c r="AT6" s="621"/>
      <c r="AU6" s="621"/>
      <c r="AV6" s="621"/>
      <c r="AW6" s="621"/>
      <c r="AX6" s="621"/>
      <c r="AY6" s="621"/>
      <c r="AZ6" s="621"/>
      <c r="BA6" s="621"/>
      <c r="BB6" s="621"/>
      <c r="BC6" s="621"/>
      <c r="BD6" s="621"/>
      <c r="BE6" s="621"/>
      <c r="BF6" s="622"/>
      <c r="BG6" s="623">
        <v>6142008</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333971</v>
      </c>
      <c r="CS6" s="624"/>
      <c r="CT6" s="624"/>
      <c r="CU6" s="624"/>
      <c r="CV6" s="624"/>
      <c r="CW6" s="624"/>
      <c r="CX6" s="624"/>
      <c r="CY6" s="625"/>
      <c r="CZ6" s="626">
        <v>0.8</v>
      </c>
      <c r="DA6" s="626"/>
      <c r="DB6" s="626"/>
      <c r="DC6" s="626"/>
      <c r="DD6" s="632" t="s">
        <v>205</v>
      </c>
      <c r="DE6" s="624"/>
      <c r="DF6" s="624"/>
      <c r="DG6" s="624"/>
      <c r="DH6" s="624"/>
      <c r="DI6" s="624"/>
      <c r="DJ6" s="624"/>
      <c r="DK6" s="624"/>
      <c r="DL6" s="624"/>
      <c r="DM6" s="624"/>
      <c r="DN6" s="624"/>
      <c r="DO6" s="624"/>
      <c r="DP6" s="625"/>
      <c r="DQ6" s="632">
        <v>333738</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7029</v>
      </c>
      <c r="S7" s="624"/>
      <c r="T7" s="624"/>
      <c r="U7" s="624"/>
      <c r="V7" s="624"/>
      <c r="W7" s="624"/>
      <c r="X7" s="624"/>
      <c r="Y7" s="625"/>
      <c r="Z7" s="626">
        <v>0</v>
      </c>
      <c r="AA7" s="626"/>
      <c r="AB7" s="626"/>
      <c r="AC7" s="626"/>
      <c r="AD7" s="627">
        <v>7029</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2379854</v>
      </c>
      <c r="BH7" s="624"/>
      <c r="BI7" s="624"/>
      <c r="BJ7" s="624"/>
      <c r="BK7" s="624"/>
      <c r="BL7" s="624"/>
      <c r="BM7" s="624"/>
      <c r="BN7" s="625"/>
      <c r="BO7" s="626">
        <v>38.700000000000003</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8574308</v>
      </c>
      <c r="CS7" s="624"/>
      <c r="CT7" s="624"/>
      <c r="CU7" s="624"/>
      <c r="CV7" s="624"/>
      <c r="CW7" s="624"/>
      <c r="CX7" s="624"/>
      <c r="CY7" s="625"/>
      <c r="CZ7" s="626">
        <v>20.6</v>
      </c>
      <c r="DA7" s="626"/>
      <c r="DB7" s="626"/>
      <c r="DC7" s="626"/>
      <c r="DD7" s="632">
        <v>1650210</v>
      </c>
      <c r="DE7" s="624"/>
      <c r="DF7" s="624"/>
      <c r="DG7" s="624"/>
      <c r="DH7" s="624"/>
      <c r="DI7" s="624"/>
      <c r="DJ7" s="624"/>
      <c r="DK7" s="624"/>
      <c r="DL7" s="624"/>
      <c r="DM7" s="624"/>
      <c r="DN7" s="624"/>
      <c r="DO7" s="624"/>
      <c r="DP7" s="625"/>
      <c r="DQ7" s="632">
        <v>5592416</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14075</v>
      </c>
      <c r="S8" s="624"/>
      <c r="T8" s="624"/>
      <c r="U8" s="624"/>
      <c r="V8" s="624"/>
      <c r="W8" s="624"/>
      <c r="X8" s="624"/>
      <c r="Y8" s="625"/>
      <c r="Z8" s="626">
        <v>0</v>
      </c>
      <c r="AA8" s="626"/>
      <c r="AB8" s="626"/>
      <c r="AC8" s="626"/>
      <c r="AD8" s="627">
        <v>14075</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82941</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13809262</v>
      </c>
      <c r="CS8" s="624"/>
      <c r="CT8" s="624"/>
      <c r="CU8" s="624"/>
      <c r="CV8" s="624"/>
      <c r="CW8" s="624"/>
      <c r="CX8" s="624"/>
      <c r="CY8" s="625"/>
      <c r="CZ8" s="626">
        <v>33.299999999999997</v>
      </c>
      <c r="DA8" s="626"/>
      <c r="DB8" s="626"/>
      <c r="DC8" s="626"/>
      <c r="DD8" s="632">
        <v>360252</v>
      </c>
      <c r="DE8" s="624"/>
      <c r="DF8" s="624"/>
      <c r="DG8" s="624"/>
      <c r="DH8" s="624"/>
      <c r="DI8" s="624"/>
      <c r="DJ8" s="624"/>
      <c r="DK8" s="624"/>
      <c r="DL8" s="624"/>
      <c r="DM8" s="624"/>
      <c r="DN8" s="624"/>
      <c r="DO8" s="624"/>
      <c r="DP8" s="625"/>
      <c r="DQ8" s="632">
        <v>6052062</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11283</v>
      </c>
      <c r="S9" s="624"/>
      <c r="T9" s="624"/>
      <c r="U9" s="624"/>
      <c r="V9" s="624"/>
      <c r="W9" s="624"/>
      <c r="X9" s="624"/>
      <c r="Y9" s="625"/>
      <c r="Z9" s="626">
        <v>0</v>
      </c>
      <c r="AA9" s="626"/>
      <c r="AB9" s="626"/>
      <c r="AC9" s="626"/>
      <c r="AD9" s="627">
        <v>11283</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1706105</v>
      </c>
      <c r="BH9" s="624"/>
      <c r="BI9" s="624"/>
      <c r="BJ9" s="624"/>
      <c r="BK9" s="624"/>
      <c r="BL9" s="624"/>
      <c r="BM9" s="624"/>
      <c r="BN9" s="625"/>
      <c r="BO9" s="626">
        <v>27.8</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1288304</v>
      </c>
      <c r="CS9" s="624"/>
      <c r="CT9" s="624"/>
      <c r="CU9" s="624"/>
      <c r="CV9" s="624"/>
      <c r="CW9" s="624"/>
      <c r="CX9" s="624"/>
      <c r="CY9" s="625"/>
      <c r="CZ9" s="626">
        <v>3.1</v>
      </c>
      <c r="DA9" s="626"/>
      <c r="DB9" s="626"/>
      <c r="DC9" s="626"/>
      <c r="DD9" s="632">
        <v>14566</v>
      </c>
      <c r="DE9" s="624"/>
      <c r="DF9" s="624"/>
      <c r="DG9" s="624"/>
      <c r="DH9" s="624"/>
      <c r="DI9" s="624"/>
      <c r="DJ9" s="624"/>
      <c r="DK9" s="624"/>
      <c r="DL9" s="624"/>
      <c r="DM9" s="624"/>
      <c r="DN9" s="624"/>
      <c r="DO9" s="624"/>
      <c r="DP9" s="625"/>
      <c r="DQ9" s="632">
        <v>1096861</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1024860</v>
      </c>
      <c r="S10" s="624"/>
      <c r="T10" s="624"/>
      <c r="U10" s="624"/>
      <c r="V10" s="624"/>
      <c r="W10" s="624"/>
      <c r="X10" s="624"/>
      <c r="Y10" s="625"/>
      <c r="Z10" s="626">
        <v>2.4</v>
      </c>
      <c r="AA10" s="626"/>
      <c r="AB10" s="626"/>
      <c r="AC10" s="626"/>
      <c r="AD10" s="627">
        <v>1024860</v>
      </c>
      <c r="AE10" s="627"/>
      <c r="AF10" s="627"/>
      <c r="AG10" s="627"/>
      <c r="AH10" s="627"/>
      <c r="AI10" s="627"/>
      <c r="AJ10" s="627"/>
      <c r="AK10" s="627"/>
      <c r="AL10" s="628">
        <v>6.3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139675</v>
      </c>
      <c r="BH10" s="624"/>
      <c r="BI10" s="624"/>
      <c r="BJ10" s="624"/>
      <c r="BK10" s="624"/>
      <c r="BL10" s="624"/>
      <c r="BM10" s="624"/>
      <c r="BN10" s="625"/>
      <c r="BO10" s="626">
        <v>2.2999999999999998</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15615</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2947</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69854</v>
      </c>
      <c r="S11" s="624"/>
      <c r="T11" s="624"/>
      <c r="U11" s="624"/>
      <c r="V11" s="624"/>
      <c r="W11" s="624"/>
      <c r="X11" s="624"/>
      <c r="Y11" s="625"/>
      <c r="Z11" s="626">
        <v>0.2</v>
      </c>
      <c r="AA11" s="626"/>
      <c r="AB11" s="626"/>
      <c r="AC11" s="626"/>
      <c r="AD11" s="627">
        <v>69854</v>
      </c>
      <c r="AE11" s="627"/>
      <c r="AF11" s="627"/>
      <c r="AG11" s="627"/>
      <c r="AH11" s="627"/>
      <c r="AI11" s="627"/>
      <c r="AJ11" s="627"/>
      <c r="AK11" s="627"/>
      <c r="AL11" s="628">
        <v>0.4</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451133</v>
      </c>
      <c r="BH11" s="624"/>
      <c r="BI11" s="624"/>
      <c r="BJ11" s="624"/>
      <c r="BK11" s="624"/>
      <c r="BL11" s="624"/>
      <c r="BM11" s="624"/>
      <c r="BN11" s="625"/>
      <c r="BO11" s="626">
        <v>7.3</v>
      </c>
      <c r="BP11" s="626"/>
      <c r="BQ11" s="626"/>
      <c r="BR11" s="626"/>
      <c r="BS11" s="632" t="s">
        <v>107</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2476703</v>
      </c>
      <c r="CS11" s="624"/>
      <c r="CT11" s="624"/>
      <c r="CU11" s="624"/>
      <c r="CV11" s="624"/>
      <c r="CW11" s="624"/>
      <c r="CX11" s="624"/>
      <c r="CY11" s="625"/>
      <c r="CZ11" s="626">
        <v>6</v>
      </c>
      <c r="DA11" s="626"/>
      <c r="DB11" s="626"/>
      <c r="DC11" s="626"/>
      <c r="DD11" s="632">
        <v>1825900</v>
      </c>
      <c r="DE11" s="624"/>
      <c r="DF11" s="624"/>
      <c r="DG11" s="624"/>
      <c r="DH11" s="624"/>
      <c r="DI11" s="624"/>
      <c r="DJ11" s="624"/>
      <c r="DK11" s="624"/>
      <c r="DL11" s="624"/>
      <c r="DM11" s="624"/>
      <c r="DN11" s="624"/>
      <c r="DO11" s="624"/>
      <c r="DP11" s="625"/>
      <c r="DQ11" s="632">
        <v>545378</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3231481</v>
      </c>
      <c r="BH12" s="624"/>
      <c r="BI12" s="624"/>
      <c r="BJ12" s="624"/>
      <c r="BK12" s="624"/>
      <c r="BL12" s="624"/>
      <c r="BM12" s="624"/>
      <c r="BN12" s="625"/>
      <c r="BO12" s="626">
        <v>52.6</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427078</v>
      </c>
      <c r="CS12" s="624"/>
      <c r="CT12" s="624"/>
      <c r="CU12" s="624"/>
      <c r="CV12" s="624"/>
      <c r="CW12" s="624"/>
      <c r="CX12" s="624"/>
      <c r="CY12" s="625"/>
      <c r="CZ12" s="626">
        <v>1</v>
      </c>
      <c r="DA12" s="626"/>
      <c r="DB12" s="626"/>
      <c r="DC12" s="626"/>
      <c r="DD12" s="632">
        <v>56867</v>
      </c>
      <c r="DE12" s="624"/>
      <c r="DF12" s="624"/>
      <c r="DG12" s="624"/>
      <c r="DH12" s="624"/>
      <c r="DI12" s="624"/>
      <c r="DJ12" s="624"/>
      <c r="DK12" s="624"/>
      <c r="DL12" s="624"/>
      <c r="DM12" s="624"/>
      <c r="DN12" s="624"/>
      <c r="DO12" s="624"/>
      <c r="DP12" s="625"/>
      <c r="DQ12" s="632">
        <v>154449</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27068</v>
      </c>
      <c r="S13" s="624"/>
      <c r="T13" s="624"/>
      <c r="U13" s="624"/>
      <c r="V13" s="624"/>
      <c r="W13" s="624"/>
      <c r="X13" s="624"/>
      <c r="Y13" s="625"/>
      <c r="Z13" s="626">
        <v>0.1</v>
      </c>
      <c r="AA13" s="626"/>
      <c r="AB13" s="626"/>
      <c r="AC13" s="626"/>
      <c r="AD13" s="627">
        <v>27068</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3061378</v>
      </c>
      <c r="BH13" s="624"/>
      <c r="BI13" s="624"/>
      <c r="BJ13" s="624"/>
      <c r="BK13" s="624"/>
      <c r="BL13" s="624"/>
      <c r="BM13" s="624"/>
      <c r="BN13" s="625"/>
      <c r="BO13" s="626">
        <v>49.8</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4235986</v>
      </c>
      <c r="CS13" s="624"/>
      <c r="CT13" s="624"/>
      <c r="CU13" s="624"/>
      <c r="CV13" s="624"/>
      <c r="CW13" s="624"/>
      <c r="CX13" s="624"/>
      <c r="CY13" s="625"/>
      <c r="CZ13" s="626">
        <v>10.199999999999999</v>
      </c>
      <c r="DA13" s="626"/>
      <c r="DB13" s="626"/>
      <c r="DC13" s="626"/>
      <c r="DD13" s="632">
        <v>3166441</v>
      </c>
      <c r="DE13" s="624"/>
      <c r="DF13" s="624"/>
      <c r="DG13" s="624"/>
      <c r="DH13" s="624"/>
      <c r="DI13" s="624"/>
      <c r="DJ13" s="624"/>
      <c r="DK13" s="624"/>
      <c r="DL13" s="624"/>
      <c r="DM13" s="624"/>
      <c r="DN13" s="624"/>
      <c r="DO13" s="624"/>
      <c r="DP13" s="625"/>
      <c r="DQ13" s="632">
        <v>1163238</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167350</v>
      </c>
      <c r="BH14" s="624"/>
      <c r="BI14" s="624"/>
      <c r="BJ14" s="624"/>
      <c r="BK14" s="624"/>
      <c r="BL14" s="624"/>
      <c r="BM14" s="624"/>
      <c r="BN14" s="625"/>
      <c r="BO14" s="626">
        <v>2.7</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1847639</v>
      </c>
      <c r="CS14" s="624"/>
      <c r="CT14" s="624"/>
      <c r="CU14" s="624"/>
      <c r="CV14" s="624"/>
      <c r="CW14" s="624"/>
      <c r="CX14" s="624"/>
      <c r="CY14" s="625"/>
      <c r="CZ14" s="626">
        <v>4.4000000000000004</v>
      </c>
      <c r="DA14" s="626"/>
      <c r="DB14" s="626"/>
      <c r="DC14" s="626"/>
      <c r="DD14" s="632">
        <v>1330561</v>
      </c>
      <c r="DE14" s="624"/>
      <c r="DF14" s="624"/>
      <c r="DG14" s="624"/>
      <c r="DH14" s="624"/>
      <c r="DI14" s="624"/>
      <c r="DJ14" s="624"/>
      <c r="DK14" s="624"/>
      <c r="DL14" s="624"/>
      <c r="DM14" s="624"/>
      <c r="DN14" s="624"/>
      <c r="DO14" s="624"/>
      <c r="DP14" s="625"/>
      <c r="DQ14" s="632">
        <v>545867</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17095</v>
      </c>
      <c r="S15" s="624"/>
      <c r="T15" s="624"/>
      <c r="U15" s="624"/>
      <c r="V15" s="624"/>
      <c r="W15" s="624"/>
      <c r="X15" s="624"/>
      <c r="Y15" s="625"/>
      <c r="Z15" s="626">
        <v>0</v>
      </c>
      <c r="AA15" s="626"/>
      <c r="AB15" s="626"/>
      <c r="AC15" s="626"/>
      <c r="AD15" s="627">
        <v>17095</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333321</v>
      </c>
      <c r="BH15" s="624"/>
      <c r="BI15" s="624"/>
      <c r="BJ15" s="624"/>
      <c r="BK15" s="624"/>
      <c r="BL15" s="624"/>
      <c r="BM15" s="624"/>
      <c r="BN15" s="625"/>
      <c r="BO15" s="626">
        <v>5.4</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6148837</v>
      </c>
      <c r="CS15" s="624"/>
      <c r="CT15" s="624"/>
      <c r="CU15" s="624"/>
      <c r="CV15" s="624"/>
      <c r="CW15" s="624"/>
      <c r="CX15" s="624"/>
      <c r="CY15" s="625"/>
      <c r="CZ15" s="626">
        <v>14.8</v>
      </c>
      <c r="DA15" s="626"/>
      <c r="DB15" s="626"/>
      <c r="DC15" s="626"/>
      <c r="DD15" s="632">
        <v>3929276</v>
      </c>
      <c r="DE15" s="624"/>
      <c r="DF15" s="624"/>
      <c r="DG15" s="624"/>
      <c r="DH15" s="624"/>
      <c r="DI15" s="624"/>
      <c r="DJ15" s="624"/>
      <c r="DK15" s="624"/>
      <c r="DL15" s="624"/>
      <c r="DM15" s="624"/>
      <c r="DN15" s="624"/>
      <c r="DO15" s="624"/>
      <c r="DP15" s="625"/>
      <c r="DQ15" s="632">
        <v>2028909</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8128522</v>
      </c>
      <c r="S16" s="624"/>
      <c r="T16" s="624"/>
      <c r="U16" s="624"/>
      <c r="V16" s="624"/>
      <c r="W16" s="624"/>
      <c r="X16" s="624"/>
      <c r="Y16" s="625"/>
      <c r="Z16" s="626">
        <v>18.7</v>
      </c>
      <c r="AA16" s="626"/>
      <c r="AB16" s="626"/>
      <c r="AC16" s="626"/>
      <c r="AD16" s="627">
        <v>7239575</v>
      </c>
      <c r="AE16" s="627"/>
      <c r="AF16" s="627"/>
      <c r="AG16" s="627"/>
      <c r="AH16" s="627"/>
      <c r="AI16" s="627"/>
      <c r="AJ16" s="627"/>
      <c r="AK16" s="627"/>
      <c r="AL16" s="628">
        <v>44.5</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30002</v>
      </c>
      <c r="BH16" s="624"/>
      <c r="BI16" s="624"/>
      <c r="BJ16" s="624"/>
      <c r="BK16" s="624"/>
      <c r="BL16" s="624"/>
      <c r="BM16" s="624"/>
      <c r="BN16" s="625"/>
      <c r="BO16" s="626">
        <v>0.5</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190113</v>
      </c>
      <c r="CS16" s="624"/>
      <c r="CT16" s="624"/>
      <c r="CU16" s="624"/>
      <c r="CV16" s="624"/>
      <c r="CW16" s="624"/>
      <c r="CX16" s="624"/>
      <c r="CY16" s="625"/>
      <c r="CZ16" s="626">
        <v>0.5</v>
      </c>
      <c r="DA16" s="626"/>
      <c r="DB16" s="626"/>
      <c r="DC16" s="626"/>
      <c r="DD16" s="632" t="s">
        <v>107</v>
      </c>
      <c r="DE16" s="624"/>
      <c r="DF16" s="624"/>
      <c r="DG16" s="624"/>
      <c r="DH16" s="624"/>
      <c r="DI16" s="624"/>
      <c r="DJ16" s="624"/>
      <c r="DK16" s="624"/>
      <c r="DL16" s="624"/>
      <c r="DM16" s="624"/>
      <c r="DN16" s="624"/>
      <c r="DO16" s="624"/>
      <c r="DP16" s="625"/>
      <c r="DQ16" s="632">
        <v>934</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7239575</v>
      </c>
      <c r="S17" s="624"/>
      <c r="T17" s="624"/>
      <c r="U17" s="624"/>
      <c r="V17" s="624"/>
      <c r="W17" s="624"/>
      <c r="X17" s="624"/>
      <c r="Y17" s="625"/>
      <c r="Z17" s="626">
        <v>16.600000000000001</v>
      </c>
      <c r="AA17" s="626"/>
      <c r="AB17" s="626"/>
      <c r="AC17" s="626"/>
      <c r="AD17" s="627">
        <v>7239575</v>
      </c>
      <c r="AE17" s="627"/>
      <c r="AF17" s="627"/>
      <c r="AG17" s="627"/>
      <c r="AH17" s="627"/>
      <c r="AI17" s="627"/>
      <c r="AJ17" s="627"/>
      <c r="AK17" s="627"/>
      <c r="AL17" s="628">
        <v>44.5</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2177011</v>
      </c>
      <c r="CS17" s="624"/>
      <c r="CT17" s="624"/>
      <c r="CU17" s="624"/>
      <c r="CV17" s="624"/>
      <c r="CW17" s="624"/>
      <c r="CX17" s="624"/>
      <c r="CY17" s="625"/>
      <c r="CZ17" s="626">
        <v>5.2</v>
      </c>
      <c r="DA17" s="626"/>
      <c r="DB17" s="626"/>
      <c r="DC17" s="626"/>
      <c r="DD17" s="632" t="s">
        <v>107</v>
      </c>
      <c r="DE17" s="624"/>
      <c r="DF17" s="624"/>
      <c r="DG17" s="624"/>
      <c r="DH17" s="624"/>
      <c r="DI17" s="624"/>
      <c r="DJ17" s="624"/>
      <c r="DK17" s="624"/>
      <c r="DL17" s="624"/>
      <c r="DM17" s="624"/>
      <c r="DN17" s="624"/>
      <c r="DO17" s="624"/>
      <c r="DP17" s="625"/>
      <c r="DQ17" s="632">
        <v>2005842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888947</v>
      </c>
      <c r="S18" s="624"/>
      <c r="T18" s="624"/>
      <c r="U18" s="624"/>
      <c r="V18" s="624"/>
      <c r="W18" s="624"/>
      <c r="X18" s="624"/>
      <c r="Y18" s="625"/>
      <c r="Z18" s="626">
        <v>2</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15595951</v>
      </c>
      <c r="S20" s="624"/>
      <c r="T20" s="624"/>
      <c r="U20" s="624"/>
      <c r="V20" s="624"/>
      <c r="W20" s="624"/>
      <c r="X20" s="624"/>
      <c r="Y20" s="625"/>
      <c r="Z20" s="626">
        <v>35.799999999999997</v>
      </c>
      <c r="AA20" s="626"/>
      <c r="AB20" s="626"/>
      <c r="AC20" s="626"/>
      <c r="AD20" s="627">
        <v>14707004</v>
      </c>
      <c r="AE20" s="627"/>
      <c r="AF20" s="627"/>
      <c r="AG20" s="627"/>
      <c r="AH20" s="627"/>
      <c r="AI20" s="627"/>
      <c r="AJ20" s="627"/>
      <c r="AK20" s="627"/>
      <c r="AL20" s="628">
        <v>90.4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41524827</v>
      </c>
      <c r="CS20" s="624"/>
      <c r="CT20" s="624"/>
      <c r="CU20" s="624"/>
      <c r="CV20" s="624"/>
      <c r="CW20" s="624"/>
      <c r="CX20" s="624"/>
      <c r="CY20" s="625"/>
      <c r="CZ20" s="626">
        <v>100</v>
      </c>
      <c r="DA20" s="626"/>
      <c r="DB20" s="626"/>
      <c r="DC20" s="626"/>
      <c r="DD20" s="632">
        <v>12334073</v>
      </c>
      <c r="DE20" s="624"/>
      <c r="DF20" s="624"/>
      <c r="DG20" s="624"/>
      <c r="DH20" s="624"/>
      <c r="DI20" s="624"/>
      <c r="DJ20" s="624"/>
      <c r="DK20" s="624"/>
      <c r="DL20" s="624"/>
      <c r="DM20" s="624"/>
      <c r="DN20" s="624"/>
      <c r="DO20" s="624"/>
      <c r="DP20" s="625"/>
      <c r="DQ20" s="632">
        <v>19522641</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9115</v>
      </c>
      <c r="S21" s="624"/>
      <c r="T21" s="624"/>
      <c r="U21" s="624"/>
      <c r="V21" s="624"/>
      <c r="W21" s="624"/>
      <c r="X21" s="624"/>
      <c r="Y21" s="625"/>
      <c r="Z21" s="626">
        <v>0</v>
      </c>
      <c r="AA21" s="626"/>
      <c r="AB21" s="626"/>
      <c r="AC21" s="626"/>
      <c r="AD21" s="627">
        <v>9115</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436584</v>
      </c>
      <c r="S22" s="624"/>
      <c r="T22" s="624"/>
      <c r="U22" s="624"/>
      <c r="V22" s="624"/>
      <c r="W22" s="624"/>
      <c r="X22" s="624"/>
      <c r="Y22" s="625"/>
      <c r="Z22" s="626">
        <v>1</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494933</v>
      </c>
      <c r="S23" s="624"/>
      <c r="T23" s="624"/>
      <c r="U23" s="624"/>
      <c r="V23" s="624"/>
      <c r="W23" s="624"/>
      <c r="X23" s="624"/>
      <c r="Y23" s="625"/>
      <c r="Z23" s="626">
        <v>1.1000000000000001</v>
      </c>
      <c r="AA23" s="626"/>
      <c r="AB23" s="626"/>
      <c r="AC23" s="626"/>
      <c r="AD23" s="627">
        <v>1033</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121763</v>
      </c>
      <c r="S24" s="624"/>
      <c r="T24" s="624"/>
      <c r="U24" s="624"/>
      <c r="V24" s="624"/>
      <c r="W24" s="624"/>
      <c r="X24" s="624"/>
      <c r="Y24" s="625"/>
      <c r="Z24" s="626">
        <v>0.3</v>
      </c>
      <c r="AA24" s="626"/>
      <c r="AB24" s="626"/>
      <c r="AC24" s="626"/>
      <c r="AD24" s="627">
        <v>185</v>
      </c>
      <c r="AE24" s="627"/>
      <c r="AF24" s="627"/>
      <c r="AG24" s="627"/>
      <c r="AH24" s="627"/>
      <c r="AI24" s="627"/>
      <c r="AJ24" s="627"/>
      <c r="AK24" s="627"/>
      <c r="AL24" s="628">
        <v>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16031242</v>
      </c>
      <c r="CS24" s="613"/>
      <c r="CT24" s="613"/>
      <c r="CU24" s="613"/>
      <c r="CV24" s="613"/>
      <c r="CW24" s="613"/>
      <c r="CX24" s="613"/>
      <c r="CY24" s="614"/>
      <c r="CZ24" s="650">
        <v>38.6</v>
      </c>
      <c r="DA24" s="651"/>
      <c r="DB24" s="651"/>
      <c r="DC24" s="652"/>
      <c r="DD24" s="649">
        <v>8929176</v>
      </c>
      <c r="DE24" s="613"/>
      <c r="DF24" s="613"/>
      <c r="DG24" s="613"/>
      <c r="DH24" s="613"/>
      <c r="DI24" s="613"/>
      <c r="DJ24" s="613"/>
      <c r="DK24" s="614"/>
      <c r="DL24" s="649">
        <v>8727023</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9954234</v>
      </c>
      <c r="S25" s="624"/>
      <c r="T25" s="624"/>
      <c r="U25" s="624"/>
      <c r="V25" s="624"/>
      <c r="W25" s="624"/>
      <c r="X25" s="624"/>
      <c r="Y25" s="625"/>
      <c r="Z25" s="626">
        <v>22.9</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4294036</v>
      </c>
      <c r="CS25" s="655"/>
      <c r="CT25" s="655"/>
      <c r="CU25" s="655"/>
      <c r="CV25" s="655"/>
      <c r="CW25" s="655"/>
      <c r="CX25" s="655"/>
      <c r="CY25" s="656"/>
      <c r="CZ25" s="657">
        <v>10.3</v>
      </c>
      <c r="DA25" s="658"/>
      <c r="DB25" s="658"/>
      <c r="DC25" s="659"/>
      <c r="DD25" s="632">
        <v>4188596</v>
      </c>
      <c r="DE25" s="655"/>
      <c r="DF25" s="655"/>
      <c r="DG25" s="655"/>
      <c r="DH25" s="655"/>
      <c r="DI25" s="655"/>
      <c r="DJ25" s="655"/>
      <c r="DK25" s="656"/>
      <c r="DL25" s="632">
        <v>4119090</v>
      </c>
      <c r="DM25" s="655"/>
      <c r="DN25" s="655"/>
      <c r="DO25" s="655"/>
      <c r="DP25" s="655"/>
      <c r="DQ25" s="655"/>
      <c r="DR25" s="655"/>
      <c r="DS25" s="655"/>
      <c r="DT25" s="655"/>
      <c r="DU25" s="655"/>
      <c r="DV25" s="656"/>
      <c r="DW25" s="628">
        <v>24</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v>292914</v>
      </c>
      <c r="S26" s="624"/>
      <c r="T26" s="624"/>
      <c r="U26" s="624"/>
      <c r="V26" s="624"/>
      <c r="W26" s="624"/>
      <c r="X26" s="624"/>
      <c r="Y26" s="625"/>
      <c r="Z26" s="626">
        <v>0.7</v>
      </c>
      <c r="AA26" s="626"/>
      <c r="AB26" s="626"/>
      <c r="AC26" s="626"/>
      <c r="AD26" s="627">
        <v>292914</v>
      </c>
      <c r="AE26" s="627"/>
      <c r="AF26" s="627"/>
      <c r="AG26" s="627"/>
      <c r="AH26" s="627"/>
      <c r="AI26" s="627"/>
      <c r="AJ26" s="627"/>
      <c r="AK26" s="627"/>
      <c r="AL26" s="628">
        <v>1.8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2592885</v>
      </c>
      <c r="CS26" s="624"/>
      <c r="CT26" s="624"/>
      <c r="CU26" s="624"/>
      <c r="CV26" s="624"/>
      <c r="CW26" s="624"/>
      <c r="CX26" s="624"/>
      <c r="CY26" s="625"/>
      <c r="CZ26" s="657">
        <v>6.2</v>
      </c>
      <c r="DA26" s="658"/>
      <c r="DB26" s="658"/>
      <c r="DC26" s="659"/>
      <c r="DD26" s="632">
        <v>2559479</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5862935</v>
      </c>
      <c r="S27" s="624"/>
      <c r="T27" s="624"/>
      <c r="U27" s="624"/>
      <c r="V27" s="624"/>
      <c r="W27" s="624"/>
      <c r="X27" s="624"/>
      <c r="Y27" s="625"/>
      <c r="Z27" s="626">
        <v>13.5</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6142008</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9560195</v>
      </c>
      <c r="CS27" s="655"/>
      <c r="CT27" s="655"/>
      <c r="CU27" s="655"/>
      <c r="CV27" s="655"/>
      <c r="CW27" s="655"/>
      <c r="CX27" s="655"/>
      <c r="CY27" s="656"/>
      <c r="CZ27" s="657">
        <v>23</v>
      </c>
      <c r="DA27" s="658"/>
      <c r="DB27" s="658"/>
      <c r="DC27" s="659"/>
      <c r="DD27" s="632">
        <v>2734738</v>
      </c>
      <c r="DE27" s="655"/>
      <c r="DF27" s="655"/>
      <c r="DG27" s="655"/>
      <c r="DH27" s="655"/>
      <c r="DI27" s="655"/>
      <c r="DJ27" s="655"/>
      <c r="DK27" s="656"/>
      <c r="DL27" s="632">
        <v>2602091</v>
      </c>
      <c r="DM27" s="655"/>
      <c r="DN27" s="655"/>
      <c r="DO27" s="655"/>
      <c r="DP27" s="655"/>
      <c r="DQ27" s="655"/>
      <c r="DR27" s="655"/>
      <c r="DS27" s="655"/>
      <c r="DT27" s="655"/>
      <c r="DU27" s="655"/>
      <c r="DV27" s="656"/>
      <c r="DW27" s="628">
        <v>15.2</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2182136</v>
      </c>
      <c r="S28" s="624"/>
      <c r="T28" s="624"/>
      <c r="U28" s="624"/>
      <c r="V28" s="624"/>
      <c r="W28" s="624"/>
      <c r="X28" s="624"/>
      <c r="Y28" s="625"/>
      <c r="Z28" s="626">
        <v>5</v>
      </c>
      <c r="AA28" s="626"/>
      <c r="AB28" s="626"/>
      <c r="AC28" s="626"/>
      <c r="AD28" s="627">
        <v>1244909</v>
      </c>
      <c r="AE28" s="627"/>
      <c r="AF28" s="627"/>
      <c r="AG28" s="627"/>
      <c r="AH28" s="627"/>
      <c r="AI28" s="627"/>
      <c r="AJ28" s="627"/>
      <c r="AK28" s="627"/>
      <c r="AL28" s="628">
        <v>7.7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2177011</v>
      </c>
      <c r="CS28" s="624"/>
      <c r="CT28" s="624"/>
      <c r="CU28" s="624"/>
      <c r="CV28" s="624"/>
      <c r="CW28" s="624"/>
      <c r="CX28" s="624"/>
      <c r="CY28" s="625"/>
      <c r="CZ28" s="657">
        <v>5.2</v>
      </c>
      <c r="DA28" s="658"/>
      <c r="DB28" s="658"/>
      <c r="DC28" s="659"/>
      <c r="DD28" s="632">
        <v>2005842</v>
      </c>
      <c r="DE28" s="624"/>
      <c r="DF28" s="624"/>
      <c r="DG28" s="624"/>
      <c r="DH28" s="624"/>
      <c r="DI28" s="624"/>
      <c r="DJ28" s="624"/>
      <c r="DK28" s="625"/>
      <c r="DL28" s="632">
        <v>2005842</v>
      </c>
      <c r="DM28" s="624"/>
      <c r="DN28" s="624"/>
      <c r="DO28" s="624"/>
      <c r="DP28" s="624"/>
      <c r="DQ28" s="624"/>
      <c r="DR28" s="624"/>
      <c r="DS28" s="624"/>
      <c r="DT28" s="624"/>
      <c r="DU28" s="624"/>
      <c r="DV28" s="625"/>
      <c r="DW28" s="628">
        <v>11.7</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259065</v>
      </c>
      <c r="S29" s="624"/>
      <c r="T29" s="624"/>
      <c r="U29" s="624"/>
      <c r="V29" s="624"/>
      <c r="W29" s="624"/>
      <c r="X29" s="624"/>
      <c r="Y29" s="625"/>
      <c r="Z29" s="626">
        <v>0.6</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2176589</v>
      </c>
      <c r="CS29" s="655"/>
      <c r="CT29" s="655"/>
      <c r="CU29" s="655"/>
      <c r="CV29" s="655"/>
      <c r="CW29" s="655"/>
      <c r="CX29" s="655"/>
      <c r="CY29" s="656"/>
      <c r="CZ29" s="657">
        <v>5.2</v>
      </c>
      <c r="DA29" s="658"/>
      <c r="DB29" s="658"/>
      <c r="DC29" s="659"/>
      <c r="DD29" s="632">
        <v>2005420</v>
      </c>
      <c r="DE29" s="655"/>
      <c r="DF29" s="655"/>
      <c r="DG29" s="655"/>
      <c r="DH29" s="655"/>
      <c r="DI29" s="655"/>
      <c r="DJ29" s="655"/>
      <c r="DK29" s="656"/>
      <c r="DL29" s="632">
        <v>2005420</v>
      </c>
      <c r="DM29" s="655"/>
      <c r="DN29" s="655"/>
      <c r="DO29" s="655"/>
      <c r="DP29" s="655"/>
      <c r="DQ29" s="655"/>
      <c r="DR29" s="655"/>
      <c r="DS29" s="655"/>
      <c r="DT29" s="655"/>
      <c r="DU29" s="655"/>
      <c r="DV29" s="656"/>
      <c r="DW29" s="628">
        <v>11.7</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1833539</v>
      </c>
      <c r="S30" s="624"/>
      <c r="T30" s="624"/>
      <c r="U30" s="624"/>
      <c r="V30" s="624"/>
      <c r="W30" s="624"/>
      <c r="X30" s="624"/>
      <c r="Y30" s="625"/>
      <c r="Z30" s="626">
        <v>4.2</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97.6</v>
      </c>
      <c r="BH30" s="682"/>
      <c r="BI30" s="682"/>
      <c r="BJ30" s="682"/>
      <c r="BK30" s="682"/>
      <c r="BL30" s="682"/>
      <c r="BM30" s="618">
        <v>91</v>
      </c>
      <c r="BN30" s="682"/>
      <c r="BO30" s="682"/>
      <c r="BP30" s="682"/>
      <c r="BQ30" s="683"/>
      <c r="BR30" s="681">
        <v>97.2</v>
      </c>
      <c r="BS30" s="682"/>
      <c r="BT30" s="682"/>
      <c r="BU30" s="682"/>
      <c r="BV30" s="682"/>
      <c r="BW30" s="682"/>
      <c r="BX30" s="618">
        <v>90</v>
      </c>
      <c r="BY30" s="682"/>
      <c r="BZ30" s="682"/>
      <c r="CA30" s="682"/>
      <c r="CB30" s="683"/>
      <c r="CD30" s="686"/>
      <c r="CE30" s="687"/>
      <c r="CF30" s="637" t="s">
        <v>288</v>
      </c>
      <c r="CG30" s="638"/>
      <c r="CH30" s="638"/>
      <c r="CI30" s="638"/>
      <c r="CJ30" s="638"/>
      <c r="CK30" s="638"/>
      <c r="CL30" s="638"/>
      <c r="CM30" s="638"/>
      <c r="CN30" s="638"/>
      <c r="CO30" s="638"/>
      <c r="CP30" s="638"/>
      <c r="CQ30" s="639"/>
      <c r="CR30" s="623">
        <v>1866133</v>
      </c>
      <c r="CS30" s="624"/>
      <c r="CT30" s="624"/>
      <c r="CU30" s="624"/>
      <c r="CV30" s="624"/>
      <c r="CW30" s="624"/>
      <c r="CX30" s="624"/>
      <c r="CY30" s="625"/>
      <c r="CZ30" s="657">
        <v>4.5</v>
      </c>
      <c r="DA30" s="658"/>
      <c r="DB30" s="658"/>
      <c r="DC30" s="659"/>
      <c r="DD30" s="632">
        <v>1694964</v>
      </c>
      <c r="DE30" s="624"/>
      <c r="DF30" s="624"/>
      <c r="DG30" s="624"/>
      <c r="DH30" s="624"/>
      <c r="DI30" s="624"/>
      <c r="DJ30" s="624"/>
      <c r="DK30" s="625"/>
      <c r="DL30" s="632">
        <v>1694964</v>
      </c>
      <c r="DM30" s="624"/>
      <c r="DN30" s="624"/>
      <c r="DO30" s="624"/>
      <c r="DP30" s="624"/>
      <c r="DQ30" s="624"/>
      <c r="DR30" s="624"/>
      <c r="DS30" s="624"/>
      <c r="DT30" s="624"/>
      <c r="DU30" s="624"/>
      <c r="DV30" s="625"/>
      <c r="DW30" s="628">
        <v>9.9</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2359627</v>
      </c>
      <c r="S31" s="624"/>
      <c r="T31" s="624"/>
      <c r="U31" s="624"/>
      <c r="V31" s="624"/>
      <c r="W31" s="624"/>
      <c r="X31" s="624"/>
      <c r="Y31" s="625"/>
      <c r="Z31" s="626">
        <v>5.4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98.4</v>
      </c>
      <c r="BH31" s="655"/>
      <c r="BI31" s="655"/>
      <c r="BJ31" s="655"/>
      <c r="BK31" s="655"/>
      <c r="BL31" s="655"/>
      <c r="BM31" s="629">
        <v>94.2</v>
      </c>
      <c r="BN31" s="679"/>
      <c r="BO31" s="679"/>
      <c r="BP31" s="679"/>
      <c r="BQ31" s="680"/>
      <c r="BR31" s="678">
        <v>98.4</v>
      </c>
      <c r="BS31" s="655"/>
      <c r="BT31" s="655"/>
      <c r="BU31" s="655"/>
      <c r="BV31" s="655"/>
      <c r="BW31" s="655"/>
      <c r="BX31" s="629">
        <v>94</v>
      </c>
      <c r="BY31" s="679"/>
      <c r="BZ31" s="679"/>
      <c r="CA31" s="679"/>
      <c r="CB31" s="680"/>
      <c r="CD31" s="686"/>
      <c r="CE31" s="687"/>
      <c r="CF31" s="637" t="s">
        <v>292</v>
      </c>
      <c r="CG31" s="638"/>
      <c r="CH31" s="638"/>
      <c r="CI31" s="638"/>
      <c r="CJ31" s="638"/>
      <c r="CK31" s="638"/>
      <c r="CL31" s="638"/>
      <c r="CM31" s="638"/>
      <c r="CN31" s="638"/>
      <c r="CO31" s="638"/>
      <c r="CP31" s="638"/>
      <c r="CQ31" s="639"/>
      <c r="CR31" s="623">
        <v>310456</v>
      </c>
      <c r="CS31" s="655"/>
      <c r="CT31" s="655"/>
      <c r="CU31" s="655"/>
      <c r="CV31" s="655"/>
      <c r="CW31" s="655"/>
      <c r="CX31" s="655"/>
      <c r="CY31" s="656"/>
      <c r="CZ31" s="657">
        <v>0.7</v>
      </c>
      <c r="DA31" s="658"/>
      <c r="DB31" s="658"/>
      <c r="DC31" s="659"/>
      <c r="DD31" s="632">
        <v>310456</v>
      </c>
      <c r="DE31" s="655"/>
      <c r="DF31" s="655"/>
      <c r="DG31" s="655"/>
      <c r="DH31" s="655"/>
      <c r="DI31" s="655"/>
      <c r="DJ31" s="655"/>
      <c r="DK31" s="656"/>
      <c r="DL31" s="632">
        <v>310456</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325466</v>
      </c>
      <c r="S32" s="624"/>
      <c r="T32" s="624"/>
      <c r="U32" s="624"/>
      <c r="V32" s="624"/>
      <c r="W32" s="624"/>
      <c r="X32" s="624"/>
      <c r="Y32" s="625"/>
      <c r="Z32" s="626">
        <v>0.7</v>
      </c>
      <c r="AA32" s="626"/>
      <c r="AB32" s="626"/>
      <c r="AC32" s="626"/>
      <c r="AD32" s="627">
        <v>13599</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96.7</v>
      </c>
      <c r="BH32" s="691"/>
      <c r="BI32" s="691"/>
      <c r="BJ32" s="691"/>
      <c r="BK32" s="691"/>
      <c r="BL32" s="691"/>
      <c r="BM32" s="692">
        <v>87.6</v>
      </c>
      <c r="BN32" s="691"/>
      <c r="BO32" s="691"/>
      <c r="BP32" s="691"/>
      <c r="BQ32" s="693"/>
      <c r="BR32" s="690">
        <v>96</v>
      </c>
      <c r="BS32" s="691"/>
      <c r="BT32" s="691"/>
      <c r="BU32" s="691"/>
      <c r="BV32" s="691"/>
      <c r="BW32" s="691"/>
      <c r="BX32" s="692">
        <v>85.8</v>
      </c>
      <c r="BY32" s="691"/>
      <c r="BZ32" s="691"/>
      <c r="CA32" s="691"/>
      <c r="CB32" s="693"/>
      <c r="CD32" s="688"/>
      <c r="CE32" s="689"/>
      <c r="CF32" s="637" t="s">
        <v>295</v>
      </c>
      <c r="CG32" s="638"/>
      <c r="CH32" s="638"/>
      <c r="CI32" s="638"/>
      <c r="CJ32" s="638"/>
      <c r="CK32" s="638"/>
      <c r="CL32" s="638"/>
      <c r="CM32" s="638"/>
      <c r="CN32" s="638"/>
      <c r="CO32" s="638"/>
      <c r="CP32" s="638"/>
      <c r="CQ32" s="639"/>
      <c r="CR32" s="623">
        <v>422</v>
      </c>
      <c r="CS32" s="624"/>
      <c r="CT32" s="624"/>
      <c r="CU32" s="624"/>
      <c r="CV32" s="624"/>
      <c r="CW32" s="624"/>
      <c r="CX32" s="624"/>
      <c r="CY32" s="625"/>
      <c r="CZ32" s="657">
        <v>0</v>
      </c>
      <c r="DA32" s="658"/>
      <c r="DB32" s="658"/>
      <c r="DC32" s="659"/>
      <c r="DD32" s="632">
        <v>422</v>
      </c>
      <c r="DE32" s="624"/>
      <c r="DF32" s="624"/>
      <c r="DG32" s="624"/>
      <c r="DH32" s="624"/>
      <c r="DI32" s="624"/>
      <c r="DJ32" s="624"/>
      <c r="DK32" s="625"/>
      <c r="DL32" s="632">
        <v>422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3829973</v>
      </c>
      <c r="S33" s="624"/>
      <c r="T33" s="624"/>
      <c r="U33" s="624"/>
      <c r="V33" s="624"/>
      <c r="W33" s="624"/>
      <c r="X33" s="624"/>
      <c r="Y33" s="625"/>
      <c r="Z33" s="626">
        <v>8.8000000000000007</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12969399</v>
      </c>
      <c r="CS33" s="655"/>
      <c r="CT33" s="655"/>
      <c r="CU33" s="655"/>
      <c r="CV33" s="655"/>
      <c r="CW33" s="655"/>
      <c r="CX33" s="655"/>
      <c r="CY33" s="656"/>
      <c r="CZ33" s="657">
        <v>31.2</v>
      </c>
      <c r="DA33" s="658"/>
      <c r="DB33" s="658"/>
      <c r="DC33" s="659"/>
      <c r="DD33" s="632">
        <v>9793909</v>
      </c>
      <c r="DE33" s="655"/>
      <c r="DF33" s="655"/>
      <c r="DG33" s="655"/>
      <c r="DH33" s="655"/>
      <c r="DI33" s="655"/>
      <c r="DJ33" s="655"/>
      <c r="DK33" s="656"/>
      <c r="DL33" s="632">
        <v>6903137</v>
      </c>
      <c r="DM33" s="655"/>
      <c r="DN33" s="655"/>
      <c r="DO33" s="655"/>
      <c r="DP33" s="655"/>
      <c r="DQ33" s="655"/>
      <c r="DR33" s="655"/>
      <c r="DS33" s="655"/>
      <c r="DT33" s="655"/>
      <c r="DU33" s="655"/>
      <c r="DV33" s="656"/>
      <c r="DW33" s="628">
        <v>40.299999999999997</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3884195</v>
      </c>
      <c r="CS34" s="624"/>
      <c r="CT34" s="624"/>
      <c r="CU34" s="624"/>
      <c r="CV34" s="624"/>
      <c r="CW34" s="624"/>
      <c r="CX34" s="624"/>
      <c r="CY34" s="625"/>
      <c r="CZ34" s="657">
        <v>9.4</v>
      </c>
      <c r="DA34" s="658"/>
      <c r="DB34" s="658"/>
      <c r="DC34" s="659"/>
      <c r="DD34" s="632">
        <v>2766188</v>
      </c>
      <c r="DE34" s="624"/>
      <c r="DF34" s="624"/>
      <c r="DG34" s="624"/>
      <c r="DH34" s="624"/>
      <c r="DI34" s="624"/>
      <c r="DJ34" s="624"/>
      <c r="DK34" s="625"/>
      <c r="DL34" s="632">
        <v>2416976</v>
      </c>
      <c r="DM34" s="624"/>
      <c r="DN34" s="624"/>
      <c r="DO34" s="624"/>
      <c r="DP34" s="624"/>
      <c r="DQ34" s="624"/>
      <c r="DR34" s="624"/>
      <c r="DS34" s="624"/>
      <c r="DT34" s="624"/>
      <c r="DU34" s="624"/>
      <c r="DV34" s="625"/>
      <c r="DW34" s="628">
        <v>14.1</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861473</v>
      </c>
      <c r="S35" s="624"/>
      <c r="T35" s="624"/>
      <c r="U35" s="624"/>
      <c r="V35" s="624"/>
      <c r="W35" s="624"/>
      <c r="X35" s="624"/>
      <c r="Y35" s="625"/>
      <c r="Z35" s="626">
        <v>2</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3236046</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-496320</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260813</v>
      </c>
      <c r="CS35" s="655"/>
      <c r="CT35" s="655"/>
      <c r="CU35" s="655"/>
      <c r="CV35" s="655"/>
      <c r="CW35" s="655"/>
      <c r="CX35" s="655"/>
      <c r="CY35" s="656"/>
      <c r="CZ35" s="657">
        <v>0.6</v>
      </c>
      <c r="DA35" s="658"/>
      <c r="DB35" s="658"/>
      <c r="DC35" s="659"/>
      <c r="DD35" s="632">
        <v>176775</v>
      </c>
      <c r="DE35" s="655"/>
      <c r="DF35" s="655"/>
      <c r="DG35" s="655"/>
      <c r="DH35" s="655"/>
      <c r="DI35" s="655"/>
      <c r="DJ35" s="655"/>
      <c r="DK35" s="656"/>
      <c r="DL35" s="632">
        <v>89067</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43558235</v>
      </c>
      <c r="S36" s="696"/>
      <c r="T36" s="696"/>
      <c r="U36" s="696"/>
      <c r="V36" s="696"/>
      <c r="W36" s="696"/>
      <c r="X36" s="696"/>
      <c r="Y36" s="697"/>
      <c r="Z36" s="698">
        <v>100</v>
      </c>
      <c r="AA36" s="698"/>
      <c r="AB36" s="698"/>
      <c r="AC36" s="698"/>
      <c r="AD36" s="699">
        <v>16268759</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314048</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-679352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4443927</v>
      </c>
      <c r="CS36" s="624"/>
      <c r="CT36" s="624"/>
      <c r="CU36" s="624"/>
      <c r="CV36" s="624"/>
      <c r="CW36" s="624"/>
      <c r="CX36" s="624"/>
      <c r="CY36" s="625"/>
      <c r="CZ36" s="657">
        <v>10.7</v>
      </c>
      <c r="DA36" s="658"/>
      <c r="DB36" s="658"/>
      <c r="DC36" s="659"/>
      <c r="DD36" s="632">
        <v>3206092</v>
      </c>
      <c r="DE36" s="624"/>
      <c r="DF36" s="624"/>
      <c r="DG36" s="624"/>
      <c r="DH36" s="624"/>
      <c r="DI36" s="624"/>
      <c r="DJ36" s="624"/>
      <c r="DK36" s="625"/>
      <c r="DL36" s="632">
        <v>2641813</v>
      </c>
      <c r="DM36" s="624"/>
      <c r="DN36" s="624"/>
      <c r="DO36" s="624"/>
      <c r="DP36" s="624"/>
      <c r="DQ36" s="624"/>
      <c r="DR36" s="624"/>
      <c r="DS36" s="624"/>
      <c r="DT36" s="624"/>
      <c r="DU36" s="624"/>
      <c r="DV36" s="625"/>
      <c r="DW36" s="628">
        <v>15.4</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55000</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10550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2224810</v>
      </c>
      <c r="CS37" s="655"/>
      <c r="CT37" s="655"/>
      <c r="CU37" s="655"/>
      <c r="CV37" s="655"/>
      <c r="CW37" s="655"/>
      <c r="CX37" s="655"/>
      <c r="CY37" s="656"/>
      <c r="CZ37" s="657">
        <v>5.4</v>
      </c>
      <c r="DA37" s="658"/>
      <c r="DB37" s="658"/>
      <c r="DC37" s="659"/>
      <c r="DD37" s="632">
        <v>2224714</v>
      </c>
      <c r="DE37" s="655"/>
      <c r="DF37" s="655"/>
      <c r="DG37" s="655"/>
      <c r="DH37" s="655"/>
      <c r="DI37" s="655"/>
      <c r="DJ37" s="655"/>
      <c r="DK37" s="656"/>
      <c r="DL37" s="632">
        <v>2189328</v>
      </c>
      <c r="DM37" s="655"/>
      <c r="DN37" s="655"/>
      <c r="DO37" s="655"/>
      <c r="DP37" s="655"/>
      <c r="DQ37" s="655"/>
      <c r="DR37" s="655"/>
      <c r="DS37" s="655"/>
      <c r="DT37" s="655"/>
      <c r="DU37" s="655"/>
      <c r="DV37" s="656"/>
      <c r="DW37" s="628">
        <v>12.8</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4776</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18869</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3231270</v>
      </c>
      <c r="CS38" s="624"/>
      <c r="CT38" s="624"/>
      <c r="CU38" s="624"/>
      <c r="CV38" s="624"/>
      <c r="CW38" s="624"/>
      <c r="CX38" s="624"/>
      <c r="CY38" s="625"/>
      <c r="CZ38" s="657">
        <v>7.8</v>
      </c>
      <c r="DA38" s="658"/>
      <c r="DB38" s="658"/>
      <c r="DC38" s="659"/>
      <c r="DD38" s="632">
        <v>2808386</v>
      </c>
      <c r="DE38" s="624"/>
      <c r="DF38" s="624"/>
      <c r="DG38" s="624"/>
      <c r="DH38" s="624"/>
      <c r="DI38" s="624"/>
      <c r="DJ38" s="624"/>
      <c r="DK38" s="625"/>
      <c r="DL38" s="632">
        <v>1755281</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55</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1142194</v>
      </c>
      <c r="CS39" s="655"/>
      <c r="CT39" s="655"/>
      <c r="CU39" s="655"/>
      <c r="CV39" s="655"/>
      <c r="CW39" s="655"/>
      <c r="CX39" s="655"/>
      <c r="CY39" s="656"/>
      <c r="CZ39" s="657">
        <v>2.8</v>
      </c>
      <c r="DA39" s="658"/>
      <c r="DB39" s="658"/>
      <c r="DC39" s="659"/>
      <c r="DD39" s="632">
        <v>829468</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1533651</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166</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7000</v>
      </c>
      <c r="CS40" s="624"/>
      <c r="CT40" s="624"/>
      <c r="CU40" s="624"/>
      <c r="CV40" s="624"/>
      <c r="CW40" s="624"/>
      <c r="CX40" s="624"/>
      <c r="CY40" s="625"/>
      <c r="CZ40" s="657">
        <v>0</v>
      </c>
      <c r="DA40" s="658"/>
      <c r="DB40" s="658"/>
      <c r="DC40" s="659"/>
      <c r="DD40" s="632">
        <v>7000</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1328571</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272</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12524186</v>
      </c>
      <c r="CS42" s="624"/>
      <c r="CT42" s="624"/>
      <c r="CU42" s="624"/>
      <c r="CV42" s="624"/>
      <c r="CW42" s="624"/>
      <c r="CX42" s="624"/>
      <c r="CY42" s="625"/>
      <c r="CZ42" s="657">
        <v>30.2</v>
      </c>
      <c r="DA42" s="706"/>
      <c r="DB42" s="706"/>
      <c r="DC42" s="707"/>
      <c r="DD42" s="632">
        <v>799556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12334073</v>
      </c>
      <c r="CS44" s="624"/>
      <c r="CT44" s="624"/>
      <c r="CU44" s="624"/>
      <c r="CV44" s="624"/>
      <c r="CW44" s="624"/>
      <c r="CX44" s="624"/>
      <c r="CY44" s="625"/>
      <c r="CZ44" s="657">
        <v>29.7</v>
      </c>
      <c r="DA44" s="706"/>
      <c r="DB44" s="706"/>
      <c r="DC44" s="707"/>
      <c r="DD44" s="632">
        <v>798622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10216311</v>
      </c>
      <c r="CS45" s="655"/>
      <c r="CT45" s="655"/>
      <c r="CU45" s="655"/>
      <c r="CV45" s="655"/>
      <c r="CW45" s="655"/>
      <c r="CX45" s="655"/>
      <c r="CY45" s="656"/>
      <c r="CZ45" s="657">
        <v>24.6</v>
      </c>
      <c r="DA45" s="658"/>
      <c r="DB45" s="658"/>
      <c r="DC45" s="659"/>
      <c r="DD45" s="632">
        <v>282208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2111345</v>
      </c>
      <c r="CS46" s="624"/>
      <c r="CT46" s="624"/>
      <c r="CU46" s="624"/>
      <c r="CV46" s="624"/>
      <c r="CW46" s="624"/>
      <c r="CX46" s="624"/>
      <c r="CY46" s="625"/>
      <c r="CZ46" s="657">
        <v>5.0999999999999996</v>
      </c>
      <c r="DA46" s="706"/>
      <c r="DB46" s="706"/>
      <c r="DC46" s="707"/>
      <c r="DD46" s="632">
        <v>514297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190113</v>
      </c>
      <c r="CS47" s="655"/>
      <c r="CT47" s="655"/>
      <c r="CU47" s="655"/>
      <c r="CV47" s="655"/>
      <c r="CW47" s="655"/>
      <c r="CX47" s="655"/>
      <c r="CY47" s="656"/>
      <c r="CZ47" s="657">
        <v>0.5</v>
      </c>
      <c r="DA47" s="658"/>
      <c r="DB47" s="658"/>
      <c r="DC47" s="659"/>
      <c r="DD47" s="632">
        <v>934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41524827</v>
      </c>
      <c r="CS49" s="691"/>
      <c r="CT49" s="691"/>
      <c r="CU49" s="691"/>
      <c r="CV49" s="691"/>
      <c r="CW49" s="691"/>
      <c r="CX49" s="691"/>
      <c r="CY49" s="718"/>
      <c r="CZ49" s="719">
        <v>100</v>
      </c>
      <c r="DA49" s="720"/>
      <c r="DB49" s="720"/>
      <c r="DC49" s="721"/>
      <c r="DD49" s="722">
        <v>19522641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43543</v>
      </c>
      <c r="R7" s="753"/>
      <c r="S7" s="753"/>
      <c r="T7" s="753"/>
      <c r="U7" s="753"/>
      <c r="V7" s="753">
        <v>41526</v>
      </c>
      <c r="W7" s="753"/>
      <c r="X7" s="753"/>
      <c r="Y7" s="753"/>
      <c r="Z7" s="753"/>
      <c r="AA7" s="753">
        <v>2018</v>
      </c>
      <c r="AB7" s="753"/>
      <c r="AC7" s="753"/>
      <c r="AD7" s="753"/>
      <c r="AE7" s="754"/>
      <c r="AF7" s="755">
        <v>853</v>
      </c>
      <c r="AG7" s="756"/>
      <c r="AH7" s="756"/>
      <c r="AI7" s="756"/>
      <c r="AJ7" s="757"/>
      <c r="AK7" s="792">
        <v>1834</v>
      </c>
      <c r="AL7" s="793"/>
      <c r="AM7" s="793"/>
      <c r="AN7" s="793"/>
      <c r="AO7" s="793"/>
      <c r="AP7" s="793">
        <v>26205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-17</v>
      </c>
      <c r="CI7" s="790"/>
      <c r="CJ7" s="790"/>
      <c r="CK7" s="790"/>
      <c r="CL7" s="791"/>
      <c r="CM7" s="789">
        <v>735</v>
      </c>
      <c r="CN7" s="790"/>
      <c r="CO7" s="790"/>
      <c r="CP7" s="790"/>
      <c r="CQ7" s="791"/>
      <c r="CR7" s="789">
        <v>5</v>
      </c>
      <c r="CS7" s="790"/>
      <c r="CT7" s="790"/>
      <c r="CU7" s="790"/>
      <c r="CV7" s="791"/>
      <c r="CW7" s="789" t="s">
        <v>548</v>
      </c>
      <c r="CX7" s="790"/>
      <c r="CY7" s="790"/>
      <c r="CZ7" s="790"/>
      <c r="DA7" s="791"/>
      <c r="DB7" s="789" t="s">
        <v>548</v>
      </c>
      <c r="DC7" s="790"/>
      <c r="DD7" s="790"/>
      <c r="DE7" s="790"/>
      <c r="DF7" s="791"/>
      <c r="DG7" s="789" t="s">
        <v>548</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thickBot="1" x14ac:dyDescent="0.2">
      <c r="A8" s="212">
        <v>2</v>
      </c>
      <c r="B8" s="773" t="s">
        <v>360</v>
      </c>
      <c r="C8" s="774"/>
      <c r="D8" s="774"/>
      <c r="E8" s="774"/>
      <c r="F8" s="774"/>
      <c r="G8" s="774"/>
      <c r="H8" s="774"/>
      <c r="I8" s="774"/>
      <c r="J8" s="774"/>
      <c r="K8" s="774"/>
      <c r="L8" s="774"/>
      <c r="M8" s="774"/>
      <c r="N8" s="774"/>
      <c r="O8" s="774"/>
      <c r="P8" s="775"/>
      <c r="Q8" s="776">
        <v>329</v>
      </c>
      <c r="R8" s="777"/>
      <c r="S8" s="777"/>
      <c r="T8" s="777"/>
      <c r="U8" s="777"/>
      <c r="V8" s="777">
        <v>301</v>
      </c>
      <c r="W8" s="777"/>
      <c r="X8" s="777"/>
      <c r="Y8" s="777"/>
      <c r="Z8" s="777"/>
      <c r="AA8" s="777">
        <v>28</v>
      </c>
      <c r="AB8" s="777"/>
      <c r="AC8" s="777"/>
      <c r="AD8" s="777"/>
      <c r="AE8" s="778"/>
      <c r="AF8" s="779">
        <v>28</v>
      </c>
      <c r="AG8" s="780"/>
      <c r="AH8" s="780"/>
      <c r="AI8" s="780"/>
      <c r="AJ8" s="781"/>
      <c r="AK8" s="782">
        <v>221</v>
      </c>
      <c r="AL8" s="783"/>
      <c r="AM8" s="783"/>
      <c r="AN8" s="783"/>
      <c r="AO8" s="783"/>
      <c r="AP8" s="783">
        <v>215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1</v>
      </c>
      <c r="CI8" s="800"/>
      <c r="CJ8" s="800"/>
      <c r="CK8" s="800"/>
      <c r="CL8" s="801"/>
      <c r="CM8" s="799">
        <v>42</v>
      </c>
      <c r="CN8" s="800"/>
      <c r="CO8" s="800"/>
      <c r="CP8" s="800"/>
      <c r="CQ8" s="801"/>
      <c r="CR8" s="799">
        <v>30</v>
      </c>
      <c r="CS8" s="800"/>
      <c r="CT8" s="800"/>
      <c r="CU8" s="800"/>
      <c r="CV8" s="801"/>
      <c r="CW8" s="799">
        <v>28</v>
      </c>
      <c r="CX8" s="800"/>
      <c r="CY8" s="800"/>
      <c r="CZ8" s="800"/>
      <c r="DA8" s="801"/>
      <c r="DB8" s="799" t="s">
        <v>552</v>
      </c>
      <c r="DC8" s="800"/>
      <c r="DD8" s="800"/>
      <c r="DE8" s="800"/>
      <c r="DF8" s="801"/>
      <c r="DG8" s="799" t="s">
        <v>553</v>
      </c>
      <c r="DH8" s="800"/>
      <c r="DI8" s="800"/>
      <c r="DJ8" s="800"/>
      <c r="DK8" s="801"/>
      <c r="DL8" s="799" t="s">
        <v>553</v>
      </c>
      <c r="DM8" s="800"/>
      <c r="DN8" s="800"/>
      <c r="DO8" s="800"/>
      <c r="DP8" s="801"/>
      <c r="DQ8" s="799" t="s">
        <v>550</v>
      </c>
      <c r="DR8" s="800"/>
      <c r="DS8" s="800"/>
      <c r="DT8" s="800"/>
      <c r="DU8" s="801"/>
      <c r="DV8" s="802"/>
      <c r="DW8" s="803"/>
      <c r="DX8" s="803"/>
      <c r="DY8" s="803"/>
      <c r="DZ8" s="804"/>
      <c r="EA8" s="205"/>
    </row>
    <row r="9" spans="1:131" s="206" customFormat="1" ht="26.25" hidden="1"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hidden="1" customHeight="1" thickBot="1" x14ac:dyDescent="0.2">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hidden="1"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hidden="1"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hidden="1"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hidden="1"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hidden="1"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hidden="1"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hidden="1"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hidden="1"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hidden="1"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hidden="1"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hidden="1"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t="s">
        <v>551</v>
      </c>
      <c r="BT22" s="787"/>
      <c r="BU22" s="787"/>
      <c r="BV22" s="787"/>
      <c r="BW22" s="787"/>
      <c r="BX22" s="787"/>
      <c r="BY22" s="787"/>
      <c r="BZ22" s="787"/>
      <c r="CA22" s="787"/>
      <c r="CB22" s="787"/>
      <c r="CC22" s="787"/>
      <c r="CD22" s="787"/>
      <c r="CE22" s="787"/>
      <c r="CF22" s="787"/>
      <c r="CG22" s="788"/>
      <c r="CH22" s="799">
        <v>84</v>
      </c>
      <c r="CI22" s="800"/>
      <c r="CJ22" s="800"/>
      <c r="CK22" s="800"/>
      <c r="CL22" s="801"/>
      <c r="CM22" s="799">
        <v>366</v>
      </c>
      <c r="CN22" s="800"/>
      <c r="CO22" s="800"/>
      <c r="CP22" s="800"/>
      <c r="CQ22" s="801"/>
      <c r="CR22" s="799">
        <v>20</v>
      </c>
      <c r="CS22" s="800"/>
      <c r="CT22" s="800"/>
      <c r="CU22" s="800"/>
      <c r="CV22" s="801"/>
      <c r="CW22" s="799" t="s">
        <v>553</v>
      </c>
      <c r="CX22" s="800"/>
      <c r="CY22" s="800"/>
      <c r="CZ22" s="800"/>
      <c r="DA22" s="801"/>
      <c r="DB22" s="799" t="s">
        <v>553</v>
      </c>
      <c r="DC22" s="800"/>
      <c r="DD22" s="800"/>
      <c r="DE22" s="800"/>
      <c r="DF22" s="801"/>
      <c r="DG22" s="799" t="s">
        <v>553</v>
      </c>
      <c r="DH22" s="800"/>
      <c r="DI22" s="800"/>
      <c r="DJ22" s="800"/>
      <c r="DK22" s="801"/>
      <c r="DL22" s="799" t="s">
        <v>553</v>
      </c>
      <c r="DM22" s="800"/>
      <c r="DN22" s="800"/>
      <c r="DO22" s="800"/>
      <c r="DP22" s="801"/>
      <c r="DQ22" s="799" t="s">
        <v>553</v>
      </c>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43706</v>
      </c>
      <c r="R23" s="812"/>
      <c r="S23" s="812"/>
      <c r="T23" s="812"/>
      <c r="U23" s="812"/>
      <c r="V23" s="812">
        <v>41661</v>
      </c>
      <c r="W23" s="812"/>
      <c r="X23" s="812"/>
      <c r="Y23" s="812"/>
      <c r="Z23" s="812"/>
      <c r="AA23" s="812">
        <v>2046</v>
      </c>
      <c r="AB23" s="812"/>
      <c r="AC23" s="812"/>
      <c r="AD23" s="812"/>
      <c r="AE23" s="813"/>
      <c r="AF23" s="814">
        <v>881</v>
      </c>
      <c r="AG23" s="812"/>
      <c r="AH23" s="812"/>
      <c r="AI23" s="812"/>
      <c r="AJ23" s="815"/>
      <c r="AK23" s="816"/>
      <c r="AL23" s="817"/>
      <c r="AM23" s="817"/>
      <c r="AN23" s="817"/>
      <c r="AO23" s="817"/>
      <c r="AP23" s="812">
        <v>26420</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9858</v>
      </c>
      <c r="R28" s="841"/>
      <c r="S28" s="841"/>
      <c r="T28" s="841"/>
      <c r="U28" s="841"/>
      <c r="V28" s="841">
        <v>10354</v>
      </c>
      <c r="W28" s="841"/>
      <c r="X28" s="841"/>
      <c r="Y28" s="841"/>
      <c r="Z28" s="841"/>
      <c r="AA28" s="841">
        <v>-496</v>
      </c>
      <c r="AB28" s="841"/>
      <c r="AC28" s="841"/>
      <c r="AD28" s="841"/>
      <c r="AE28" s="842"/>
      <c r="AF28" s="843">
        <v>-496</v>
      </c>
      <c r="AG28" s="841"/>
      <c r="AH28" s="841"/>
      <c r="AI28" s="841"/>
      <c r="AJ28" s="844"/>
      <c r="AK28" s="845">
        <v>1534</v>
      </c>
      <c r="AL28" s="836"/>
      <c r="AM28" s="836"/>
      <c r="AN28" s="836"/>
      <c r="AO28" s="836"/>
      <c r="AP28" s="836" t="s">
        <v>548</v>
      </c>
      <c r="AQ28" s="836"/>
      <c r="AR28" s="836"/>
      <c r="AS28" s="836"/>
      <c r="AT28" s="836"/>
      <c r="AU28" s="836" t="s">
        <v>548</v>
      </c>
      <c r="AV28" s="836"/>
      <c r="AW28" s="836"/>
      <c r="AX28" s="836"/>
      <c r="AY28" s="836"/>
      <c r="AZ28" s="837" t="s">
        <v>548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4455</v>
      </c>
      <c r="R29" s="777"/>
      <c r="S29" s="777"/>
      <c r="T29" s="777"/>
      <c r="U29" s="777"/>
      <c r="V29" s="777">
        <v>4363</v>
      </c>
      <c r="W29" s="777"/>
      <c r="X29" s="777"/>
      <c r="Y29" s="777"/>
      <c r="Z29" s="777"/>
      <c r="AA29" s="777">
        <v>93</v>
      </c>
      <c r="AB29" s="777"/>
      <c r="AC29" s="777"/>
      <c r="AD29" s="777"/>
      <c r="AE29" s="778"/>
      <c r="AF29" s="779">
        <v>93</v>
      </c>
      <c r="AG29" s="780"/>
      <c r="AH29" s="780"/>
      <c r="AI29" s="780"/>
      <c r="AJ29" s="781"/>
      <c r="AK29" s="848">
        <v>760</v>
      </c>
      <c r="AL29" s="849"/>
      <c r="AM29" s="849"/>
      <c r="AN29" s="849"/>
      <c r="AO29" s="849"/>
      <c r="AP29" s="849" t="s">
        <v>548</v>
      </c>
      <c r="AQ29" s="849"/>
      <c r="AR29" s="849"/>
      <c r="AS29" s="849"/>
      <c r="AT29" s="849"/>
      <c r="AU29" s="849" t="s">
        <v>548</v>
      </c>
      <c r="AV29" s="849"/>
      <c r="AW29" s="849"/>
      <c r="AX29" s="849"/>
      <c r="AY29" s="849"/>
      <c r="AZ29" s="850" t="s">
        <v>548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402</v>
      </c>
      <c r="R30" s="777"/>
      <c r="S30" s="777"/>
      <c r="T30" s="777"/>
      <c r="U30" s="777"/>
      <c r="V30" s="777">
        <v>402</v>
      </c>
      <c r="W30" s="777"/>
      <c r="X30" s="777"/>
      <c r="Y30" s="777"/>
      <c r="Z30" s="777"/>
      <c r="AA30" s="777">
        <v>1</v>
      </c>
      <c r="AB30" s="777"/>
      <c r="AC30" s="777"/>
      <c r="AD30" s="777"/>
      <c r="AE30" s="778"/>
      <c r="AF30" s="779">
        <v>1</v>
      </c>
      <c r="AG30" s="780"/>
      <c r="AH30" s="780"/>
      <c r="AI30" s="780"/>
      <c r="AJ30" s="781"/>
      <c r="AK30" s="848">
        <v>152</v>
      </c>
      <c r="AL30" s="849"/>
      <c r="AM30" s="849"/>
      <c r="AN30" s="849"/>
      <c r="AO30" s="849"/>
      <c r="AP30" s="849" t="s">
        <v>548</v>
      </c>
      <c r="AQ30" s="849"/>
      <c r="AR30" s="849"/>
      <c r="AS30" s="849"/>
      <c r="AT30" s="849"/>
      <c r="AU30" s="849" t="s">
        <v>548</v>
      </c>
      <c r="AV30" s="849"/>
      <c r="AW30" s="849"/>
      <c r="AX30" s="849"/>
      <c r="AY30" s="849"/>
      <c r="AZ30" s="850" t="s">
        <v>548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1782</v>
      </c>
      <c r="R31" s="777"/>
      <c r="S31" s="777"/>
      <c r="T31" s="777"/>
      <c r="U31" s="777"/>
      <c r="V31" s="777">
        <v>1410</v>
      </c>
      <c r="W31" s="777"/>
      <c r="X31" s="777"/>
      <c r="Y31" s="777"/>
      <c r="Z31" s="777"/>
      <c r="AA31" s="777">
        <v>371</v>
      </c>
      <c r="AB31" s="777"/>
      <c r="AC31" s="777"/>
      <c r="AD31" s="777"/>
      <c r="AE31" s="778"/>
      <c r="AF31" s="779">
        <v>1162</v>
      </c>
      <c r="AG31" s="780"/>
      <c r="AH31" s="780"/>
      <c r="AI31" s="780"/>
      <c r="AJ31" s="781"/>
      <c r="AK31" s="848">
        <v>7</v>
      </c>
      <c r="AL31" s="849"/>
      <c r="AM31" s="849"/>
      <c r="AN31" s="849"/>
      <c r="AO31" s="849"/>
      <c r="AP31" s="849">
        <v>2897</v>
      </c>
      <c r="AQ31" s="849"/>
      <c r="AR31" s="849"/>
      <c r="AS31" s="849"/>
      <c r="AT31" s="849"/>
      <c r="AU31" s="849" t="s">
        <v>548</v>
      </c>
      <c r="AV31" s="849"/>
      <c r="AW31" s="849"/>
      <c r="AX31" s="849"/>
      <c r="AY31" s="849"/>
      <c r="AZ31" s="850" t="s">
        <v>548</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thickBot="1" x14ac:dyDescent="0.2">
      <c r="A32" s="217">
        <v>5</v>
      </c>
      <c r="B32" s="773" t="s">
        <v>380</v>
      </c>
      <c r="C32" s="774"/>
      <c r="D32" s="774"/>
      <c r="E32" s="774"/>
      <c r="F32" s="774"/>
      <c r="G32" s="774"/>
      <c r="H32" s="774"/>
      <c r="I32" s="774"/>
      <c r="J32" s="774"/>
      <c r="K32" s="774"/>
      <c r="L32" s="774"/>
      <c r="M32" s="774"/>
      <c r="N32" s="774"/>
      <c r="O32" s="774"/>
      <c r="P32" s="775"/>
      <c r="Q32" s="776">
        <v>1480</v>
      </c>
      <c r="R32" s="777"/>
      <c r="S32" s="777"/>
      <c r="T32" s="777"/>
      <c r="U32" s="777"/>
      <c r="V32" s="777">
        <v>1439</v>
      </c>
      <c r="W32" s="777"/>
      <c r="X32" s="777"/>
      <c r="Y32" s="777"/>
      <c r="Z32" s="777"/>
      <c r="AA32" s="777">
        <f>Q32-V32</f>
        <v>41</v>
      </c>
      <c r="AB32" s="777"/>
      <c r="AC32" s="777"/>
      <c r="AD32" s="777"/>
      <c r="AE32" s="778"/>
      <c r="AF32" s="779">
        <v>37</v>
      </c>
      <c r="AG32" s="780"/>
      <c r="AH32" s="780"/>
      <c r="AI32" s="780"/>
      <c r="AJ32" s="781"/>
      <c r="AK32" s="848">
        <v>314</v>
      </c>
      <c r="AL32" s="849"/>
      <c r="AM32" s="849"/>
      <c r="AN32" s="849"/>
      <c r="AO32" s="849"/>
      <c r="AP32" s="849">
        <v>4750</v>
      </c>
      <c r="AQ32" s="849"/>
      <c r="AR32" s="849"/>
      <c r="AS32" s="849"/>
      <c r="AT32" s="849"/>
      <c r="AU32" s="849">
        <v>2850</v>
      </c>
      <c r="AV32" s="849"/>
      <c r="AW32" s="849"/>
      <c r="AX32" s="849"/>
      <c r="AY32" s="849"/>
      <c r="AZ32" s="850" t="s">
        <v>548</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hidden="1" customHeight="1" thickBot="1" x14ac:dyDescent="0.2">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hidden="1"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hidden="1"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hidden="1"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hidden="1"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hidden="1"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hidden="1"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hidden="1"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hidden="1"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hidden="1"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hidden="1"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hidden="1"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hidden="1"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hidden="1"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hidden="1"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hidden="1"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hidden="1"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hidden="1"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hidden="1"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hidden="1"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hidden="1"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hidden="1"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hidden="1"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hidden="1"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hidden="1"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hidden="1"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hidden="1"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hidden="1"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hidden="1"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796</v>
      </c>
      <c r="AG63" s="860"/>
      <c r="AH63" s="860"/>
      <c r="AI63" s="860"/>
      <c r="AJ63" s="861"/>
      <c r="AK63" s="862"/>
      <c r="AL63" s="857"/>
      <c r="AM63" s="857"/>
      <c r="AN63" s="857"/>
      <c r="AO63" s="857"/>
      <c r="AP63" s="860">
        <v>7647</v>
      </c>
      <c r="AQ63" s="860"/>
      <c r="AR63" s="860"/>
      <c r="AS63" s="860"/>
      <c r="AT63" s="860"/>
      <c r="AU63" s="860">
        <v>2850</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542</v>
      </c>
      <c r="C68" s="888"/>
      <c r="D68" s="888"/>
      <c r="E68" s="888"/>
      <c r="F68" s="888"/>
      <c r="G68" s="888"/>
      <c r="H68" s="888"/>
      <c r="I68" s="888"/>
      <c r="J68" s="888"/>
      <c r="K68" s="888"/>
      <c r="L68" s="888"/>
      <c r="M68" s="888"/>
      <c r="N68" s="888"/>
      <c r="O68" s="888"/>
      <c r="P68" s="889"/>
      <c r="Q68" s="890">
        <v>2587</v>
      </c>
      <c r="R68" s="884"/>
      <c r="S68" s="884"/>
      <c r="T68" s="884"/>
      <c r="U68" s="884"/>
      <c r="V68" s="884">
        <v>2567</v>
      </c>
      <c r="W68" s="884"/>
      <c r="X68" s="884"/>
      <c r="Y68" s="884"/>
      <c r="Z68" s="884"/>
      <c r="AA68" s="884">
        <v>20</v>
      </c>
      <c r="AB68" s="884"/>
      <c r="AC68" s="884"/>
      <c r="AD68" s="884"/>
      <c r="AE68" s="884"/>
      <c r="AF68" s="884">
        <v>20</v>
      </c>
      <c r="AG68" s="884"/>
      <c r="AH68" s="884"/>
      <c r="AI68" s="884"/>
      <c r="AJ68" s="884"/>
      <c r="AK68" s="884">
        <v>12</v>
      </c>
      <c r="AL68" s="884"/>
      <c r="AM68" s="884"/>
      <c r="AN68" s="884"/>
      <c r="AO68" s="884"/>
      <c r="AP68" s="884">
        <v>263</v>
      </c>
      <c r="AQ68" s="884"/>
      <c r="AR68" s="884"/>
      <c r="AS68" s="884"/>
      <c r="AT68" s="884"/>
      <c r="AU68" s="884">
        <v>91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543</v>
      </c>
      <c r="C69" s="892"/>
      <c r="D69" s="892"/>
      <c r="E69" s="892"/>
      <c r="F69" s="892"/>
      <c r="G69" s="892"/>
      <c r="H69" s="892"/>
      <c r="I69" s="892"/>
      <c r="J69" s="892"/>
      <c r="K69" s="892"/>
      <c r="L69" s="892"/>
      <c r="M69" s="892"/>
      <c r="N69" s="892"/>
      <c r="O69" s="892"/>
      <c r="P69" s="893"/>
      <c r="Q69" s="894">
        <v>9053</v>
      </c>
      <c r="R69" s="849"/>
      <c r="S69" s="849"/>
      <c r="T69" s="849"/>
      <c r="U69" s="849"/>
      <c r="V69" s="849">
        <v>8838</v>
      </c>
      <c r="W69" s="849"/>
      <c r="X69" s="849"/>
      <c r="Y69" s="849"/>
      <c r="Z69" s="849"/>
      <c r="AA69" s="849">
        <v>215</v>
      </c>
      <c r="AB69" s="849"/>
      <c r="AC69" s="849"/>
      <c r="AD69" s="849"/>
      <c r="AE69" s="849"/>
      <c r="AF69" s="849">
        <v>215</v>
      </c>
      <c r="AG69" s="849"/>
      <c r="AH69" s="849"/>
      <c r="AI69" s="849"/>
      <c r="AJ69" s="849"/>
      <c r="AK69" s="849">
        <v>12</v>
      </c>
      <c r="AL69" s="849"/>
      <c r="AM69" s="849"/>
      <c r="AN69" s="849"/>
      <c r="AO69" s="849"/>
      <c r="AP69" s="849" t="s">
        <v>548</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544</v>
      </c>
      <c r="C70" s="892"/>
      <c r="D70" s="892"/>
      <c r="E70" s="892"/>
      <c r="F70" s="892"/>
      <c r="G70" s="892"/>
      <c r="H70" s="892"/>
      <c r="I70" s="892"/>
      <c r="J70" s="892"/>
      <c r="K70" s="892"/>
      <c r="L70" s="892"/>
      <c r="M70" s="892"/>
      <c r="N70" s="892"/>
      <c r="O70" s="892"/>
      <c r="P70" s="893"/>
      <c r="Q70" s="894">
        <v>190</v>
      </c>
      <c r="R70" s="849"/>
      <c r="S70" s="849"/>
      <c r="T70" s="849"/>
      <c r="U70" s="849"/>
      <c r="V70" s="849">
        <v>184</v>
      </c>
      <c r="W70" s="849"/>
      <c r="X70" s="849"/>
      <c r="Y70" s="849"/>
      <c r="Z70" s="849"/>
      <c r="AA70" s="849">
        <v>7</v>
      </c>
      <c r="AB70" s="849"/>
      <c r="AC70" s="849"/>
      <c r="AD70" s="849"/>
      <c r="AE70" s="849"/>
      <c r="AF70" s="849">
        <v>7</v>
      </c>
      <c r="AG70" s="849"/>
      <c r="AH70" s="849"/>
      <c r="AI70" s="849"/>
      <c r="AJ70" s="849"/>
      <c r="AK70" s="849" t="s">
        <v>548</v>
      </c>
      <c r="AL70" s="849"/>
      <c r="AM70" s="849"/>
      <c r="AN70" s="849"/>
      <c r="AO70" s="849"/>
      <c r="AP70" s="849" t="s">
        <v>548</v>
      </c>
      <c r="AQ70" s="849"/>
      <c r="AR70" s="849"/>
      <c r="AS70" s="849"/>
      <c r="AT70" s="849"/>
      <c r="AU70" s="849" t="s">
        <v>548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545</v>
      </c>
      <c r="C71" s="892"/>
      <c r="D71" s="892"/>
      <c r="E71" s="892"/>
      <c r="F71" s="892"/>
      <c r="G71" s="892"/>
      <c r="H71" s="892"/>
      <c r="I71" s="892"/>
      <c r="J71" s="892"/>
      <c r="K71" s="892"/>
      <c r="L71" s="892"/>
      <c r="M71" s="892"/>
      <c r="N71" s="892"/>
      <c r="O71" s="892"/>
      <c r="P71" s="893"/>
      <c r="Q71" s="894">
        <v>269</v>
      </c>
      <c r="R71" s="849"/>
      <c r="S71" s="849"/>
      <c r="T71" s="849"/>
      <c r="U71" s="849"/>
      <c r="V71" s="849">
        <v>241</v>
      </c>
      <c r="W71" s="849"/>
      <c r="X71" s="849"/>
      <c r="Y71" s="849"/>
      <c r="Z71" s="849"/>
      <c r="AA71" s="849">
        <v>28</v>
      </c>
      <c r="AB71" s="849"/>
      <c r="AC71" s="849"/>
      <c r="AD71" s="849"/>
      <c r="AE71" s="849"/>
      <c r="AF71" s="849">
        <v>28</v>
      </c>
      <c r="AG71" s="849"/>
      <c r="AH71" s="849"/>
      <c r="AI71" s="849"/>
      <c r="AJ71" s="849"/>
      <c r="AK71" s="849" t="s">
        <v>548</v>
      </c>
      <c r="AL71" s="849"/>
      <c r="AM71" s="849"/>
      <c r="AN71" s="849"/>
      <c r="AO71" s="849"/>
      <c r="AP71" s="849" t="s">
        <v>548</v>
      </c>
      <c r="AQ71" s="849"/>
      <c r="AR71" s="849"/>
      <c r="AS71" s="849"/>
      <c r="AT71" s="849"/>
      <c r="AU71" s="849" t="s">
        <v>548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546</v>
      </c>
      <c r="C72" s="892"/>
      <c r="D72" s="892"/>
      <c r="E72" s="892"/>
      <c r="F72" s="892"/>
      <c r="G72" s="892"/>
      <c r="H72" s="892"/>
      <c r="I72" s="892"/>
      <c r="J72" s="892"/>
      <c r="K72" s="892"/>
      <c r="L72" s="892"/>
      <c r="M72" s="892"/>
      <c r="N72" s="892"/>
      <c r="O72" s="892"/>
      <c r="P72" s="893"/>
      <c r="Q72" s="894">
        <v>141826</v>
      </c>
      <c r="R72" s="849"/>
      <c r="S72" s="849"/>
      <c r="T72" s="849"/>
      <c r="U72" s="849"/>
      <c r="V72" s="849">
        <v>135893</v>
      </c>
      <c r="W72" s="849"/>
      <c r="X72" s="849"/>
      <c r="Y72" s="849"/>
      <c r="Z72" s="849"/>
      <c r="AA72" s="849">
        <v>5934</v>
      </c>
      <c r="AB72" s="849"/>
      <c r="AC72" s="849"/>
      <c r="AD72" s="849"/>
      <c r="AE72" s="849"/>
      <c r="AF72" s="849">
        <v>5934</v>
      </c>
      <c r="AG72" s="849"/>
      <c r="AH72" s="849"/>
      <c r="AI72" s="849"/>
      <c r="AJ72" s="849"/>
      <c r="AK72" s="849">
        <v>1219</v>
      </c>
      <c r="AL72" s="849"/>
      <c r="AM72" s="849"/>
      <c r="AN72" s="849"/>
      <c r="AO72" s="849"/>
      <c r="AP72" s="849" t="s">
        <v>548</v>
      </c>
      <c r="AQ72" s="849"/>
      <c r="AR72" s="849"/>
      <c r="AS72" s="849"/>
      <c r="AT72" s="849"/>
      <c r="AU72" s="849" t="s">
        <v>548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hidden="1"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hidden="1"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hidden="1"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hidden="1"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hidden="1"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hidden="1"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hidden="1"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hidden="1"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hidden="1"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hidden="1"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hidden="1"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hidden="1"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hidden="1"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hidden="1"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hidden="1"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6204</v>
      </c>
      <c r="AG88" s="860"/>
      <c r="AH88" s="860"/>
      <c r="AI88" s="860"/>
      <c r="AJ88" s="860"/>
      <c r="AK88" s="857"/>
      <c r="AL88" s="857"/>
      <c r="AM88" s="857"/>
      <c r="AN88" s="857"/>
      <c r="AO88" s="857"/>
      <c r="AP88" s="860">
        <v>263</v>
      </c>
      <c r="AQ88" s="860"/>
      <c r="AR88" s="860"/>
      <c r="AS88" s="860"/>
      <c r="AT88" s="860"/>
      <c r="AU88" s="860">
        <v>91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55</v>
      </c>
      <c r="CS102" s="868"/>
      <c r="CT102" s="868"/>
      <c r="CU102" s="868"/>
      <c r="CV102" s="911"/>
      <c r="CW102" s="910">
        <v>28</v>
      </c>
      <c r="CX102" s="868"/>
      <c r="CY102" s="868"/>
      <c r="CZ102" s="868"/>
      <c r="DA102" s="911"/>
      <c r="DB102" s="910" t="s">
        <v>553</v>
      </c>
      <c r="DC102" s="868"/>
      <c r="DD102" s="868"/>
      <c r="DE102" s="868"/>
      <c r="DF102" s="911"/>
      <c r="DG102" s="910" t="s">
        <v>553</v>
      </c>
      <c r="DH102" s="868"/>
      <c r="DI102" s="868"/>
      <c r="DJ102" s="868"/>
      <c r="DK102" s="911"/>
      <c r="DL102" s="910" t="s">
        <v>553</v>
      </c>
      <c r="DM102" s="868"/>
      <c r="DN102" s="868"/>
      <c r="DO102" s="868"/>
      <c r="DP102" s="911"/>
      <c r="DQ102" s="910" t="s">
        <v>553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282</v>
      </c>
      <c r="AG109" s="913"/>
      <c r="AH109" s="913"/>
      <c r="AI109" s="913"/>
      <c r="AJ109" s="914"/>
      <c r="AK109" s="912" t="s">
        <v>281</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282</v>
      </c>
      <c r="BW109" s="913"/>
      <c r="BX109" s="913"/>
      <c r="BY109" s="913"/>
      <c r="BZ109" s="914"/>
      <c r="CA109" s="912" t="s">
        <v>281</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282</v>
      </c>
      <c r="DM109" s="913"/>
      <c r="DN109" s="913"/>
      <c r="DO109" s="913"/>
      <c r="DP109" s="914"/>
      <c r="DQ109" s="912" t="s">
        <v>281</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2220997</v>
      </c>
      <c r="AB110" s="920"/>
      <c r="AC110" s="920"/>
      <c r="AD110" s="920"/>
      <c r="AE110" s="921"/>
      <c r="AF110" s="922">
        <v>2200468</v>
      </c>
      <c r="AG110" s="920"/>
      <c r="AH110" s="920"/>
      <c r="AI110" s="920"/>
      <c r="AJ110" s="921"/>
      <c r="AK110" s="922">
        <v>2172578</v>
      </c>
      <c r="AL110" s="920"/>
      <c r="AM110" s="920"/>
      <c r="AN110" s="920"/>
      <c r="AO110" s="921"/>
      <c r="AP110" s="923">
        <v>15.4</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23989740</v>
      </c>
      <c r="BR110" s="957"/>
      <c r="BS110" s="957"/>
      <c r="BT110" s="957"/>
      <c r="BU110" s="957"/>
      <c r="BV110" s="957">
        <v>24455855</v>
      </c>
      <c r="BW110" s="957"/>
      <c r="BX110" s="957"/>
      <c r="BY110" s="957"/>
      <c r="BZ110" s="957"/>
      <c r="CA110" s="957">
        <v>26419695</v>
      </c>
      <c r="CB110" s="957"/>
      <c r="CC110" s="957"/>
      <c r="CD110" s="957"/>
      <c r="CE110" s="957"/>
      <c r="CF110" s="971">
        <v>187.5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394077</v>
      </c>
      <c r="BR111" s="950"/>
      <c r="BS111" s="950"/>
      <c r="BT111" s="950"/>
      <c r="BU111" s="950"/>
      <c r="BV111" s="950">
        <v>394077</v>
      </c>
      <c r="BW111" s="950"/>
      <c r="BX111" s="950"/>
      <c r="BY111" s="950"/>
      <c r="BZ111" s="950"/>
      <c r="CA111" s="950">
        <v>340236</v>
      </c>
      <c r="CB111" s="950"/>
      <c r="CC111" s="950"/>
      <c r="CD111" s="950"/>
      <c r="CE111" s="950"/>
      <c r="CF111" s="944">
        <v>2.4</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2775990</v>
      </c>
      <c r="BR112" s="950"/>
      <c r="BS112" s="950"/>
      <c r="BT112" s="950"/>
      <c r="BU112" s="950"/>
      <c r="BV112" s="950">
        <v>2784165</v>
      </c>
      <c r="BW112" s="950"/>
      <c r="BX112" s="950"/>
      <c r="BY112" s="950"/>
      <c r="BZ112" s="950"/>
      <c r="CA112" s="950">
        <v>2850180</v>
      </c>
      <c r="CB112" s="950"/>
      <c r="CC112" s="950"/>
      <c r="CD112" s="950"/>
      <c r="CE112" s="950"/>
      <c r="CF112" s="944">
        <v>20.2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382766</v>
      </c>
      <c r="DH112" s="950"/>
      <c r="DI112" s="950"/>
      <c r="DJ112" s="950"/>
      <c r="DK112" s="950"/>
      <c r="DL112" s="950">
        <v>382766</v>
      </c>
      <c r="DM112" s="950"/>
      <c r="DN112" s="950"/>
      <c r="DO112" s="950"/>
      <c r="DP112" s="950"/>
      <c r="DQ112" s="950">
        <v>340236</v>
      </c>
      <c r="DR112" s="950"/>
      <c r="DS112" s="950"/>
      <c r="DT112" s="950"/>
      <c r="DU112" s="950"/>
      <c r="DV112" s="951">
        <v>2.4</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213598</v>
      </c>
      <c r="AB113" s="964"/>
      <c r="AC113" s="964"/>
      <c r="AD113" s="964"/>
      <c r="AE113" s="965"/>
      <c r="AF113" s="966">
        <v>231465</v>
      </c>
      <c r="AG113" s="964"/>
      <c r="AH113" s="964"/>
      <c r="AI113" s="964"/>
      <c r="AJ113" s="965"/>
      <c r="AK113" s="966">
        <v>238976</v>
      </c>
      <c r="AL113" s="964"/>
      <c r="AM113" s="964"/>
      <c r="AN113" s="964"/>
      <c r="AO113" s="965"/>
      <c r="AP113" s="967">
        <v>1.7</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122056</v>
      </c>
      <c r="BR113" s="950"/>
      <c r="BS113" s="950"/>
      <c r="BT113" s="950"/>
      <c r="BU113" s="950"/>
      <c r="BV113" s="950">
        <v>106158</v>
      </c>
      <c r="BW113" s="950"/>
      <c r="BX113" s="950"/>
      <c r="BY113" s="950"/>
      <c r="BZ113" s="950"/>
      <c r="CA113" s="950">
        <v>91490</v>
      </c>
      <c r="CB113" s="950"/>
      <c r="CC113" s="950"/>
      <c r="CD113" s="950"/>
      <c r="CE113" s="950"/>
      <c r="CF113" s="944">
        <v>0.6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19556</v>
      </c>
      <c r="AB114" s="989"/>
      <c r="AC114" s="989"/>
      <c r="AD114" s="989"/>
      <c r="AE114" s="990"/>
      <c r="AF114" s="991">
        <v>29443</v>
      </c>
      <c r="AG114" s="989"/>
      <c r="AH114" s="989"/>
      <c r="AI114" s="989"/>
      <c r="AJ114" s="990"/>
      <c r="AK114" s="991">
        <v>18562</v>
      </c>
      <c r="AL114" s="989"/>
      <c r="AM114" s="989"/>
      <c r="AN114" s="989"/>
      <c r="AO114" s="990"/>
      <c r="AP114" s="992">
        <v>0.1</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1609305</v>
      </c>
      <c r="BR114" s="950"/>
      <c r="BS114" s="950"/>
      <c r="BT114" s="950"/>
      <c r="BU114" s="950"/>
      <c r="BV114" s="950">
        <v>992658</v>
      </c>
      <c r="BW114" s="950"/>
      <c r="BX114" s="950"/>
      <c r="BY114" s="950"/>
      <c r="BZ114" s="950"/>
      <c r="CA114" s="950">
        <v>930998</v>
      </c>
      <c r="CB114" s="950"/>
      <c r="CC114" s="950"/>
      <c r="CD114" s="950"/>
      <c r="CE114" s="950"/>
      <c r="CF114" s="944">
        <v>6.6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42530</v>
      </c>
      <c r="AB115" s="964"/>
      <c r="AC115" s="964"/>
      <c r="AD115" s="964"/>
      <c r="AE115" s="965"/>
      <c r="AF115" s="966">
        <v>42530</v>
      </c>
      <c r="AG115" s="964"/>
      <c r="AH115" s="964"/>
      <c r="AI115" s="964"/>
      <c r="AJ115" s="965"/>
      <c r="AK115" s="966">
        <v>42530</v>
      </c>
      <c r="AL115" s="964"/>
      <c r="AM115" s="964"/>
      <c r="AN115" s="964"/>
      <c r="AO115" s="965"/>
      <c r="AP115" s="967">
        <v>0.3</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11311</v>
      </c>
      <c r="DH115" s="989"/>
      <c r="DI115" s="989"/>
      <c r="DJ115" s="989"/>
      <c r="DK115" s="990"/>
      <c r="DL115" s="991">
        <v>11311</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3105</v>
      </c>
      <c r="AB116" s="989"/>
      <c r="AC116" s="989"/>
      <c r="AD116" s="989"/>
      <c r="AE116" s="990"/>
      <c r="AF116" s="991">
        <v>3920</v>
      </c>
      <c r="AG116" s="989"/>
      <c r="AH116" s="989"/>
      <c r="AI116" s="989"/>
      <c r="AJ116" s="990"/>
      <c r="AK116" s="991">
        <v>4433</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2499786</v>
      </c>
      <c r="AB117" s="996"/>
      <c r="AC117" s="996"/>
      <c r="AD117" s="996"/>
      <c r="AE117" s="997"/>
      <c r="AF117" s="995">
        <v>2507826</v>
      </c>
      <c r="AG117" s="996"/>
      <c r="AH117" s="996"/>
      <c r="AI117" s="996"/>
      <c r="AJ117" s="997"/>
      <c r="AK117" s="995">
        <v>2477079</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282</v>
      </c>
      <c r="AG118" s="913"/>
      <c r="AH118" s="913"/>
      <c r="AI118" s="913"/>
      <c r="AJ118" s="914"/>
      <c r="AK118" s="912" t="s">
        <v>281</v>
      </c>
      <c r="AL118" s="913"/>
      <c r="AM118" s="913"/>
      <c r="AN118" s="913"/>
      <c r="AO118" s="914"/>
      <c r="AP118" s="1020" t="s">
        <v>403</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433</v>
      </c>
      <c r="BP118" s="1024"/>
      <c r="BQ118" s="1015">
        <v>28891168</v>
      </c>
      <c r="BR118" s="1016"/>
      <c r="BS118" s="1016"/>
      <c r="BT118" s="1016"/>
      <c r="BU118" s="1016"/>
      <c r="BV118" s="1016">
        <v>28732913</v>
      </c>
      <c r="BW118" s="1016"/>
      <c r="BX118" s="1016"/>
      <c r="BY118" s="1016"/>
      <c r="BZ118" s="1016"/>
      <c r="CA118" s="1016">
        <v>30632599</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6927296</v>
      </c>
      <c r="BR119" s="957"/>
      <c r="BS119" s="957"/>
      <c r="BT119" s="957"/>
      <c r="BU119" s="957"/>
      <c r="BV119" s="957">
        <v>7106060</v>
      </c>
      <c r="BW119" s="957"/>
      <c r="BX119" s="957"/>
      <c r="BY119" s="957"/>
      <c r="BZ119" s="957"/>
      <c r="CA119" s="957">
        <v>6540757</v>
      </c>
      <c r="CB119" s="957"/>
      <c r="CC119" s="957"/>
      <c r="CD119" s="957"/>
      <c r="CE119" s="957"/>
      <c r="CF119" s="971">
        <v>46.4</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2252985</v>
      </c>
      <c r="BR120" s="950"/>
      <c r="BS120" s="950"/>
      <c r="BT120" s="950"/>
      <c r="BU120" s="950"/>
      <c r="BV120" s="950">
        <v>2368751</v>
      </c>
      <c r="BW120" s="950"/>
      <c r="BX120" s="950"/>
      <c r="BY120" s="950"/>
      <c r="BZ120" s="950"/>
      <c r="CA120" s="950">
        <v>2338110</v>
      </c>
      <c r="CB120" s="950"/>
      <c r="CC120" s="950"/>
      <c r="CD120" s="950"/>
      <c r="CE120" s="950"/>
      <c r="CF120" s="944">
        <v>16.600000000000001</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2775990</v>
      </c>
      <c r="DH120" s="957"/>
      <c r="DI120" s="957"/>
      <c r="DJ120" s="957"/>
      <c r="DK120" s="957"/>
      <c r="DL120" s="957">
        <v>2784165</v>
      </c>
      <c r="DM120" s="957"/>
      <c r="DN120" s="957"/>
      <c r="DO120" s="957"/>
      <c r="DP120" s="957"/>
      <c r="DQ120" s="957">
        <v>2850180</v>
      </c>
      <c r="DR120" s="957"/>
      <c r="DS120" s="957"/>
      <c r="DT120" s="957"/>
      <c r="DU120" s="957"/>
      <c r="DV120" s="958">
        <v>20.2</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42530</v>
      </c>
      <c r="AB121" s="989"/>
      <c r="AC121" s="989"/>
      <c r="AD121" s="989"/>
      <c r="AE121" s="990"/>
      <c r="AF121" s="991">
        <v>42530</v>
      </c>
      <c r="AG121" s="989"/>
      <c r="AH121" s="989"/>
      <c r="AI121" s="989"/>
      <c r="AJ121" s="990"/>
      <c r="AK121" s="991">
        <v>42530</v>
      </c>
      <c r="AL121" s="989"/>
      <c r="AM121" s="989"/>
      <c r="AN121" s="989"/>
      <c r="AO121" s="990"/>
      <c r="AP121" s="992">
        <v>0.3</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16449585</v>
      </c>
      <c r="BR121" s="1016"/>
      <c r="BS121" s="1016"/>
      <c r="BT121" s="1016"/>
      <c r="BU121" s="1016"/>
      <c r="BV121" s="1016">
        <v>17366675</v>
      </c>
      <c r="BW121" s="1016"/>
      <c r="BX121" s="1016"/>
      <c r="BY121" s="1016"/>
      <c r="BZ121" s="1016"/>
      <c r="CA121" s="1016">
        <v>18563299</v>
      </c>
      <c r="CB121" s="1016"/>
      <c r="CC121" s="1016"/>
      <c r="CD121" s="1016"/>
      <c r="CE121" s="1016"/>
      <c r="CF121" s="1054">
        <v>131.69999999999999</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t="s">
        <v>107</v>
      </c>
      <c r="DH121" s="950"/>
      <c r="DI121" s="950"/>
      <c r="DJ121" s="950"/>
      <c r="DK121" s="950"/>
      <c r="DL121" s="950" t="s">
        <v>107</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444</v>
      </c>
      <c r="BP122" s="1024"/>
      <c r="BQ122" s="1064">
        <v>25629866</v>
      </c>
      <c r="BR122" s="1065"/>
      <c r="BS122" s="1065"/>
      <c r="BT122" s="1065"/>
      <c r="BU122" s="1065"/>
      <c r="BV122" s="1065">
        <v>26841486</v>
      </c>
      <c r="BW122" s="1065"/>
      <c r="BX122" s="1065"/>
      <c r="BY122" s="1065"/>
      <c r="BZ122" s="1065"/>
      <c r="CA122" s="1065">
        <v>27442166</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23.4</v>
      </c>
      <c r="BR123" s="1057"/>
      <c r="BS123" s="1057"/>
      <c r="BT123" s="1057"/>
      <c r="BU123" s="1057"/>
      <c r="BV123" s="1057">
        <v>13.6</v>
      </c>
      <c r="BW123" s="1057"/>
      <c r="BX123" s="1057"/>
      <c r="BY123" s="1057"/>
      <c r="BZ123" s="1057"/>
      <c r="CA123" s="1057">
        <v>22.6</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12.74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459</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x14ac:dyDescent="0.15">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163517</v>
      </c>
      <c r="AB128" s="1120"/>
      <c r="AC128" s="1120"/>
      <c r="AD128" s="1120"/>
      <c r="AE128" s="1121"/>
      <c r="AF128" s="1122">
        <v>169352</v>
      </c>
      <c r="AG128" s="1120"/>
      <c r="AH128" s="1120"/>
      <c r="AI128" s="1120"/>
      <c r="AJ128" s="1121"/>
      <c r="AK128" s="1122">
        <v>171169</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446</v>
      </c>
      <c r="BG128" s="1097"/>
      <c r="BH128" s="1097"/>
      <c r="BI128" s="1097"/>
      <c r="BJ128" s="1097"/>
      <c r="BK128" s="1097"/>
      <c r="BL128" s="1098"/>
      <c r="BM128" s="1096">
        <v>17.739999999999998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15338534</v>
      </c>
      <c r="AB129" s="989"/>
      <c r="AC129" s="989"/>
      <c r="AD129" s="989"/>
      <c r="AE129" s="990"/>
      <c r="AF129" s="991">
        <v>15340618</v>
      </c>
      <c r="AG129" s="989"/>
      <c r="AH129" s="989"/>
      <c r="AI129" s="989"/>
      <c r="AJ129" s="990"/>
      <c r="AK129" s="991">
        <v>15546431</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6.3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1428983</v>
      </c>
      <c r="AB130" s="989"/>
      <c r="AC130" s="989"/>
      <c r="AD130" s="989"/>
      <c r="AE130" s="990"/>
      <c r="AF130" s="991">
        <v>1455825</v>
      </c>
      <c r="AG130" s="989"/>
      <c r="AH130" s="989"/>
      <c r="AI130" s="989"/>
      <c r="AJ130" s="990"/>
      <c r="AK130" s="991">
        <v>1453630</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22.6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13909551</v>
      </c>
      <c r="AB131" s="1028"/>
      <c r="AC131" s="1028"/>
      <c r="AD131" s="1028"/>
      <c r="AE131" s="1029"/>
      <c r="AF131" s="1030">
        <v>13884793</v>
      </c>
      <c r="AG131" s="1028"/>
      <c r="AH131" s="1028"/>
      <c r="AI131" s="1028"/>
      <c r="AJ131" s="1029"/>
      <c r="AK131" s="1030">
        <v>14092801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6.5227554789999997</v>
      </c>
      <c r="AB132" s="1134"/>
      <c r="AC132" s="1134"/>
      <c r="AD132" s="1134"/>
      <c r="AE132" s="1135"/>
      <c r="AF132" s="1136">
        <v>6.3569474890000004</v>
      </c>
      <c r="AG132" s="1134"/>
      <c r="AH132" s="1134"/>
      <c r="AI132" s="1134"/>
      <c r="AJ132" s="1135"/>
      <c r="AK132" s="1136">
        <v>6.047626728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6.7</v>
      </c>
      <c r="AB133" s="1141"/>
      <c r="AC133" s="1141"/>
      <c r="AD133" s="1141"/>
      <c r="AE133" s="1142"/>
      <c r="AF133" s="1140">
        <v>6.6</v>
      </c>
      <c r="AG133" s="1141"/>
      <c r="AH133" s="1141"/>
      <c r="AI133" s="1141"/>
      <c r="AJ133" s="1142"/>
      <c r="AK133" s="1140">
        <v>6.3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59055118110236227" right="0" top="0.6692913385826772" bottom="0.59055118110236227" header="0.39370078740157483" footer="0.39370078740157483"/>
  <pageSetup paperSize="8" scale="51"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7" t="s">
        <v>474</v>
      </c>
      <c r="L7" s="254"/>
      <c r="M7" s="255" t="s">
        <v>475</v>
      </c>
      <c r="N7" s="256"/>
    </row>
    <row r="8" spans="1:16" x14ac:dyDescent="0.15">
      <c r="A8" s="248"/>
      <c r="B8" s="244"/>
      <c r="C8" s="244"/>
      <c r="D8" s="244"/>
      <c r="E8" s="244"/>
      <c r="F8" s="244"/>
      <c r="G8" s="257"/>
      <c r="H8" s="258"/>
      <c r="I8" s="258"/>
      <c r="J8" s="259"/>
      <c r="K8" s="1148"/>
      <c r="L8" s="260" t="s">
        <v>476</v>
      </c>
      <c r="M8" s="261" t="s">
        <v>477</v>
      </c>
      <c r="N8" s="262" t="s">
        <v>478</v>
      </c>
    </row>
    <row r="9" spans="1:16" x14ac:dyDescent="0.15">
      <c r="A9" s="248"/>
      <c r="B9" s="244"/>
      <c r="C9" s="244"/>
      <c r="D9" s="244"/>
      <c r="E9" s="244"/>
      <c r="F9" s="244"/>
      <c r="G9" s="1149" t="s">
        <v>479</v>
      </c>
      <c r="H9" s="1150"/>
      <c r="I9" s="1150"/>
      <c r="J9" s="1151"/>
      <c r="K9" s="263">
        <v>4294036</v>
      </c>
      <c r="L9" s="264">
        <v>69006</v>
      </c>
      <c r="M9" s="265">
        <v>72299</v>
      </c>
      <c r="N9" s="266">
        <v>-4.5999999999999996</v>
      </c>
    </row>
    <row r="10" spans="1:16" x14ac:dyDescent="0.15">
      <c r="A10" s="248"/>
      <c r="B10" s="244"/>
      <c r="C10" s="244"/>
      <c r="D10" s="244"/>
      <c r="E10" s="244"/>
      <c r="F10" s="244"/>
      <c r="G10" s="1149" t="s">
        <v>480</v>
      </c>
      <c r="H10" s="1150"/>
      <c r="I10" s="1150"/>
      <c r="J10" s="1151"/>
      <c r="K10" s="267">
        <v>436845</v>
      </c>
      <c r="L10" s="268">
        <v>7020</v>
      </c>
      <c r="M10" s="269">
        <v>5259</v>
      </c>
      <c r="N10" s="270">
        <v>33.5</v>
      </c>
    </row>
    <row r="11" spans="1:16" ht="13.5" customHeight="1" x14ac:dyDescent="0.15">
      <c r="A11" s="248"/>
      <c r="B11" s="244"/>
      <c r="C11" s="244"/>
      <c r="D11" s="244"/>
      <c r="E11" s="244"/>
      <c r="F11" s="244"/>
      <c r="G11" s="1149" t="s">
        <v>481</v>
      </c>
      <c r="H11" s="1150"/>
      <c r="I11" s="1150"/>
      <c r="J11" s="1151"/>
      <c r="K11" s="267">
        <v>54175</v>
      </c>
      <c r="L11" s="268">
        <v>871</v>
      </c>
      <c r="M11" s="269">
        <v>5513</v>
      </c>
      <c r="N11" s="270">
        <v>-84.2</v>
      </c>
    </row>
    <row r="12" spans="1:16" ht="13.5" customHeight="1" x14ac:dyDescent="0.15">
      <c r="A12" s="248"/>
      <c r="B12" s="244"/>
      <c r="C12" s="244"/>
      <c r="D12" s="244"/>
      <c r="E12" s="244"/>
      <c r="F12" s="244"/>
      <c r="G12" s="1149" t="s">
        <v>482</v>
      </c>
      <c r="H12" s="1150"/>
      <c r="I12" s="1150"/>
      <c r="J12" s="1151"/>
      <c r="K12" s="267" t="s">
        <v>483</v>
      </c>
      <c r="L12" s="268" t="s">
        <v>483</v>
      </c>
      <c r="M12" s="269">
        <v>1180</v>
      </c>
      <c r="N12" s="270" t="s">
        <v>483</v>
      </c>
    </row>
    <row r="13" spans="1:16" ht="13.5" customHeight="1" x14ac:dyDescent="0.15">
      <c r="A13" s="248"/>
      <c r="B13" s="244"/>
      <c r="C13" s="244"/>
      <c r="D13" s="244"/>
      <c r="E13" s="244"/>
      <c r="F13" s="244"/>
      <c r="G13" s="1149" t="s">
        <v>484</v>
      </c>
      <c r="H13" s="1150"/>
      <c r="I13" s="1150"/>
      <c r="J13" s="1151"/>
      <c r="K13" s="267" t="s">
        <v>483</v>
      </c>
      <c r="L13" s="268" t="s">
        <v>483</v>
      </c>
      <c r="M13" s="269">
        <v>2</v>
      </c>
      <c r="N13" s="270" t="s">
        <v>483</v>
      </c>
    </row>
    <row r="14" spans="1:16" ht="13.5" customHeight="1" x14ac:dyDescent="0.15">
      <c r="A14" s="248"/>
      <c r="B14" s="244"/>
      <c r="C14" s="244"/>
      <c r="D14" s="244"/>
      <c r="E14" s="244"/>
      <c r="F14" s="244"/>
      <c r="G14" s="1149" t="s">
        <v>485</v>
      </c>
      <c r="H14" s="1150"/>
      <c r="I14" s="1150"/>
      <c r="J14" s="1151"/>
      <c r="K14" s="267">
        <v>259490</v>
      </c>
      <c r="L14" s="268">
        <v>4170</v>
      </c>
      <c r="M14" s="269">
        <v>3170</v>
      </c>
      <c r="N14" s="270">
        <v>31.5</v>
      </c>
    </row>
    <row r="15" spans="1:16" ht="13.5" customHeight="1" x14ac:dyDescent="0.15">
      <c r="A15" s="248"/>
      <c r="B15" s="244"/>
      <c r="C15" s="244"/>
      <c r="D15" s="244"/>
      <c r="E15" s="244"/>
      <c r="F15" s="244"/>
      <c r="G15" s="1149" t="s">
        <v>486</v>
      </c>
      <c r="H15" s="1150"/>
      <c r="I15" s="1150"/>
      <c r="J15" s="1151"/>
      <c r="K15" s="267" t="s">
        <v>483</v>
      </c>
      <c r="L15" s="268" t="s">
        <v>483</v>
      </c>
      <c r="M15" s="269">
        <v>1822</v>
      </c>
      <c r="N15" s="270" t="s">
        <v>483</v>
      </c>
    </row>
    <row r="16" spans="1:16" x14ac:dyDescent="0.15">
      <c r="A16" s="248"/>
      <c r="B16" s="244"/>
      <c r="C16" s="244"/>
      <c r="D16" s="244"/>
      <c r="E16" s="244"/>
      <c r="F16" s="244"/>
      <c r="G16" s="1152" t="s">
        <v>487</v>
      </c>
      <c r="H16" s="1153"/>
      <c r="I16" s="1153"/>
      <c r="J16" s="1154"/>
      <c r="K16" s="268">
        <v>-421483</v>
      </c>
      <c r="L16" s="268">
        <v>-6773</v>
      </c>
      <c r="M16" s="269">
        <v>-7642</v>
      </c>
      <c r="N16" s="270">
        <v>-11.4</v>
      </c>
    </row>
    <row r="17" spans="1:16" x14ac:dyDescent="0.15">
      <c r="A17" s="248"/>
      <c r="B17" s="244"/>
      <c r="C17" s="244"/>
      <c r="D17" s="244"/>
      <c r="E17" s="244"/>
      <c r="F17" s="244"/>
      <c r="G17" s="1152" t="s">
        <v>165</v>
      </c>
      <c r="H17" s="1153"/>
      <c r="I17" s="1153"/>
      <c r="J17" s="1154"/>
      <c r="K17" s="268">
        <v>4623063</v>
      </c>
      <c r="L17" s="268">
        <v>74294</v>
      </c>
      <c r="M17" s="269">
        <v>81603</v>
      </c>
      <c r="N17" s="270">
        <v>-9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44" t="s">
        <v>492</v>
      </c>
      <c r="H21" s="1145"/>
      <c r="I21" s="1145"/>
      <c r="J21" s="1146"/>
      <c r="K21" s="280">
        <v>8.07</v>
      </c>
      <c r="L21" s="281">
        <v>7.96</v>
      </c>
      <c r="M21" s="282">
        <v>0.11</v>
      </c>
      <c r="N21" s="249"/>
      <c r="O21" s="283"/>
      <c r="P21" s="279"/>
    </row>
    <row r="22" spans="1:16" s="284" customFormat="1" x14ac:dyDescent="0.15">
      <c r="A22" s="279"/>
      <c r="B22" s="249"/>
      <c r="C22" s="249"/>
      <c r="D22" s="249"/>
      <c r="E22" s="249"/>
      <c r="F22" s="249"/>
      <c r="G22" s="1144" t="s">
        <v>493</v>
      </c>
      <c r="H22" s="1145"/>
      <c r="I22" s="1145"/>
      <c r="J22" s="1146"/>
      <c r="K22" s="285">
        <v>95.7</v>
      </c>
      <c r="L22" s="286">
        <v>98.3</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7" t="s">
        <v>474</v>
      </c>
      <c r="L30" s="254"/>
      <c r="M30" s="255" t="s">
        <v>475</v>
      </c>
      <c r="N30" s="256"/>
    </row>
    <row r="31" spans="1:16" x14ac:dyDescent="0.15">
      <c r="A31" s="248"/>
      <c r="B31" s="244"/>
      <c r="C31" s="244"/>
      <c r="D31" s="244"/>
      <c r="E31" s="244"/>
      <c r="F31" s="244"/>
      <c r="G31" s="257"/>
      <c r="H31" s="258"/>
      <c r="I31" s="258"/>
      <c r="J31" s="259"/>
      <c r="K31" s="1148"/>
      <c r="L31" s="260" t="s">
        <v>476</v>
      </c>
      <c r="M31" s="261" t="s">
        <v>477</v>
      </c>
      <c r="N31" s="262" t="s">
        <v>478</v>
      </c>
    </row>
    <row r="32" spans="1:16" ht="27" customHeight="1" x14ac:dyDescent="0.15">
      <c r="A32" s="248"/>
      <c r="B32" s="244"/>
      <c r="C32" s="244"/>
      <c r="D32" s="244"/>
      <c r="E32" s="244"/>
      <c r="F32" s="244"/>
      <c r="G32" s="1160" t="s">
        <v>497</v>
      </c>
      <c r="H32" s="1161"/>
      <c r="I32" s="1161"/>
      <c r="J32" s="1162"/>
      <c r="K32" s="294">
        <v>2172578</v>
      </c>
      <c r="L32" s="294">
        <v>34914</v>
      </c>
      <c r="M32" s="295">
        <v>50969</v>
      </c>
      <c r="N32" s="296">
        <v>-31.5</v>
      </c>
    </row>
    <row r="33" spans="1:16" ht="13.5" customHeight="1" x14ac:dyDescent="0.15">
      <c r="A33" s="248"/>
      <c r="B33" s="244"/>
      <c r="C33" s="244"/>
      <c r="D33" s="244"/>
      <c r="E33" s="244"/>
      <c r="F33" s="244"/>
      <c r="G33" s="1160" t="s">
        <v>498</v>
      </c>
      <c r="H33" s="1161"/>
      <c r="I33" s="1161"/>
      <c r="J33" s="1162"/>
      <c r="K33" s="294" t="s">
        <v>483</v>
      </c>
      <c r="L33" s="294" t="s">
        <v>483</v>
      </c>
      <c r="M33" s="295" t="s">
        <v>483</v>
      </c>
      <c r="N33" s="296" t="s">
        <v>483</v>
      </c>
    </row>
    <row r="34" spans="1:16" ht="27" customHeight="1" x14ac:dyDescent="0.15">
      <c r="A34" s="248"/>
      <c r="B34" s="244"/>
      <c r="C34" s="244"/>
      <c r="D34" s="244"/>
      <c r="E34" s="244"/>
      <c r="F34" s="244"/>
      <c r="G34" s="1160" t="s">
        <v>499</v>
      </c>
      <c r="H34" s="1161"/>
      <c r="I34" s="1161"/>
      <c r="J34" s="1162"/>
      <c r="K34" s="294" t="s">
        <v>483</v>
      </c>
      <c r="L34" s="294" t="s">
        <v>483</v>
      </c>
      <c r="M34" s="295">
        <v>29</v>
      </c>
      <c r="N34" s="296" t="s">
        <v>483</v>
      </c>
    </row>
    <row r="35" spans="1:16" ht="27" customHeight="1" x14ac:dyDescent="0.15">
      <c r="A35" s="248"/>
      <c r="B35" s="244"/>
      <c r="C35" s="244"/>
      <c r="D35" s="244"/>
      <c r="E35" s="244"/>
      <c r="F35" s="244"/>
      <c r="G35" s="1160" t="s">
        <v>500</v>
      </c>
      <c r="H35" s="1161"/>
      <c r="I35" s="1161"/>
      <c r="J35" s="1162"/>
      <c r="K35" s="294">
        <v>238976</v>
      </c>
      <c r="L35" s="294">
        <v>3840</v>
      </c>
      <c r="M35" s="295">
        <v>14294</v>
      </c>
      <c r="N35" s="296">
        <v>-73.099999999999994</v>
      </c>
    </row>
    <row r="36" spans="1:16" ht="27" customHeight="1" x14ac:dyDescent="0.15">
      <c r="A36" s="248"/>
      <c r="B36" s="244"/>
      <c r="C36" s="244"/>
      <c r="D36" s="244"/>
      <c r="E36" s="244"/>
      <c r="F36" s="244"/>
      <c r="G36" s="1160" t="s">
        <v>501</v>
      </c>
      <c r="H36" s="1161"/>
      <c r="I36" s="1161"/>
      <c r="J36" s="1162"/>
      <c r="K36" s="294">
        <v>18562</v>
      </c>
      <c r="L36" s="294">
        <v>298</v>
      </c>
      <c r="M36" s="295">
        <v>1493</v>
      </c>
      <c r="N36" s="296">
        <v>-80</v>
      </c>
    </row>
    <row r="37" spans="1:16" ht="13.5" customHeight="1" x14ac:dyDescent="0.15">
      <c r="A37" s="248"/>
      <c r="B37" s="244"/>
      <c r="C37" s="244"/>
      <c r="D37" s="244"/>
      <c r="E37" s="244"/>
      <c r="F37" s="244"/>
      <c r="G37" s="1160" t="s">
        <v>502</v>
      </c>
      <c r="H37" s="1161"/>
      <c r="I37" s="1161"/>
      <c r="J37" s="1162"/>
      <c r="K37" s="294">
        <v>42530</v>
      </c>
      <c r="L37" s="294">
        <v>683</v>
      </c>
      <c r="M37" s="295">
        <v>1584</v>
      </c>
      <c r="N37" s="296">
        <v>-56.9</v>
      </c>
    </row>
    <row r="38" spans="1:16" ht="27" customHeight="1" x14ac:dyDescent="0.15">
      <c r="A38" s="248"/>
      <c r="B38" s="244"/>
      <c r="C38" s="244"/>
      <c r="D38" s="244"/>
      <c r="E38" s="244"/>
      <c r="F38" s="244"/>
      <c r="G38" s="1163" t="s">
        <v>503</v>
      </c>
      <c r="H38" s="1164"/>
      <c r="I38" s="1164"/>
      <c r="J38" s="1165"/>
      <c r="K38" s="297">
        <v>4433</v>
      </c>
      <c r="L38" s="297">
        <v>71</v>
      </c>
      <c r="M38" s="298">
        <v>4</v>
      </c>
      <c r="N38" s="299">
        <v>1675</v>
      </c>
      <c r="O38" s="293"/>
    </row>
    <row r="39" spans="1:16" x14ac:dyDescent="0.15">
      <c r="A39" s="248"/>
      <c r="B39" s="244"/>
      <c r="C39" s="244"/>
      <c r="D39" s="244"/>
      <c r="E39" s="244"/>
      <c r="F39" s="244"/>
      <c r="G39" s="1163" t="s">
        <v>504</v>
      </c>
      <c r="H39" s="1164"/>
      <c r="I39" s="1164"/>
      <c r="J39" s="1165"/>
      <c r="K39" s="300">
        <v>-171169</v>
      </c>
      <c r="L39" s="300">
        <v>-2751</v>
      </c>
      <c r="M39" s="301">
        <v>-4432</v>
      </c>
      <c r="N39" s="302">
        <v>-37.9</v>
      </c>
      <c r="O39" s="293"/>
    </row>
    <row r="40" spans="1:16" ht="27" customHeight="1" x14ac:dyDescent="0.15">
      <c r="A40" s="248"/>
      <c r="B40" s="244"/>
      <c r="C40" s="244"/>
      <c r="D40" s="244"/>
      <c r="E40" s="244"/>
      <c r="F40" s="244"/>
      <c r="G40" s="1160" t="s">
        <v>505</v>
      </c>
      <c r="H40" s="1161"/>
      <c r="I40" s="1161"/>
      <c r="J40" s="1162"/>
      <c r="K40" s="300">
        <v>-1453630</v>
      </c>
      <c r="L40" s="300">
        <v>-23360</v>
      </c>
      <c r="M40" s="301">
        <v>-44638</v>
      </c>
      <c r="N40" s="302">
        <v>-47.7</v>
      </c>
      <c r="O40" s="293"/>
    </row>
    <row r="41" spans="1:16" x14ac:dyDescent="0.15">
      <c r="A41" s="248"/>
      <c r="B41" s="244"/>
      <c r="C41" s="244"/>
      <c r="D41" s="244"/>
      <c r="E41" s="244"/>
      <c r="F41" s="244"/>
      <c r="G41" s="1166" t="s">
        <v>276</v>
      </c>
      <c r="H41" s="1167"/>
      <c r="I41" s="1167"/>
      <c r="J41" s="1168"/>
      <c r="K41" s="294">
        <v>852280</v>
      </c>
      <c r="L41" s="300">
        <v>13696</v>
      </c>
      <c r="M41" s="301">
        <v>19303</v>
      </c>
      <c r="N41" s="302">
        <v>-29</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55" t="s">
        <v>474</v>
      </c>
      <c r="J49" s="1157" t="s">
        <v>509</v>
      </c>
      <c r="K49" s="1158"/>
      <c r="L49" s="1158"/>
      <c r="M49" s="1158"/>
      <c r="N49" s="1159"/>
    </row>
    <row r="50" spans="1:14" x14ac:dyDescent="0.15">
      <c r="A50" s="248"/>
      <c r="B50" s="244"/>
      <c r="C50" s="244"/>
      <c r="D50" s="244"/>
      <c r="E50" s="244"/>
      <c r="F50" s="244"/>
      <c r="G50" s="312"/>
      <c r="H50" s="313"/>
      <c r="I50" s="1156"/>
      <c r="J50" s="314" t="s">
        <v>510</v>
      </c>
      <c r="K50" s="315" t="s">
        <v>511</v>
      </c>
      <c r="L50" s="316" t="s">
        <v>512</v>
      </c>
      <c r="M50" s="317" t="s">
        <v>513</v>
      </c>
      <c r="N50" s="318" t="s">
        <v>514</v>
      </c>
    </row>
    <row r="51" spans="1:14" x14ac:dyDescent="0.15">
      <c r="A51" s="248"/>
      <c r="B51" s="244"/>
      <c r="C51" s="244"/>
      <c r="D51" s="244"/>
      <c r="E51" s="244"/>
      <c r="F51" s="244"/>
      <c r="G51" s="310" t="s">
        <v>515</v>
      </c>
      <c r="H51" s="311"/>
      <c r="I51" s="319">
        <v>5700133</v>
      </c>
      <c r="J51" s="320">
        <v>94261</v>
      </c>
      <c r="K51" s="321">
        <v>-24.1</v>
      </c>
      <c r="L51" s="322">
        <v>47569</v>
      </c>
      <c r="M51" s="323">
        <v>-23.1</v>
      </c>
      <c r="N51" s="324">
        <v>-1</v>
      </c>
    </row>
    <row r="52" spans="1:14" x14ac:dyDescent="0.15">
      <c r="A52" s="248"/>
      <c r="B52" s="244"/>
      <c r="C52" s="244"/>
      <c r="D52" s="244"/>
      <c r="E52" s="244"/>
      <c r="F52" s="244"/>
      <c r="G52" s="325"/>
      <c r="H52" s="326" t="s">
        <v>516</v>
      </c>
      <c r="I52" s="327">
        <v>838160</v>
      </c>
      <c r="J52" s="328">
        <v>13860</v>
      </c>
      <c r="K52" s="329">
        <v>-9.1</v>
      </c>
      <c r="L52" s="330">
        <v>26255</v>
      </c>
      <c r="M52" s="331">
        <v>-18.399999999999999</v>
      </c>
      <c r="N52" s="332">
        <v>9.3000000000000007</v>
      </c>
    </row>
    <row r="53" spans="1:14" x14ac:dyDescent="0.15">
      <c r="A53" s="248"/>
      <c r="B53" s="244"/>
      <c r="C53" s="244"/>
      <c r="D53" s="244"/>
      <c r="E53" s="244"/>
      <c r="F53" s="244"/>
      <c r="G53" s="310" t="s">
        <v>517</v>
      </c>
      <c r="H53" s="311"/>
      <c r="I53" s="319">
        <v>5828805</v>
      </c>
      <c r="J53" s="320">
        <v>95429</v>
      </c>
      <c r="K53" s="321">
        <v>1.2</v>
      </c>
      <c r="L53" s="322">
        <v>50880</v>
      </c>
      <c r="M53" s="323">
        <v>7</v>
      </c>
      <c r="N53" s="324">
        <v>-5.8</v>
      </c>
    </row>
    <row r="54" spans="1:14" x14ac:dyDescent="0.15">
      <c r="A54" s="248"/>
      <c r="B54" s="244"/>
      <c r="C54" s="244"/>
      <c r="D54" s="244"/>
      <c r="E54" s="244"/>
      <c r="F54" s="244"/>
      <c r="G54" s="325"/>
      <c r="H54" s="326" t="s">
        <v>516</v>
      </c>
      <c r="I54" s="327">
        <v>719736</v>
      </c>
      <c r="J54" s="328">
        <v>11783</v>
      </c>
      <c r="K54" s="329">
        <v>-15</v>
      </c>
      <c r="L54" s="330">
        <v>26879</v>
      </c>
      <c r="M54" s="331">
        <v>2.4</v>
      </c>
      <c r="N54" s="332">
        <v>-17.399999999999999</v>
      </c>
    </row>
    <row r="55" spans="1:14" x14ac:dyDescent="0.15">
      <c r="A55" s="248"/>
      <c r="B55" s="244"/>
      <c r="C55" s="244"/>
      <c r="D55" s="244"/>
      <c r="E55" s="244"/>
      <c r="F55" s="244"/>
      <c r="G55" s="310" t="s">
        <v>518</v>
      </c>
      <c r="H55" s="311"/>
      <c r="I55" s="319">
        <v>6963562</v>
      </c>
      <c r="J55" s="320">
        <v>112517</v>
      </c>
      <c r="K55" s="321">
        <v>17.899999999999999</v>
      </c>
      <c r="L55" s="322">
        <v>63956</v>
      </c>
      <c r="M55" s="323">
        <v>25.7</v>
      </c>
      <c r="N55" s="324">
        <v>-7.8</v>
      </c>
    </row>
    <row r="56" spans="1:14" x14ac:dyDescent="0.15">
      <c r="A56" s="248"/>
      <c r="B56" s="244"/>
      <c r="C56" s="244"/>
      <c r="D56" s="244"/>
      <c r="E56" s="244"/>
      <c r="F56" s="244"/>
      <c r="G56" s="325"/>
      <c r="H56" s="326" t="s">
        <v>516</v>
      </c>
      <c r="I56" s="327">
        <v>1113897</v>
      </c>
      <c r="J56" s="328">
        <v>17998</v>
      </c>
      <c r="K56" s="329">
        <v>52.7</v>
      </c>
      <c r="L56" s="330">
        <v>29239</v>
      </c>
      <c r="M56" s="331">
        <v>8.8000000000000007</v>
      </c>
      <c r="N56" s="332">
        <v>43.9</v>
      </c>
    </row>
    <row r="57" spans="1:14" x14ac:dyDescent="0.15">
      <c r="A57" s="248"/>
      <c r="B57" s="244"/>
      <c r="C57" s="244"/>
      <c r="D57" s="244"/>
      <c r="E57" s="244"/>
      <c r="F57" s="244"/>
      <c r="G57" s="310" t="s">
        <v>519</v>
      </c>
      <c r="H57" s="311"/>
      <c r="I57" s="319">
        <v>7556750</v>
      </c>
      <c r="J57" s="320">
        <v>121724</v>
      </c>
      <c r="K57" s="321">
        <v>8.1999999999999993</v>
      </c>
      <c r="L57" s="322">
        <v>66255</v>
      </c>
      <c r="M57" s="323">
        <v>3.6</v>
      </c>
      <c r="N57" s="324">
        <v>4.5999999999999996</v>
      </c>
    </row>
    <row r="58" spans="1:14" x14ac:dyDescent="0.15">
      <c r="A58" s="248"/>
      <c r="B58" s="244"/>
      <c r="C58" s="244"/>
      <c r="D58" s="244"/>
      <c r="E58" s="244"/>
      <c r="F58" s="244"/>
      <c r="G58" s="325"/>
      <c r="H58" s="326" t="s">
        <v>516</v>
      </c>
      <c r="I58" s="327">
        <v>528379</v>
      </c>
      <c r="J58" s="328">
        <v>8511</v>
      </c>
      <c r="K58" s="329">
        <v>-52.7</v>
      </c>
      <c r="L58" s="330">
        <v>31822</v>
      </c>
      <c r="M58" s="331">
        <v>8.8000000000000007</v>
      </c>
      <c r="N58" s="332">
        <v>-61.5</v>
      </c>
    </row>
    <row r="59" spans="1:14" x14ac:dyDescent="0.15">
      <c r="A59" s="248"/>
      <c r="B59" s="244"/>
      <c r="C59" s="244"/>
      <c r="D59" s="244"/>
      <c r="E59" s="244"/>
      <c r="F59" s="244"/>
      <c r="G59" s="310" t="s">
        <v>520</v>
      </c>
      <c r="H59" s="311"/>
      <c r="I59" s="319">
        <v>12334073</v>
      </c>
      <c r="J59" s="320">
        <v>198211</v>
      </c>
      <c r="K59" s="321">
        <v>62.8</v>
      </c>
      <c r="L59" s="322">
        <v>92247</v>
      </c>
      <c r="M59" s="323">
        <v>39.200000000000003</v>
      </c>
      <c r="N59" s="324">
        <v>23.6</v>
      </c>
    </row>
    <row r="60" spans="1:14" x14ac:dyDescent="0.15">
      <c r="A60" s="248"/>
      <c r="B60" s="244"/>
      <c r="C60" s="244"/>
      <c r="D60" s="244"/>
      <c r="E60" s="244"/>
      <c r="F60" s="244"/>
      <c r="G60" s="325"/>
      <c r="H60" s="326" t="s">
        <v>516</v>
      </c>
      <c r="I60" s="333">
        <v>2111345</v>
      </c>
      <c r="J60" s="328">
        <v>33930</v>
      </c>
      <c r="K60" s="329">
        <v>298.7</v>
      </c>
      <c r="L60" s="330">
        <v>37204</v>
      </c>
      <c r="M60" s="331">
        <v>16.899999999999999</v>
      </c>
      <c r="N60" s="332">
        <v>281.8</v>
      </c>
    </row>
    <row r="61" spans="1:14" x14ac:dyDescent="0.15">
      <c r="A61" s="248"/>
      <c r="B61" s="244"/>
      <c r="C61" s="244"/>
      <c r="D61" s="244"/>
      <c r="E61" s="244"/>
      <c r="F61" s="244"/>
      <c r="G61" s="310" t="s">
        <v>521</v>
      </c>
      <c r="H61" s="334"/>
      <c r="I61" s="335">
        <v>7676665</v>
      </c>
      <c r="J61" s="336">
        <v>124428</v>
      </c>
      <c r="K61" s="337">
        <v>13.2</v>
      </c>
      <c r="L61" s="338">
        <v>64181</v>
      </c>
      <c r="M61" s="339">
        <v>10.5</v>
      </c>
      <c r="N61" s="324">
        <v>2.7</v>
      </c>
    </row>
    <row r="62" spans="1:14" x14ac:dyDescent="0.15">
      <c r="A62" s="248"/>
      <c r="B62" s="244"/>
      <c r="C62" s="244"/>
      <c r="D62" s="244"/>
      <c r="E62" s="244"/>
      <c r="F62" s="244"/>
      <c r="G62" s="325"/>
      <c r="H62" s="326" t="s">
        <v>516</v>
      </c>
      <c r="I62" s="327">
        <v>1062303</v>
      </c>
      <c r="J62" s="328">
        <v>17216</v>
      </c>
      <c r="K62" s="329">
        <v>54.9</v>
      </c>
      <c r="L62" s="330">
        <v>30280</v>
      </c>
      <c r="M62" s="331">
        <v>3.7</v>
      </c>
      <c r="N62" s="332">
        <v>51.2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20.92</v>
      </c>
      <c r="G47" s="12">
        <v>23.96</v>
      </c>
      <c r="H47" s="12">
        <v>22.57</v>
      </c>
      <c r="I47" s="12">
        <v>25.14</v>
      </c>
      <c r="J47" s="13">
        <v>22.35</v>
      </c>
    </row>
    <row r="48" spans="2:10" ht="57.75" customHeight="1" x14ac:dyDescent="0.15">
      <c r="B48" s="14"/>
      <c r="C48" s="1171" t="s">
        <v>4</v>
      </c>
      <c r="D48" s="1171"/>
      <c r="E48" s="1172"/>
      <c r="F48" s="15">
        <v>6.71</v>
      </c>
      <c r="G48" s="16">
        <v>4.18</v>
      </c>
      <c r="H48" s="16">
        <v>9.0299999999999994</v>
      </c>
      <c r="I48" s="16">
        <v>8.0500000000000007</v>
      </c>
      <c r="J48" s="17">
        <v>5.59</v>
      </c>
    </row>
    <row r="49" spans="2:10" ht="57.75" customHeight="1" thickBot="1" x14ac:dyDescent="0.2">
      <c r="B49" s="18"/>
      <c r="C49" s="1173" t="s">
        <v>5</v>
      </c>
      <c r="D49" s="1173"/>
      <c r="E49" s="1174"/>
      <c r="F49" s="19">
        <v>4.43</v>
      </c>
      <c r="G49" s="20">
        <v>1.57</v>
      </c>
      <c r="H49" s="20">
        <v>3.77</v>
      </c>
      <c r="I49" s="20">
        <v>1.6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2017-05-16T07:38:30Z</cp:lastPrinted>
  <dcterms:created xsi:type="dcterms:W3CDTF">2017-02-15T23:43:38Z</dcterms:created>
  <dcterms:modified xsi:type="dcterms:W3CDTF">2017-05-23T07:27:23Z</dcterms:modified>
</cp:coreProperties>
</file>