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80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C34" i="9"/>
  <c r="C35" i="9" s="1"/>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<sst xmlns="http://schemas.openxmlformats.org/spreadsheetml/2006/main" count="1032" uniqueCount="566">
  <si>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</si>
  <si>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</si>
  <si>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</si>
  <si>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</si>
  <si>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</si>
  <si>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</si>
  <si>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</si>
  <si>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</si>
  <si>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</si>
  <si>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</si>
  <si>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</si>
  <si>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</si>
  <si>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</si>
  <si>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</si>
  <si>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</si>
  <si>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</si>
  <si>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</si>
  <si>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</si>
  <si>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</si>
  <si>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</si>
  <si>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</si>
  <si>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</si>
  <si>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</si>
  <si>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</si>
  <si>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</si>
  <si>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</si>
  <si>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</si>
  <si>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</si>
  <si>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</si>
  <si>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</si>
  <si>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</si>
  <si>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</si>
  <si>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</si>
  <si>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</si>
  <si>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</si>
  <si>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</si>
  <si>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</si>
  <si>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</si>
  <si>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</si>
  <si>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</si>
  <si>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</si>
  <si>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</si>
  <si>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</si>
  <si>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</si>
  <si>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</si>
  <si>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</si>
  <si>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</si>
  <si>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</si>
  <si>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</si>
  <si>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</si>
  <si>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</si>
  <si>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</si>
  <si>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</si>
  <si>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</si>
  <si>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</si>
  <si>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</si>
  <si>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</si>
  <si>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</si>
  <si>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</si>
  <si>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</si>
  <si>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</si>
  <si>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</si>
  <si>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</si>
  <si>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</si>
  <si>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</si>
  <si>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</si>
  <si>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</si>
  <si>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</si>
  <si>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</si>
  <si>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</si>
  <si>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</si>
  <si>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</si>
  <si>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</si>
  <si>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</si>
  <si>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</si>
  <si>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</si>
  <si>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</si>
  <si>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</si>
  <si>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</si>
  <si>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</si>
  <si>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</si>
  <si>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</si>
  <si>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浦添市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</si>
  <si>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</si>
  <si>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</si>
  <si>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</si>
  <si>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</si>
  <si>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</si>
  <si>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</si>
  <si>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</si>
  <si>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</si>
  <si>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</si>
  <si>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</si>
  <si>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</si>
  <si>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</si>
  <si>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</si>
  <si>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</si>
  <si>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</si>
  <si>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</si>
  <si>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</si>
  <si>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</si>
  <si>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</si>
  <si>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</si>
  <si>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</si>
  <si>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</si>
  <si>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</si>
  <si>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</si>
  <si>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</si>
  <si>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</si>
  <si>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</si>
  <si>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</si>
  <si>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</si>
  <si>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</si>
  <si>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</si>
  <si>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</si>
  <si>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</si>
  <si>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</si>
  <si>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</si>
  <si>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</si>
  <si>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</si>
  <si>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</si>
  <si>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</si>
  <si>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</si>
  <si>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</si>
  <si>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</si>
  <si>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</si>
  <si>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</si>
  <si>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</si>
  <si>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</si>
  <si>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</si>
  <si>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</si>
  <si>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</si>
  <si>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</si>
  <si>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</si>
  <si>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</si>
  <si>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</si>
  <si>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</si>
  <si>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</si>
  <si>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</si>
  <si>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</si>
  <si>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</si>
  <si>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</si>
  <si>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</si>
  <si>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</si>
  <si>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</si>
  <si>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</si>
  <si>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</si>
  <si>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</si>
  <si>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</si>
  <si>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</si>
  <si>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</si>
  <si>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</si>
  <si>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</si>
  <si>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</si>
  <si>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</si>
  <si>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</si>
  <si>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</si>
  <si>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</si>
  <si>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</si>
  <si>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</si>
  <si>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</si>
  <si>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</si>
  <si>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</si>
  <si>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</si>
  <si>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</si>
  <si>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</si>
  <si>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</si>
  <si>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</si>
  <si>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</si>
  <si>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</si>
  <si>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</si>
  <si>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</si>
  <si>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</si>
  <si>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</si>
  <si>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</si>
  <si>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</si>
  <si>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</si>
  <si>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</si>
  <si>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</si>
  <si>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</si>
  <si>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</si>
  <si>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</si>
  <si>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</si>
  <si>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</si>
  <si>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</si>
  <si>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</si>
  <si>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</si>
  <si>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</si>
  <si>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</si>
  <si>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</si>
  <si>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</si>
  <si>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</si>
  <si>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</si>
  <si>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沖縄県浦添市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</si>
  <si>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</si>
  <si>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</si>
  <si>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</si>
  <si>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</si>
  <si>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</si>
  <si>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</si>
  <si>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</si>
  <si>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</si>
  <si>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</si>
  <si>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</si>
  <si>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</si>
  <si>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</si>
  <si>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</si>
  <si>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</si>
  <si>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</si>
  <si>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</si>
  <si>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</si>
  <si>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</si>
  <si>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</si>
  <si>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</si>
  <si>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</si>
  <si>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</si>
  <si>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</si>
  <si>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</si>
  <si>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</si>
  <si>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</si>
  <si>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</si>
  <si>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</si>
  <si>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</si>
  <si>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</si>
  <si>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</si>
  <si>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</si>
  <si>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</si>
  <si>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</si>
  <si>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</si>
  <si>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</si>
  <si>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</si>
  <si>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</si>
  <si>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</si>
  <si>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</si>
  <si>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</si>
  <si>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</si>
  <si>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</si>
  <si>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</si>
  <si>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</si>
  <si>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</si>
  <si>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</si>
  <si>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</si>
  <si>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</si>
  <si>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</si>
  <si>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</si>
  <si>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</si>
  <si>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</si>
  <si>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</si>
  <si>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</si>
  <si>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</si>
  <si>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</si>
  <si>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</si>
  <si>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</si>
  <si>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</si>
  <si>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</si>
  <si>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</si>
  <si>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</si>
  <si>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</si>
  <si>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</si>
  <si>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</si>
  <si>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</si>
  <si>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</si>
  <si>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</si>
  <si>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</si>
  <si>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</si>
  <si>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</si>
  <si>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</si>
  <si>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</si>
  <si>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</si>
  <si>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</si>
  <si>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</si>
  <si>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</si>
  <si>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</si>
  <si>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</si>
  <si>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</si>
  <si>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</si>
  <si>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</si>
  <si>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</si>
  <si>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</si>
  <si>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</si>
  <si>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</si>
  <si>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</si>
  <si>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</si>
  <si>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</si>
  <si>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</si>
  <si>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</si>
  <si>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</si>
  <si>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</si>
  <si>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</si>
  <si>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</si>
  <si>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</si>
  <si>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</si>
  <si>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</si>
  <si>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</si>
  <si>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</si>
  <si>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</si>
  <si>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</si>
  <si>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</si>
  <si>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</si>
  <si>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</si>
  <si>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</si>
  <si>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</si>
  <si>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</si>
  <si>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</si>
  <si>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</si>
  <si>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</si>
  <si>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</si>
  <si>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</si>
  <si>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</si>
  <si>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</si>
  <si>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</si>
  <si>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</si>
  <si>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</si>
  <si>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</si>
  <si>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</si>
  <si>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</si>
  <si>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</si>
  <si>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</si>
  <si>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</si>
  <si>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</si>
  <si>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</si>
  <si>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</si>
  <si>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</si>
  <si>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</si>
  <si>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</si>
  <si>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</si>
  <si>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</si>
  <si>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</si>
  <si>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</si>
  <si>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</si>
  <si>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</si>
  <si>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</si>
  <si>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</si>
  <si>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</si>
  <si>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</si>
  <si>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</si>
  <si>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</si>
  <si>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</si>
  <si>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</si>
  <si>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</si>
  <si>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</si>
  <si>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沖縄県浦添市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</si>
  <si>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</si>
  <si>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</si>
  <si>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</si>
  <si>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</si>
  <si>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</si>
  <si>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</si>
  <si>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</si>
  <si>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</si>
  <si>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</si>
  <si>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</si>
  <si>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</si>
  <si>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</si>
  <si>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</si>
  <si>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</si>
  <si>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</si>
  <si>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</si>
  <si>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</si>
  <si>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</si>
  <si>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</si>
  <si>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</si>
  <si>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</si>
  <si>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</si>
  <si>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</si>
  <si>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</si>
  <si>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</si>
  <si>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</si>
  <si>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</si>
  <si>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</si>
  <si>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</si>
  <si>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</si>
  <si>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</si>
  <si>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</si>
  <si>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</si>
  <si>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</si>
  <si>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</si>
  <si>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</si>
  <si>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</si>
  <si>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</si>
  <si>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</si>
  <si>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</si>
  <si>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</si>
  <si>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</si>
  <si>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</si>
  <si>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</si>
  <si>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</si>
  <si>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</si>
  <si>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</si>
  <si>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</si>
  <si>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</si>
  <si>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</si>
  <si>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</si>
  <si>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</si>
  <si>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</si>
  <si>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</si>
  <si>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</si>
  <si>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</si>
  <si>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</si>
  <si>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</si>
  <si>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</si>
  <si>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</si>
  <si>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</si>
  <si>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</si>
  <si>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</si>
  <si>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</si>
  <si>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</si>
  <si>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</si>
  <si>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</si>
  <si>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</si>
  <si>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</si>
  <si>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</si>
  <si>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</si>
  <si>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</si>
  <si>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</si>
  <si>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</si>
  <si>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</si>
  <si>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</si>
  <si>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</si>
  <si>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</si>
  <si>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</si>
  <si>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</si>
  <si>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</si>
  <si>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</si>
  <si>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</si>
  <si>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</si>
  <si>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</si>
  <si>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</si>
  <si>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</si>
  <si>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</si>
  <si>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</si>
  <si>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</si>
  <si>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</si>
  <si>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</si>
  <si>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</si>
  <si>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</si>
  <si>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</si>
  <si>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</si>
  <si>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</si>
  <si>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</si>
  <si>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</si>
  <si>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</si>
  <si>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</si>
  <si>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</si>
  <si>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</si>
  <si>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</si>
  <si>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</si>
  <si>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</si>
  <si>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</si>
  <si>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</si>
  <si>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</si>
  <si>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</si>
  <si>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</si>
  <si>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</si>
  <si>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</si>
  <si>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</si>
  <si>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</si>
  <si>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</si>
  <si>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</si>
  <si>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</si>
  <si>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</si>
  <si>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</si>
  <si>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</si>
  <si>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</si>
  <si>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</si>
  <si>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</si>
  <si>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</si>
  <si>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</si>
  <si>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</si>
  <si>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</si>
  <si>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</si>
  <si>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</si>
  <si>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</si>
  <si>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</si>
  <si>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</si>
  <si>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</si>
  <si>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</si>
  <si>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</si>
  <si>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</si>
  <si>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</si>
  <si>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</si>
  <si>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</si>
  <si>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</si>
  <si>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</si>
  <si>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</si>
  <si>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</si>
  <si>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</si>
  <si>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</si>
  <si>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</si>
  <si>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</si>
  <si>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</si>
  <si>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</si>
  <si>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</si>
  <si>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</si>
  <si>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</si>
  <si>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</si>
  <si>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</si>
  <si>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</si>
  <si>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</si>
  <si>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</si>
  <si>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</si>
  <si>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</si>
  <si>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</si>
  <si>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</si>
  <si>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</si>
  <si>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</si>
  <si>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</si>
  <si>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</si>
  <si>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</si>
  <si>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</si>
  <si>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</si>
  <si>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</si>
  <si>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</si>
  <si>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</si>
  <si>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</si>
  <si>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</si>
  <si>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</si>
  <si>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</si>
  <si>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</si>
  <si>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</si>
  <si>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</si>
  <si>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</si>
  <si>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</si>
  <si>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</si>
  <si>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</si>
  <si>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</si>
  <si>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</si>
  <si>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</si>
  <si>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</si>
  <si>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</si>
  <si>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公共下水道事業特別会計</t>
  </si>
  <si>
    <t>介護保険特別会計</t>
  </si>
  <si>
    <t>後期高齢者医療特別会計</t>
  </si>
  <si>
    <t>国民健康保険特別会計</t>
  </si>
  <si>
    <t>▲ 0.75</t>
  </si>
  <si>
    <t>▲ 0.58</t>
  </si>
  <si>
    <t>土地区画整理事業特別会計</t>
  </si>
  <si>
    <t>その他会計（赤字）</t>
  </si>
  <si>
    <t>その他会計（黒字）</t>
  </si>
  <si>
    <t>-</t>
    <phoneticPr fontId="2"/>
  </si>
  <si>
    <t>沖縄県市町村総合事務組合</t>
    <rPh sb="0" eb="3">
      <t>オキナワケン</t>
    </rPh>
    <rPh sb="3" eb="6">
      <t>シチョウソン</t>
    </rPh>
    <rPh sb="6" eb="8">
      <t>ソウゴウ</t>
    </rPh>
    <rPh sb="8" eb="10">
      <t>ジム</t>
    </rPh>
    <rPh sb="10" eb="12">
      <t>クミアイ</t>
    </rPh>
    <phoneticPr fontId="2"/>
  </si>
  <si>
    <t>那覇港管理組合一般会計</t>
    <rPh sb="0" eb="3">
      <t>ナハコウ</t>
    </rPh>
    <rPh sb="3" eb="5">
      <t>カンリ</t>
    </rPh>
    <rPh sb="5" eb="7">
      <t>クミアイ</t>
    </rPh>
    <rPh sb="7" eb="9">
      <t>イッパン</t>
    </rPh>
    <rPh sb="9" eb="11">
      <t>カイケイ</t>
    </rPh>
    <phoneticPr fontId="2"/>
  </si>
  <si>
    <t>那覇港管理組合特別会計</t>
    <rPh sb="0" eb="3">
      <t>ナハコウ</t>
    </rPh>
    <rPh sb="3" eb="5">
      <t>カンリ</t>
    </rPh>
    <rPh sb="5" eb="7">
      <t>クミアイ</t>
    </rPh>
    <rPh sb="7" eb="9">
      <t>トクベツ</t>
    </rPh>
    <rPh sb="9" eb="11">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</si>
  <si>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4" eb="16">
      <t>イッパン</t>
    </rPh>
    <rPh sb="16" eb="18">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</si>
  <si>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4" eb="16">
      <t>トクベツ</t>
    </rPh>
    <rPh sb="16" eb="18">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</si>
  <si>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</si>
  <si>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</si>
  <si>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</si>
  <si>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</si>
  <si>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</si>
  <si>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浦添市土地開発公社</t>
    <rPh sb="0" eb="3">
      <t>ウラソエシ</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</si>
  <si>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</si>
  <si>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</si>
  <si>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</si>
  <si>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</si>
  <si>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</si>
  <si>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</si>
  <si>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</si>
  <si>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</si>
  <si>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</si>
  <si>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</si>
  <si>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</si>
  <si>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</si>
  <si>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</si>
  <si>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</si>
  <si>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将来負担比率及び実質公債費率とも、類似団体と比較して高いものの、その差は毎年改善されてきている。　これらは、定数適正化計画などにより将来負担比率（分子）の構造の一つである退職手当負担見込額の減少や、減収補てん債の完済などにより実質公債費率（分子）の構造の一つである元利償還金の減少が主な要因であると考えられる。しかしながら、平成31年度開通予定の沖縄都市モノレール延長事業や周辺整備事業など、地方債を原資とする大型事業が目白押しとなっており、将来負担比率及び実質公債費率の上昇が懸念されることから、これまで以上に公債費の適正化に取り組んでいく必要がある。</t>
    <rPh sb="1" eb="3">
      <t>ショウライ</t>
    </rPh>
    <rPh sb="3" eb="5">
      <t>フタン</t>
    </rPh>
    <rPh sb="5" eb="7">
      <t>ヒリツ</t>
    </rPh>
    <rPh sb="7" eb="8">
      <t>オヨ</t>
    </rPh>
    <rPh sb="9" eb="11">
      <t>ジッシツ</t>
    </rPh>
    <rPh sb="11" eb="13">
      <t>コウサイ</t>
    </rPh>
    <rPh sb="13" eb="14">
      <t>ヒ</t>
    </rPh>
    <rPh sb="14" eb="15">
      <t>リツ</t>
    </rPh>
    <rPh sb="18" eb="20">
      <t>ルイジ</t>
    </rPh>
    <rPh sb="20" eb="22">
      <t>ダンタイ</t>
    </rPh>
    <rPh sb="23" eb="25">
      <t>ヒカク</t>
    </rPh>
    <rPh sb="27" eb="28">
      <t>タカ</t>
    </rPh>
    <rPh sb="35" eb="36">
      <t>サ</t>
    </rPh>
    <rPh sb="37" eb="39">
      <t>マイネン</t>
    </rPh>
    <rPh sb="39" eb="41">
      <t>カイゼン</t>
    </rPh>
    <rPh sb="55" eb="57">
      <t>テイスウ</t>
    </rPh>
    <rPh sb="57" eb="60">
      <t>テキセイカ</t>
    </rPh>
    <rPh sb="60" eb="62">
      <t>ケイカク</t>
    </rPh>
    <rPh sb="67" eb="69">
      <t>ショウライ</t>
    </rPh>
    <rPh sb="69" eb="71">
      <t>フタン</t>
    </rPh>
    <rPh sb="71" eb="73">
      <t>ヒリツ</t>
    </rPh>
    <rPh sb="74" eb="76">
      <t>ブンシ</t>
    </rPh>
    <rPh sb="78" eb="80">
      <t>コウゾウ</t>
    </rPh>
    <rPh sb="81" eb="82">
      <t>ヒト</t>
    </rPh>
    <rPh sb="86" eb="88">
      <t>タイショク</t>
    </rPh>
    <rPh sb="88" eb="90">
      <t>テアテ</t>
    </rPh>
    <rPh sb="90" eb="92">
      <t>フタン</t>
    </rPh>
    <rPh sb="92" eb="94">
      <t>ミコミ</t>
    </rPh>
    <rPh sb="94" eb="95">
      <t>ガク</t>
    </rPh>
    <rPh sb="96" eb="98">
      <t>ゲンショウ</t>
    </rPh>
    <rPh sb="100" eb="102">
      <t>ゲンシュウ</t>
    </rPh>
    <rPh sb="102" eb="103">
      <t>ホ</t>
    </rPh>
    <rPh sb="105" eb="106">
      <t>サイ</t>
    </rPh>
    <rPh sb="107" eb="109">
      <t>カンサイ</t>
    </rPh>
    <rPh sb="114" eb="116">
      <t>ジッシツ</t>
    </rPh>
    <rPh sb="116" eb="118">
      <t>コウサイ</t>
    </rPh>
    <rPh sb="118" eb="119">
      <t>ヒ</t>
    </rPh>
    <rPh sb="119" eb="120">
      <t>リツ</t>
    </rPh>
    <rPh sb="121" eb="123">
      <t>ブンシ</t>
    </rPh>
    <rPh sb="125" eb="127">
      <t>コウゾウ</t>
    </rPh>
    <rPh sb="128" eb="129">
      <t>ヒト</t>
    </rPh>
    <rPh sb="133" eb="135">
      <t>ガンリ</t>
    </rPh>
    <rPh sb="135" eb="138">
      <t>ショウカンキン</t>
    </rPh>
    <rPh sb="139" eb="141">
      <t>ゲンショウ</t>
    </rPh>
    <rPh sb="142" eb="143">
      <t>オモ</t>
    </rPh>
    <rPh sb="144" eb="146">
      <t>ヨウイン</t>
    </rPh>
    <rPh sb="150" eb="151">
      <t>カンガ</t>
    </rPh>
    <rPh sb="163" eb="165">
      <t>ヘイセイ</t>
    </rPh>
    <rPh sb="167" eb="168">
      <t>ネン</t>
    </rPh>
    <rPh sb="168" eb="169">
      <t>ド</t>
    </rPh>
    <rPh sb="169" eb="171">
      <t>カイツウ</t>
    </rPh>
    <rPh sb="171" eb="173">
      <t>ヨテイ</t>
    </rPh>
    <rPh sb="174" eb="176">
      <t>オキナワ</t>
    </rPh>
    <rPh sb="176" eb="178">
      <t>トシ</t>
    </rPh>
    <rPh sb="183" eb="185">
      <t>エンチョウ</t>
    </rPh>
    <rPh sb="185" eb="187">
      <t>ジギョウ</t>
    </rPh>
    <rPh sb="188" eb="190">
      <t>シュウヘン</t>
    </rPh>
    <rPh sb="190" eb="192">
      <t>セイビ</t>
    </rPh>
    <rPh sb="192" eb="194">
      <t>ジギョウ</t>
    </rPh>
    <rPh sb="197" eb="200">
      <t>チホウサイ</t>
    </rPh>
    <rPh sb="201" eb="203">
      <t>ゲンシ</t>
    </rPh>
    <rPh sb="206" eb="208">
      <t>オオガタ</t>
    </rPh>
    <rPh sb="208" eb="210">
      <t>ジギョウ</t>
    </rPh>
    <rPh sb="211" eb="214">
      <t>メジロオ</t>
    </rPh>
    <rPh sb="222" eb="224">
      <t>ショウライ</t>
    </rPh>
    <rPh sb="224" eb="226">
      <t>フタン</t>
    </rPh>
    <rPh sb="226" eb="228">
      <t>ヒリツ</t>
    </rPh>
    <rPh sb="228" eb="229">
      <t>オヨ</t>
    </rPh>
    <rPh sb="230" eb="232">
      <t>ジッシツ</t>
    </rPh>
    <rPh sb="232" eb="234">
      <t>コウサイ</t>
    </rPh>
    <rPh sb="234" eb="235">
      <t>ヒ</t>
    </rPh>
    <rPh sb="235" eb="236">
      <t>リツ</t>
    </rPh>
    <rPh sb="237" eb="239">
      <t>ジョウショウ</t>
    </rPh>
    <rPh sb="240" eb="242">
      <t>ケネン</t>
    </rPh>
    <rPh sb="254" eb="256">
      <t>イジョウ</t>
    </rPh>
    <rPh sb="257" eb="259">
      <t>コウサイ</t>
    </rPh>
    <rPh sb="259" eb="260">
      <t>ヒ</t>
    </rPh>
    <rPh sb="272" eb="27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</si>
</sst>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38299</c:v>
                </c:pt>
                <c:pt idx="1">
                  <c:v>52132</c:v>
                </c:pt>
                <c:pt idx="2">
                  <c:v>52987</c:v>
                </c:pt>
                <c:pt idx="3">
                  <c:v>62831</c:v>
                </c:pt>
                <c:pt idx="4">
                  <c:v>59875</c:v>
                </c:pt>
              </c:numCache>
            </c:numRef>
          </c:val>
          <c:smooth val="0"/>
        </c:ser>
        <c:dLbls>
          <c:showLegendKey val="0"/>
          <c:showVal val="0"/>
          <c:showCatName val="0"/>
          <c:showSerName val="0"/>
          <c:showPercent val="0"/>
          <c:showBubbleSize val="0"/>
        </c:dLbls>
        <c:marker val="1"/>
        <c:smooth val="0"/>
        <c:axId val="198168576"/>
        <c:axId val="198170496"/>
      </c:lineChart>
      <c:catAx>
        <c:axId val="198168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170496"/>
        <c:crosses val="autoZero"/>
        <c:auto val="1"/>
        <c:lblAlgn val="ctr"/>
        <c:lblOffset val="100"/>
        <c:tickLblSkip val="1"/>
        <c:tickMarkSkip val="1"/>
        <c:noMultiLvlLbl val="0"/>
      </c:catAx>
      <c:valAx>
        <c:axId val="1981704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16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4.32</c:v>
                </c:pt>
                <c:pt idx="1">
                  <c:v>4.1100000000000003</c:v>
                </c:pt>
                <c:pt idx="2">
                  <c:v>4.3</c:v>
                </c:pt>
                <c:pt idx="3">
                  <c:v>3.55</c:v>
                </c:pt>
                <c:pt idx="4">
                  <c:v>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8.6199999999999992</c:v>
                </c:pt>
                <c:pt idx="1">
                  <c:v>9.98</c:v>
                </c:pt>
                <c:pt idx="2">
                  <c:v>15.22</c:v>
                </c:pt>
                <c:pt idx="3">
                  <c:v>17.04</c:v>
                </c:pt>
                <c:pt idx="4">
                  <c:v>17.52</c:v>
                </c:pt>
              </c:numCache>
            </c:numRef>
          </c:val>
        </c:ser>
        <c:dLbls>
          <c:showLegendKey val="0"/>
          <c:showVal val="0"/>
          <c:showCatName val="0"/>
          <c:showSerName val="0"/>
          <c:showPercent val="0"/>
          <c:showBubbleSize val="0"/>
        </c:dLbls>
        <c:gapWidth val="250"/>
        <c:overlap val="100"/>
        <c:axId val="204385280"/>
        <c:axId val="20439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2.17</c:v>
                </c:pt>
                <c:pt idx="1">
                  <c:v>1.07</c:v>
                </c:pt>
                <c:pt idx="2">
                  <c:v>5.68</c:v>
                </c:pt>
                <c:pt idx="3">
                  <c:v>1.07</c:v>
                </c:pt>
                <c:pt idx="4">
                  <c:v>2.0299999999999998</c:v>
                </c:pt>
              </c:numCache>
            </c:numRef>
          </c:val>
          <c:smooth val="0"/>
        </c:ser>
        <c:dLbls>
          <c:showLegendKey val="0"/>
          <c:showVal val="0"/>
          <c:showCatName val="0"/>
          <c:showSerName val="0"/>
          <c:showPercent val="0"/>
          <c:showBubbleSize val="0"/>
        </c:dLbls>
        <c:marker val="1"/>
        <c:smooth val="0"/>
        <c:axId val="204385280"/>
        <c:axId val="204391552"/>
      </c:lineChart>
      <c:catAx>
        <c:axId val="20438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391552"/>
        <c:crosses val="autoZero"/>
        <c:auto val="1"/>
        <c:lblAlgn val="ctr"/>
        <c:lblOffset val="100"/>
        <c:tickLblSkip val="1"/>
        <c:tickMarkSkip val="1"/>
        <c:noMultiLvlLbl val="0"/>
      </c:catAx>
      <c:valAx>
        <c:axId val="20439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8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c:v>
                </c:pt>
                <c:pt idx="4">
                  <c:v>#N/A</c:v>
                </c:pt>
                <c:pt idx="5">
                  <c:v>0</c:v>
                </c:pt>
                <c:pt idx="6">
                  <c:v>#N/A</c:v>
                </c:pt>
                <c:pt idx="7">
                  <c:v>0.02</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1.57</c:v>
                </c:pt>
                <c:pt idx="2">
                  <c:v>#N/A</c:v>
                </c:pt>
                <c:pt idx="3">
                  <c:v>0.91</c:v>
                </c:pt>
                <c:pt idx="4">
                  <c:v>0.75</c:v>
                </c:pt>
                <c:pt idx="5">
                  <c:v>#N/A</c:v>
                </c:pt>
                <c:pt idx="6">
                  <c:v>0.57999999999999996</c:v>
                </c:pt>
                <c:pt idx="7">
                  <c:v>#N/A</c:v>
                </c:pt>
                <c:pt idx="8">
                  <c:v>#N/A</c:v>
                </c:pt>
                <c:pt idx="9">
                  <c:v>0.08</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0.21</c:v>
                </c:pt>
                <c:pt idx="4">
                  <c:v>#N/A</c:v>
                </c:pt>
                <c:pt idx="5">
                  <c:v>0.15</c:v>
                </c:pt>
                <c:pt idx="6">
                  <c:v>#N/A</c:v>
                </c:pt>
                <c:pt idx="7">
                  <c:v>0.16</c:v>
                </c:pt>
                <c:pt idx="8">
                  <c:v>#N/A</c:v>
                </c:pt>
                <c:pt idx="9">
                  <c:v>0.21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0.15</c:v>
                </c:pt>
                <c:pt idx="2">
                  <c:v>#N/A</c:v>
                </c:pt>
                <c:pt idx="3">
                  <c:v>0.17</c:v>
                </c:pt>
                <c:pt idx="4">
                  <c:v>#N/A</c:v>
                </c:pt>
                <c:pt idx="5">
                  <c:v>0.51</c:v>
                </c:pt>
                <c:pt idx="6">
                  <c:v>#N/A</c:v>
                </c:pt>
                <c:pt idx="7">
                  <c:v>0.36</c:v>
                </c:pt>
                <c:pt idx="8">
                  <c:v>#N/A</c:v>
                </c:pt>
                <c:pt idx="9">
                  <c:v>0.54</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c:v>
                </c:pt>
                <c:pt idx="2">
                  <c:v>#N/A</c:v>
                </c:pt>
                <c:pt idx="3">
                  <c:v>0.14000000000000001</c:v>
                </c:pt>
                <c:pt idx="4">
                  <c:v>#N/A</c:v>
                </c:pt>
                <c:pt idx="5">
                  <c:v>0.16</c:v>
                </c:pt>
                <c:pt idx="6">
                  <c:v>#N/A</c:v>
                </c:pt>
                <c:pt idx="7">
                  <c:v>0.83</c:v>
                </c:pt>
                <c:pt idx="8">
                  <c:v>#N/A</c:v>
                </c:pt>
                <c:pt idx="9">
                  <c:v>0.95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4.58</c:v>
                </c:pt>
                <c:pt idx="2">
                  <c:v>#N/A</c:v>
                </c:pt>
                <c:pt idx="3">
                  <c:v>4.1100000000000003</c:v>
                </c:pt>
                <c:pt idx="4">
                  <c:v>#N/A</c:v>
                </c:pt>
                <c:pt idx="5">
                  <c:v>4.3</c:v>
                </c:pt>
                <c:pt idx="6">
                  <c:v>#N/A</c:v>
                </c:pt>
                <c:pt idx="7">
                  <c:v>3.52</c:v>
                </c:pt>
                <c:pt idx="8">
                  <c:v>#N/A</c:v>
                </c:pt>
                <c:pt idx="9">
                  <c:v>4.6900000000000004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11.75</c:v>
                </c:pt>
                <c:pt idx="2">
                  <c:v>#N/A</c:v>
                </c:pt>
                <c:pt idx="3">
                  <c:v>11.62</c:v>
                </c:pt>
                <c:pt idx="4">
                  <c:v>#N/A</c:v>
                </c:pt>
                <c:pt idx="5">
                  <c:v>11.68</c:v>
                </c:pt>
                <c:pt idx="6">
                  <c:v>#N/A</c:v>
                </c:pt>
                <c:pt idx="7">
                  <c:v>12.86</c:v>
                </c:pt>
                <c:pt idx="8">
                  <c:v>#N/A</c:v>
                </c:pt>
                <c:pt idx="9">
                  <c:v>13.51</c:v>
                </c:pt>
              </c:numCache>
            </c:numRef>
          </c:val>
        </c:ser>
        <c:dLbls>
          <c:showLegendKey val="0"/>
          <c:showVal val="0"/>
          <c:showCatName val="0"/>
          <c:showSerName val="0"/>
          <c:showPercent val="0"/>
          <c:showBubbleSize val="0"/>
        </c:dLbls>
        <c:gapWidth val="150"/>
        <c:overlap val="100"/>
        <c:axId val="1893504"/>
        <c:axId val="1895040"/>
      </c:barChart>
      <c:catAx>
        <c:axId val="189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5040"/>
        <c:crosses val="autoZero"/>
        <c:auto val="1"/>
        <c:lblAlgn val="ctr"/>
        <c:lblOffset val="100"/>
        <c:tickLblSkip val="1"/>
        <c:tickMarkSkip val="1"/>
        <c:noMultiLvlLbl val="0"/>
      </c:catAx>
      <c:valAx>
        <c:axId val="189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2139</c:v>
                </c:pt>
                <c:pt idx="5">
                  <c:v>2195</c:v>
                </c:pt>
                <c:pt idx="8">
                  <c:v>2212</c:v>
                </c:pt>
                <c:pt idx="11">
                  <c:v>2304</c:v>
                </c:pt>
                <c:pt idx="14">
                  <c:v>2210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71</c:v>
                </c:pt>
                <c:pt idx="3">
                  <c:v>72</c:v>
                </c:pt>
                <c:pt idx="6">
                  <c:v>70</c:v>
                </c:pt>
                <c:pt idx="9">
                  <c:v>70</c:v>
                </c:pt>
                <c:pt idx="12">
                  <c:v>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91</c:v>
                </c:pt>
                <c:pt idx="3">
                  <c:v>93</c:v>
                </c:pt>
                <c:pt idx="6">
                  <c:v>89</c:v>
                </c:pt>
                <c:pt idx="9">
                  <c:v>85</c:v>
                </c:pt>
                <c:pt idx="12">
                  <c:v>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277</c:v>
                </c:pt>
                <c:pt idx="3">
                  <c:v>277</c:v>
                </c:pt>
                <c:pt idx="6">
                  <c:v>255</c:v>
                </c:pt>
                <c:pt idx="9">
                  <c:v>256</c:v>
                </c:pt>
                <c:pt idx="12">
                  <c:v>280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3588</c:v>
                </c:pt>
                <c:pt idx="3">
                  <c:v>3629</c:v>
                </c:pt>
                <c:pt idx="6">
                  <c:v>3579</c:v>
                </c:pt>
                <c:pt idx="9">
                  <c:v>3556</c:v>
                </c:pt>
                <c:pt idx="12">
                  <c:v>3431</c:v>
                </c:pt>
              </c:numCache>
            </c:numRef>
          </c:val>
        </c:ser>
        <c:dLbls>
          <c:showLegendKey val="0"/>
          <c:showVal val="0"/>
          <c:showCatName val="0"/>
          <c:showSerName val="0"/>
          <c:showPercent val="0"/>
          <c:showBubbleSize val="0"/>
        </c:dLbls>
        <c:gapWidth val="100"/>
        <c:overlap val="100"/>
        <c:axId val="185905920"/>
        <c:axId val="185907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1888</c:v>
                </c:pt>
                <c:pt idx="2">
                  <c:v>#N/A</c:v>
                </c:pt>
                <c:pt idx="3">
                  <c:v>#N/A</c:v>
                </c:pt>
                <c:pt idx="4">
                  <c:v>1876</c:v>
                </c:pt>
                <c:pt idx="5">
                  <c:v>#N/A</c:v>
                </c:pt>
                <c:pt idx="6">
                  <c:v>#N/A</c:v>
                </c:pt>
                <c:pt idx="7">
                  <c:v>1781</c:v>
                </c:pt>
                <c:pt idx="8">
                  <c:v>#N/A</c:v>
                </c:pt>
                <c:pt idx="9">
                  <c:v>#N/A</c:v>
                </c:pt>
                <c:pt idx="10">
                  <c:v>1663</c:v>
                </c:pt>
                <c:pt idx="11">
                  <c:v>#N/A</c:v>
                </c:pt>
                <c:pt idx="12">
                  <c:v>#N/A</c:v>
                </c:pt>
                <c:pt idx="13">
                  <c:v>1659</c:v>
                </c:pt>
                <c:pt idx="14">
                  <c:v>#N/A</c:v>
                </c:pt>
              </c:numCache>
            </c:numRef>
          </c:val>
          <c:smooth val="0"/>
        </c:ser>
        <c:dLbls>
          <c:showLegendKey val="0"/>
          <c:showVal val="0"/>
          <c:showCatName val="0"/>
          <c:showSerName val="0"/>
          <c:showPercent val="0"/>
          <c:showBubbleSize val="0"/>
        </c:dLbls>
        <c:marker val="1"/>
        <c:smooth val="0"/>
        <c:axId val="185905920"/>
        <c:axId val="185907840"/>
      </c:lineChart>
      <c:catAx>
        <c:axId val="18590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907840"/>
        <c:crosses val="autoZero"/>
        <c:auto val="1"/>
        <c:lblAlgn val="ctr"/>
        <c:lblOffset val="100"/>
        <c:tickLblSkip val="1"/>
        <c:tickMarkSkip val="1"/>
        <c:noMultiLvlLbl val="0"/>
      </c:catAx>
      <c:valAx>
        <c:axId val="18590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90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23930</c:v>
                </c:pt>
                <c:pt idx="5">
                  <c:v>24846</c:v>
                </c:pt>
                <c:pt idx="8">
                  <c:v>25530</c:v>
                </c:pt>
                <c:pt idx="11">
                  <c:v>26118</c:v>
                </c:pt>
                <c:pt idx="14">
                  <c:v>26640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416</c:v>
                </c:pt>
                <c:pt idx="5">
                  <c:v>326</c:v>
                </c:pt>
                <c:pt idx="8">
                  <c:v>238</c:v>
                </c:pt>
                <c:pt idx="11">
                  <c:v>270</c:v>
                </c:pt>
                <c:pt idx="14">
                  <c:v>288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3517</c:v>
                </c:pt>
                <c:pt idx="5">
                  <c:v>3959</c:v>
                </c:pt>
                <c:pt idx="8">
                  <c:v>5610</c:v>
                </c:pt>
                <c:pt idx="11">
                  <c:v>6580</c:v>
                </c:pt>
                <c:pt idx="14">
                  <c:v>7186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1269</c:v>
                </c:pt>
                <c:pt idx="3">
                  <c:v>7</c:v>
                </c:pt>
                <c:pt idx="6">
                  <c:v>4</c:v>
                </c:pt>
                <c:pt idx="9">
                  <c:v>2</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4031</c:v>
                </c:pt>
                <c:pt idx="3">
                  <c:v>3612</c:v>
                </c:pt>
                <c:pt idx="6">
                  <c:v>2898</c:v>
                </c:pt>
                <c:pt idx="9">
                  <c:v>2189</c:v>
                </c:pt>
                <c:pt idx="12">
                  <c:v>1604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610</c:v>
                </c:pt>
                <c:pt idx="3">
                  <c:v>829</c:v>
                </c:pt>
                <c:pt idx="6">
                  <c:v>843</c:v>
                </c:pt>
                <c:pt idx="9">
                  <c:v>797</c:v>
                </c:pt>
                <c:pt idx="12">
                  <c:v>735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2794</c:v>
                </c:pt>
                <c:pt idx="3">
                  <c:v>2845</c:v>
                </c:pt>
                <c:pt idx="6">
                  <c:v>2784</c:v>
                </c:pt>
                <c:pt idx="9">
                  <c:v>2803</c:v>
                </c:pt>
                <c:pt idx="12">
                  <c:v>2889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278</c:v>
                </c:pt>
                <c:pt idx="3">
                  <c:v>192</c:v>
                </c:pt>
                <c:pt idx="6">
                  <c:v>103</c:v>
                </c:pt>
                <c:pt idx="9">
                  <c:v>0</c:v>
                </c:pt>
                <c:pt idx="12">
                  <c:v>124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35437</c:v>
                </c:pt>
                <c:pt idx="3">
                  <c:v>35962</c:v>
                </c:pt>
                <c:pt idx="6">
                  <c:v>36264</c:v>
                </c:pt>
                <c:pt idx="9">
                  <c:v>36454</c:v>
                </c:pt>
                <c:pt idx="12">
                  <c:v>36460</c:v>
                </c:pt>
              </c:numCache>
            </c:numRef>
          </c:val>
        </c:ser>
        <c:dLbls>
          <c:showLegendKey val="0"/>
          <c:showVal val="0"/>
          <c:showCatName val="0"/>
          <c:showSerName val="0"/>
          <c:showPercent val="0"/>
          <c:showBubbleSize val="0"/>
        </c:dLbls>
        <c:gapWidth val="100"/>
        <c:overlap val="100"/>
        <c:axId val="198112000"/>
        <c:axId val="198113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16557</c:v>
                </c:pt>
                <c:pt idx="2">
                  <c:v>#N/A</c:v>
                </c:pt>
                <c:pt idx="3">
                  <c:v>#N/A</c:v>
                </c:pt>
                <c:pt idx="4">
                  <c:v>14315</c:v>
                </c:pt>
                <c:pt idx="5">
                  <c:v>#N/A</c:v>
                </c:pt>
                <c:pt idx="6">
                  <c:v>#N/A</c:v>
                </c:pt>
                <c:pt idx="7">
                  <c:v>11518</c:v>
                </c:pt>
                <c:pt idx="8">
                  <c:v>#N/A</c:v>
                </c:pt>
                <c:pt idx="9">
                  <c:v>#N/A</c:v>
                </c:pt>
                <c:pt idx="10">
                  <c:v>9277</c:v>
                </c:pt>
                <c:pt idx="11">
                  <c:v>#N/A</c:v>
                </c:pt>
                <c:pt idx="12">
                  <c:v>#N/A</c:v>
                </c:pt>
                <c:pt idx="13">
                  <c:v>7699</c:v>
                </c:pt>
                <c:pt idx="14">
                  <c:v>#N/A</c:v>
                </c:pt>
              </c:numCache>
            </c:numRef>
          </c:val>
          <c:smooth val="0"/>
        </c:ser>
        <c:dLbls>
          <c:showLegendKey val="0"/>
          <c:showVal val="0"/>
          <c:showCatName val="0"/>
          <c:showSerName val="0"/>
          <c:showPercent val="0"/>
          <c:showBubbleSize val="0"/>
        </c:dLbls>
        <c:marker val="1"/>
        <c:smooth val="0"/>
        <c:axId val="198112000"/>
        <c:axId val="198113920"/>
      </c:lineChart>
      <c:catAx>
        <c:axId val="19811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8113920"/>
        <c:crosses val="autoZero"/>
        <c:auto val="1"/>
        <c:lblAlgn val="ctr"/>
        <c:lblOffset val="100"/>
        <c:tickLblSkip val="1"/>
        <c:tickMarkSkip val="1"/>
        <c:noMultiLvlLbl val="0"/>
      </c:catAx>
      <c:valAx>
        <c:axId val="19811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1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{398102ED-4DA4-4909-ACCF-2C8B5D203D8D}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{E109E795-1EE5-4303-AB22-032E691DF596}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{8539B62E-2C52-4843-A8DB-BC437604F848}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{C2AA564D-F01B-414A-B569-7C2FD7AF7E75}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{53842224-9C19-4E59-8E0C-189B61D26A71}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{7F5A41D0-BE33-43C4-B769-8F0A3F1F2DF4}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{9203A1CC-3D10-4145-82AD-F84D7E435431}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{40FC5FDA-FE3B-40D5-A3A9-DC22AA237BA1}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{B462285F-07DE-40F5-9D1A-F2A77A100AE9}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{8FAC9721-572B-4037-BB9B-400FE926D550}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5878016"/>
        <c:axId val="205879936"/>
      </c:scatterChart>
      <c:valAx>
        <c:axId val="205878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879936"/>
        <c:crosses val="autoZero"/>
        <c:crossBetween val="midCat"/>
      </c:valAx>
      <c:valAx>
        <c:axId val="205879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5878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{936F297B-A460-47F6-9D80-04760676201D}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{A8AE5349-3F48-4BE8-AD3D-BF4CF1612F89}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{EBE77721-C0BC-4B06-97C8-F3B4F8400955}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{DC44E28D-4743-4D4E-B0AE-2B89DC0BDD73}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{E4C5AA85-7AE4-40C1-9A6A-EE810FA78651}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10.199999999999999</c:v>
                </c:pt>
                <c:pt idx="2">
                  <c:v>9.8000000000000007</c:v>
                </c:pt>
                <c:pt idx="3">
                  <c:v>9.3000000000000007</c:v>
                </c:pt>
                <c:pt idx="4">
                  <c:v>8.8000000000000007</c:v>
                </c:pt>
              </c:numCache>
            </c:numRef>
          </c:xVal>
          <c:yVal>
            <c:numRef>
              <c:f>公会計指標分析・財政指標組合せ分析表!$K$73:$O$73</c:f>
              <c:numCache>
                <c:formatCode>#,##0.0;"▲ "#,##0.0</c:formatCode>
                <c:ptCount val="5"/>
                <c:pt idx="0">
                  <c:v>89.9</c:v>
                </c:pt>
                <c:pt idx="1">
                  <c:v>76.5</c:v>
                </c:pt>
                <c:pt idx="2">
                  <c:v>60.3</c:v>
                </c:pt>
                <c:pt idx="3">
                  <c:v>48.8</c:v>
                </c:pt>
                <c:pt idx="4">
                  <c:v>39.5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{0966F0FE-B590-4C38-85B8-A69F9C5F4E55}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{A88C52F2-B676-4CD5-AEB8-ED1456B15C84}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{E0DD9761-793D-45A2-A872-43149ECF9064}</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5087231743090919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{3F8370CF-3C67-4608-A6E4-B79AE2F00C94}</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832369278053649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{89B97528-A992-4715-BFA3-CA17635DC4AF}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206028800"/>
        <c:axId val="206030720"/>
      </c:scatterChart>
      <c:valAx>
        <c:axId val="206028800"/>
        <c:scaling>
          <c:orientation val="minMax"/>
          <c:max val="11"/>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030720"/>
        <c:crosses val="autoZero"/>
        <c:crossBetween val="midCat"/>
      </c:valAx>
      <c:valAx>
        <c:axId val="206030720"/>
        <c:scaling>
          <c:orientation val="minMax"/>
          <c:max val="10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6028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年度における実質公債費の分子の割合は、平成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年度の減税補てん債償還金の完済による減などに伴い、元利償還金が対前年度と比較して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万円減少したため、公営企業債元利償還金に対する繰入金などの増にも関わらず、元利償還金等が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9,800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これらの結果として平成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年度の分子の額が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万円となり、対前年度と比較し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万円の改善となった。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将来負担比率の分子は、退職に係る一般職基本額の減による退職手当負担見込額の大幅な減があったことから、将来負担額全体も減となった。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加えて、臨時財政対策費償還費の増を主因とする、基準財政需要額算入見込額の増など充当可能財源等の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つの構造全てにおいて、対前年度比は増となったことから、将来負担比率の分子が大幅な減となった。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開通予定の沖縄都市モノレール延長事業や特定駐留軍用地内土地取得事業など大型事業が目白押しであることから、地方債の発行を注視しながら、充当可能基金積立金の増を図り、将来負担比率の改善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114,165
113,143
19.48
47,934,554
46,578,010
1,017,834
21,645,047
36,460,050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114,165
113,143
19.48
47,934,554
46,578,010
1,017,834
21,645,047
36,460,050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114,165
113,143
19.48
47,934,554
46,578,010
1,017,834
21,645,047
36,460,050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114,165
113,143
19.48
47,934,554
46,578,010
1,017,834
21,645,047
36,460,050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と続いていたが、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ポイント改善されるとともに、類似団体平均も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要因としては、景気回復による所得増に加え、納税者の増加による市民税の増加、新築マンションの増などによる固定資産税の増加があげられる。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今後も、税収増加とともに手数料・使用料等の適正化を行い、一般財源確保に努める。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25400</xdr:rowOff>
    </xdr:to>
    <xdr:cxnSp macro="">
      <xdr:nvCxnSpPr>
        <xdr:cNvPr id="68" name="直線コネクタ 67"/>
        <xdr:cNvCxnSpPr/>
      </xdr:nvCxnSpPr>
      <xdr:spPr>
        <a:xfrm flipV="1">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69"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25400</xdr:rowOff>
    </xdr:to>
    <xdr:cxnSp macro="">
      <xdr:nvCxnSpPr>
        <xdr:cNvPr id="77" name="直線コネクタ 76"/>
        <xdr:cNvCxnSpPr/>
      </xdr:nvCxnSpPr>
      <xdr:spPr>
        <a:xfrm>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149172</xdr:rowOff>
    </xdr:from>
    <xdr:ext cx="762000" cy="259045"/>
    <xdr:sp macro="" textlink="">
      <xdr:nvSpPr>
        <xdr:cNvPr id="88"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2" name="テキスト ボックス 91"/>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5" name="円/楕円 94"/>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47572</xdr:rowOff>
    </xdr:from>
    <xdr:ext cx="762000" cy="259045"/>
    <xdr:sp macro="" textlink="">
      <xdr:nvSpPr>
        <xdr:cNvPr id="96" name="テキスト ボックス 95"/>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ポイントの減）で、近年では、最も低い数字となっており、類団平均及び全国平均を下回っている。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内訳をみると、人件費が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ポイントの減）、公債費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ポイントの減）、補助費等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ポイントの減）となっている。一方、扶助費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ポイントの増）などの増加要因があることも否めない。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今後も自主財源など財源確保の取り組みと併せて、経常経費の抑制に努める。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61</xdr:row>
      <xdr:rowOff>111337</xdr:rowOff>
    </xdr:to>
    <xdr:cxnSp macro="">
      <xdr:nvCxnSpPr>
        <xdr:cNvPr id="131" name="直線コネクタ 130"/>
        <xdr:cNvCxnSpPr/>
      </xdr:nvCxnSpPr>
      <xdr:spPr>
        <a:xfrm flipV="1">
          <a:off x="4114800" y="105537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2"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111337</xdr:rowOff>
    </xdr:from>
    <xdr:to>
      <xdr:col>6</xdr:col>
      <xdr:colOff>0</xdr:colOff>
      <xdr:row>62</xdr:row>
      <xdr:rowOff>92710</xdr:rowOff>
    </xdr:to>
    <xdr:cxnSp macro="">
      <xdr:nvCxnSpPr>
        <xdr:cNvPr id="134" name="直線コネクタ 133"/>
        <xdr:cNvCxnSpPr/>
      </xdr:nvCxnSpPr>
      <xdr:spPr>
        <a:xfrm flipV="1">
          <a:off x="3225800" y="105697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63</xdr:row>
      <xdr:rowOff>138430</xdr:rowOff>
    </xdr:to>
    <xdr:cxnSp macro="">
      <xdr:nvCxnSpPr>
        <xdr:cNvPr id="137" name="直線コネクタ 136"/>
        <xdr:cNvCxnSpPr/>
      </xdr:nvCxnSpPr>
      <xdr:spPr>
        <a:xfrm flipV="1">
          <a:off x="2336800" y="107226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160460</xdr:rowOff>
    </xdr:from>
    <xdr:ext cx="762000" cy="259045"/>
    <xdr:sp macro="" textlink="">
      <xdr:nvSpPr>
        <xdr:cNvPr id="139" name="テキスト ボックス 138"/>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124883</xdr:rowOff>
    </xdr:from>
    <xdr:to>
      <xdr:col>3</xdr:col>
      <xdr:colOff>279400</xdr:colOff>
      <xdr:row>63</xdr:row>
      <xdr:rowOff>138430</xdr:rowOff>
    </xdr:to>
    <xdr:cxnSp macro="">
      <xdr:nvCxnSpPr>
        <xdr:cNvPr id="140" name="直線コネクタ 139"/>
        <xdr:cNvCxnSpPr/>
      </xdr:nvCxnSpPr>
      <xdr:spPr>
        <a:xfrm>
          <a:off x="1447800" y="1075478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4" name="テキスト ボックス 143"/>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50" name="円/楕円 149"/>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51"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60537</xdr:rowOff>
    </xdr:from>
    <xdr:to>
      <xdr:col>6</xdr:col>
      <xdr:colOff>50800</xdr:colOff>
      <xdr:row>61</xdr:row>
      <xdr:rowOff>162137</xdr:rowOff>
    </xdr:to>
    <xdr:sp macro="" textlink="">
      <xdr:nvSpPr>
        <xdr:cNvPr id="152" name="円/楕円 151"/>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53" name="テキスト ボックス 152"/>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4" name="円/楕円 153"/>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5" name="テキスト ボックス 154"/>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6" name="円/楕円 155"/>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7" name="テキスト ボックス 156"/>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58" name="円/楕円 157"/>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14410</xdr:rowOff>
    </xdr:from>
    <xdr:ext cx="762000" cy="259045"/>
    <xdr:sp macro="" textlink="">
      <xdr:nvSpPr>
        <xdr:cNvPr id="159" name="テキスト ボックス 158"/>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物件費の増加（</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357,616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千円）を主要因として、一人当たりの決算額が約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3,877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円）の増加となったが、類似団体平均の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5,662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円）の増加に比べ、低い増加となっている。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また、全国平均及び沖縄県平均と比べても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万円以上低い金額となっている。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今後も、施設の維持補修費等の適正化及び縮減を図り、引き続き現在の水準を維持するように努める。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140033</xdr:rowOff>
    </xdr:from>
    <xdr:to>
      <xdr:col>7</xdr:col>
      <xdr:colOff>152400</xdr:colOff>
      <xdr:row>82</xdr:row>
      <xdr:rowOff>35406</xdr:rowOff>
    </xdr:to>
    <xdr:cxnSp macro="">
      <xdr:nvCxnSpPr>
        <xdr:cNvPr id="196" name="直線コネクタ 195"/>
        <xdr:cNvCxnSpPr/>
      </xdr:nvCxnSpPr>
      <xdr:spPr>
        <a:xfrm>
          <a:off x="4114800" y="14027483"/>
          <a:ext cx="838200" cy="6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24034</xdr:rowOff>
    </xdr:from>
    <xdr:ext cx="762000" cy="259045"/>
    <xdr:sp macro="" textlink="">
      <xdr:nvSpPr>
        <xdr:cNvPr id="197" name="人件費・物件費等の状況平均値テキスト"/>
        <xdr:cNvSpPr txBox="1"/>
      </xdr:nvSpPr>
      <xdr:spPr>
        <a:xfrm>
          <a:off x="5041900" y="14254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108440</xdr:rowOff>
    </xdr:from>
    <xdr:to>
      <xdr:col>6</xdr:col>
      <xdr:colOff>0</xdr:colOff>
      <xdr:row>81</xdr:row>
      <xdr:rowOff>140033</xdr:rowOff>
    </xdr:to>
    <xdr:cxnSp macro="">
      <xdr:nvCxnSpPr>
        <xdr:cNvPr id="199" name="直線コネクタ 198"/>
        <xdr:cNvCxnSpPr/>
      </xdr:nvCxnSpPr>
      <xdr:spPr>
        <a:xfrm>
          <a:off x="3225800" y="13995890"/>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40746</xdr:rowOff>
    </xdr:from>
    <xdr:ext cx="736600" cy="259045"/>
    <xdr:sp macro="" textlink="">
      <xdr:nvSpPr>
        <xdr:cNvPr id="201" name="テキスト ボックス 200"/>
        <xdr:cNvSpPr txBox="1"/>
      </xdr:nvSpPr>
      <xdr:spPr>
        <a:xfrm>
          <a:off x="3733800" y="1427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108440</xdr:rowOff>
    </xdr:from>
    <xdr:to>
      <xdr:col>4</xdr:col>
      <xdr:colOff>482600</xdr:colOff>
      <xdr:row>81</xdr:row>
      <xdr:rowOff>135483</xdr:rowOff>
    </xdr:to>
    <xdr:cxnSp macro="">
      <xdr:nvCxnSpPr>
        <xdr:cNvPr id="202" name="直線コネクタ 201"/>
        <xdr:cNvCxnSpPr/>
      </xdr:nvCxnSpPr>
      <xdr:spPr>
        <a:xfrm flipV="1">
          <a:off x="2336800" y="13995890"/>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140943</xdr:rowOff>
    </xdr:from>
    <xdr:ext cx="762000" cy="259045"/>
    <xdr:sp macro="" textlink="">
      <xdr:nvSpPr>
        <xdr:cNvPr id="204" name="テキスト ボックス 203"/>
        <xdr:cNvSpPr txBox="1"/>
      </xdr:nvSpPr>
      <xdr:spPr>
        <a:xfrm>
          <a:off x="2844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135483</xdr:rowOff>
    </xdr:from>
    <xdr:to>
      <xdr:col>3</xdr:col>
      <xdr:colOff>279400</xdr:colOff>
      <xdr:row>81</xdr:row>
      <xdr:rowOff>157924</xdr:rowOff>
    </xdr:to>
    <xdr:cxnSp macro="">
      <xdr:nvCxnSpPr>
        <xdr:cNvPr id="205" name="直線コネクタ 204"/>
        <xdr:cNvCxnSpPr/>
      </xdr:nvCxnSpPr>
      <xdr:spPr>
        <a:xfrm flipV="1">
          <a:off x="1447800" y="14022933"/>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168468</xdr:rowOff>
    </xdr:from>
    <xdr:ext cx="762000" cy="259045"/>
    <xdr:sp macro="" textlink="">
      <xdr:nvSpPr>
        <xdr:cNvPr id="207" name="テキスト ボックス 206"/>
        <xdr:cNvSpPr txBox="1"/>
      </xdr:nvSpPr>
      <xdr:spPr>
        <a:xfrm>
          <a:off x="1955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51982</xdr:rowOff>
    </xdr:from>
    <xdr:ext cx="762000" cy="259045"/>
    <xdr:sp macro="" textlink="">
      <xdr:nvSpPr>
        <xdr:cNvPr id="209" name="テキスト ボックス 208"/>
        <xdr:cNvSpPr txBox="1"/>
      </xdr:nvSpPr>
      <xdr:spPr>
        <a:xfrm>
          <a:off x="1066800" y="1428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156056</xdr:rowOff>
    </xdr:from>
    <xdr:to>
      <xdr:col>7</xdr:col>
      <xdr:colOff>203200</xdr:colOff>
      <xdr:row>82</xdr:row>
      <xdr:rowOff>86206</xdr:rowOff>
    </xdr:to>
    <xdr:sp macro="" textlink="">
      <xdr:nvSpPr>
        <xdr:cNvPr id="215" name="円/楕円 214"/>
        <xdr:cNvSpPr/>
      </xdr:nvSpPr>
      <xdr:spPr>
        <a:xfrm>
          <a:off x="4902200" y="140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1133</xdr:rowOff>
    </xdr:from>
    <xdr:ext cx="762000" cy="259045"/>
    <xdr:sp macro="" textlink="">
      <xdr:nvSpPr>
        <xdr:cNvPr id="216" name="人件費・物件費等の状況該当値テキスト"/>
        <xdr:cNvSpPr txBox="1"/>
      </xdr:nvSpPr>
      <xdr:spPr>
        <a:xfrm>
          <a:off x="5041900" y="138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89233</xdr:rowOff>
    </xdr:from>
    <xdr:to>
      <xdr:col>6</xdr:col>
      <xdr:colOff>50800</xdr:colOff>
      <xdr:row>82</xdr:row>
      <xdr:rowOff>19383</xdr:rowOff>
    </xdr:to>
    <xdr:sp macro="" textlink="">
      <xdr:nvSpPr>
        <xdr:cNvPr id="217" name="円/楕円 216"/>
        <xdr:cNvSpPr/>
      </xdr:nvSpPr>
      <xdr:spPr>
        <a:xfrm>
          <a:off x="4064000" y="139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29560</xdr:rowOff>
    </xdr:from>
    <xdr:ext cx="736600" cy="259045"/>
    <xdr:sp macro="" textlink="">
      <xdr:nvSpPr>
        <xdr:cNvPr id="218" name="テキスト ボックス 217"/>
        <xdr:cNvSpPr txBox="1"/>
      </xdr:nvSpPr>
      <xdr:spPr>
        <a:xfrm>
          <a:off x="3733800" y="13745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96,493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57640</xdr:rowOff>
    </xdr:from>
    <xdr:to>
      <xdr:col>4</xdr:col>
      <xdr:colOff>533400</xdr:colOff>
      <xdr:row>81</xdr:row>
      <xdr:rowOff>159240</xdr:rowOff>
    </xdr:to>
    <xdr:sp macro="" textlink="">
      <xdr:nvSpPr>
        <xdr:cNvPr id="219" name="円/楕円 218"/>
        <xdr:cNvSpPr/>
      </xdr:nvSpPr>
      <xdr:spPr>
        <a:xfrm>
          <a:off x="3175000" y="139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169417</xdr:rowOff>
    </xdr:from>
    <xdr:ext cx="762000" cy="259045"/>
    <xdr:sp macro="" textlink="">
      <xdr:nvSpPr>
        <xdr:cNvPr id="220" name="テキスト ボックス 219"/>
        <xdr:cNvSpPr txBox="1"/>
      </xdr:nvSpPr>
      <xdr:spPr>
        <a:xfrm>
          <a:off x="2844800" y="137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94,660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84683</xdr:rowOff>
    </xdr:from>
    <xdr:to>
      <xdr:col>3</xdr:col>
      <xdr:colOff>330200</xdr:colOff>
      <xdr:row>82</xdr:row>
      <xdr:rowOff>14833</xdr:rowOff>
    </xdr:to>
    <xdr:sp macro="" textlink="">
      <xdr:nvSpPr>
        <xdr:cNvPr id="221" name="円/楕円 220"/>
        <xdr:cNvSpPr/>
      </xdr:nvSpPr>
      <xdr:spPr>
        <a:xfrm>
          <a:off x="2286000" y="139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25010</xdr:rowOff>
    </xdr:from>
    <xdr:ext cx="762000" cy="259045"/>
    <xdr:sp macro="" textlink="">
      <xdr:nvSpPr>
        <xdr:cNvPr id="222" name="テキスト ボックス 221"/>
        <xdr:cNvSpPr txBox="1"/>
      </xdr:nvSpPr>
      <xdr:spPr>
        <a:xfrm>
          <a:off x="1955800" y="1374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96,229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107124</xdr:rowOff>
    </xdr:from>
    <xdr:to>
      <xdr:col>2</xdr:col>
      <xdr:colOff>127000</xdr:colOff>
      <xdr:row>82</xdr:row>
      <xdr:rowOff>37274</xdr:rowOff>
    </xdr:to>
    <xdr:sp macro="" textlink="">
      <xdr:nvSpPr>
        <xdr:cNvPr id="223" name="円/楕円 222"/>
        <xdr:cNvSpPr/>
      </xdr:nvSpPr>
      <xdr:spPr>
        <a:xfrm>
          <a:off x="1397000" y="139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47451</xdr:rowOff>
    </xdr:from>
    <xdr:ext cx="762000" cy="259045"/>
    <xdr:sp macro="" textlink="">
      <xdr:nvSpPr>
        <xdr:cNvPr id="224" name="テキスト ボックス 223"/>
        <xdr:cNvSpPr txBox="1"/>
      </xdr:nvSpPr>
      <xdr:spPr>
        <a:xfrm>
          <a:off x="1066800" y="137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全国市平均及び類似団体内平均値を下回っている。今後も国及び県の動向等を注視し、給与の適正化を図る。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86482</xdr:rowOff>
    </xdr:from>
    <xdr:to>
      <xdr:col>24</xdr:col>
      <xdr:colOff>558800</xdr:colOff>
      <xdr:row>82</xdr:row>
      <xdr:rowOff>132443</xdr:rowOff>
    </xdr:to>
    <xdr:cxnSp macro="">
      <xdr:nvCxnSpPr>
        <xdr:cNvPr id="260" name="直線コネクタ 259"/>
        <xdr:cNvCxnSpPr/>
      </xdr:nvCxnSpPr>
      <xdr:spPr>
        <a:xfrm flipV="1">
          <a:off x="16179800" y="1414538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1"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82</xdr:row>
      <xdr:rowOff>132443</xdr:rowOff>
    </xdr:to>
    <xdr:cxnSp macro="">
      <xdr:nvCxnSpPr>
        <xdr:cNvPr id="263" name="直線コネクタ 262"/>
        <xdr:cNvCxnSpPr/>
      </xdr:nvCxnSpPr>
      <xdr:spPr>
        <a:xfrm>
          <a:off x="15290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5" name="テキスト ボックス 264"/>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97971</xdr:rowOff>
    </xdr:from>
    <xdr:to>
      <xdr:col>22</xdr:col>
      <xdr:colOff>203200</xdr:colOff>
      <xdr:row>88</xdr:row>
      <xdr:rowOff>45962</xdr:rowOff>
    </xdr:to>
    <xdr:cxnSp macro="">
      <xdr:nvCxnSpPr>
        <xdr:cNvPr id="266" name="直線コネクタ 265"/>
        <xdr:cNvCxnSpPr/>
      </xdr:nvCxnSpPr>
      <xdr:spPr>
        <a:xfrm flipV="1">
          <a:off x="14401800" y="14156871"/>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8" name="テキスト ボックス 267"/>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34471</xdr:rowOff>
    </xdr:from>
    <xdr:to>
      <xdr:col>21</xdr:col>
      <xdr:colOff>0</xdr:colOff>
      <xdr:row>88</xdr:row>
      <xdr:rowOff>45962</xdr:rowOff>
    </xdr:to>
    <xdr:cxnSp macro="">
      <xdr:nvCxnSpPr>
        <xdr:cNvPr id="269" name="直線コネクタ 268"/>
        <xdr:cNvCxnSpPr/>
      </xdr:nvCxnSpPr>
      <xdr:spPr>
        <a:xfrm>
          <a:off x="13512800" y="151220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1" name="テキスト ボックス 27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73" name="テキスト ボックス 27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79" name="円/楕円 278"/>
        <xdr:cNvSpPr/>
      </xdr:nvSpPr>
      <xdr:spPr>
        <a:xfrm>
          <a:off x="169672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52209</xdr:rowOff>
    </xdr:from>
    <xdr:ext cx="762000" cy="259045"/>
    <xdr:sp macro="" textlink="">
      <xdr:nvSpPr>
        <xdr:cNvPr id="280" name="給与水準   （国との比較）該当値テキスト"/>
        <xdr:cNvSpPr txBox="1"/>
      </xdr:nvSpPr>
      <xdr:spPr>
        <a:xfrm>
          <a:off x="17106900" y="1393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81" name="円/楕円 280"/>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82" name="テキスト ボックス 281"/>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47171</xdr:rowOff>
    </xdr:from>
    <xdr:to>
      <xdr:col>22</xdr:col>
      <xdr:colOff>254000</xdr:colOff>
      <xdr:row>82</xdr:row>
      <xdr:rowOff>148771</xdr:rowOff>
    </xdr:to>
    <xdr:sp macro="" textlink="">
      <xdr:nvSpPr>
        <xdr:cNvPr id="283" name="円/楕円 282"/>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158948</xdr:rowOff>
    </xdr:from>
    <xdr:ext cx="762000" cy="259045"/>
    <xdr:sp macro="" textlink="">
      <xdr:nvSpPr>
        <xdr:cNvPr id="284" name="テキスト ボックス 283"/>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166612</xdr:rowOff>
    </xdr:from>
    <xdr:to>
      <xdr:col>21</xdr:col>
      <xdr:colOff>50800</xdr:colOff>
      <xdr:row>88</xdr:row>
      <xdr:rowOff>96762</xdr:rowOff>
    </xdr:to>
    <xdr:sp macro="" textlink="">
      <xdr:nvSpPr>
        <xdr:cNvPr id="285" name="円/楕円 284"/>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106939</xdr:rowOff>
    </xdr:from>
    <xdr:ext cx="762000" cy="259045"/>
    <xdr:sp macro="" textlink="">
      <xdr:nvSpPr>
        <xdr:cNvPr id="286" name="テキスト ボックス 285"/>
        <xdr:cNvSpPr txBox="1"/>
      </xdr:nvSpPr>
      <xdr:spPr>
        <a:xfrm>
          <a:off x="14020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7" name="円/楕円 286"/>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8" name="テキスト ボックス 287"/>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前年度と同数であり、類団平均、全国平均及び沖縄県平均のいずれも下回っている。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定員適正化計画（平成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日～平成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日）の下、今後も継続して簡素で効率的な行政運営を目指し、事務事業、組織の見直し及び外部委託の推進等により定員適正化に努める。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129032</xdr:rowOff>
    </xdr:from>
    <xdr:to>
      <xdr:col>24</xdr:col>
      <xdr:colOff>558800</xdr:colOff>
      <xdr:row>61</xdr:row>
      <xdr:rowOff>129032</xdr:rowOff>
    </xdr:to>
    <xdr:cxnSp macro="">
      <xdr:nvCxnSpPr>
        <xdr:cNvPr id="321" name="直線コネクタ 320"/>
        <xdr:cNvCxnSpPr/>
      </xdr:nvCxnSpPr>
      <xdr:spPr>
        <a:xfrm>
          <a:off x="16179800" y="105874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122699</xdr:rowOff>
    </xdr:from>
    <xdr:ext cx="762000" cy="259045"/>
    <xdr:sp macro="" textlink="">
      <xdr:nvSpPr>
        <xdr:cNvPr id="322" name="定員管理の状況平均値テキスト"/>
        <xdr:cNvSpPr txBox="1"/>
      </xdr:nvSpPr>
      <xdr:spPr>
        <a:xfrm>
          <a:off x="17106900" y="1058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116967</xdr:rowOff>
    </xdr:from>
    <xdr:to>
      <xdr:col>23</xdr:col>
      <xdr:colOff>406400</xdr:colOff>
      <xdr:row>61</xdr:row>
      <xdr:rowOff>129032</xdr:rowOff>
    </xdr:to>
    <xdr:cxnSp macro="">
      <xdr:nvCxnSpPr>
        <xdr:cNvPr id="324" name="直線コネクタ 323"/>
        <xdr:cNvCxnSpPr/>
      </xdr:nvCxnSpPr>
      <xdr:spPr>
        <a:xfrm>
          <a:off x="15290800" y="1057541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6" name="テキスト ボックス 325"/>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116967</xdr:rowOff>
    </xdr:from>
    <xdr:to>
      <xdr:col>22</xdr:col>
      <xdr:colOff>203200</xdr:colOff>
      <xdr:row>61</xdr:row>
      <xdr:rowOff>124206</xdr:rowOff>
    </xdr:to>
    <xdr:cxnSp macro="">
      <xdr:nvCxnSpPr>
        <xdr:cNvPr id="327" name="直線コネクタ 326"/>
        <xdr:cNvCxnSpPr/>
      </xdr:nvCxnSpPr>
      <xdr:spPr>
        <a:xfrm flipV="1">
          <a:off x="14401800" y="1057541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29" name="テキスト ボックス 328"/>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124206</xdr:rowOff>
    </xdr:from>
    <xdr:to>
      <xdr:col>21</xdr:col>
      <xdr:colOff>0</xdr:colOff>
      <xdr:row>61</xdr:row>
      <xdr:rowOff>153162</xdr:rowOff>
    </xdr:to>
    <xdr:cxnSp macro="">
      <xdr:nvCxnSpPr>
        <xdr:cNvPr id="330" name="直線コネクタ 329"/>
        <xdr:cNvCxnSpPr/>
      </xdr:nvCxnSpPr>
      <xdr:spPr>
        <a:xfrm flipV="1">
          <a:off x="13512800" y="105826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63136</xdr:rowOff>
    </xdr:from>
    <xdr:ext cx="762000" cy="259045"/>
    <xdr:sp macro="" textlink="">
      <xdr:nvSpPr>
        <xdr:cNvPr id="332" name="テキスト ボックス 331"/>
        <xdr:cNvSpPr txBox="1"/>
      </xdr:nvSpPr>
      <xdr:spPr>
        <a:xfrm>
          <a:off x="14020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116222</xdr:rowOff>
    </xdr:from>
    <xdr:ext cx="762000" cy="259045"/>
    <xdr:sp macro="" textlink="">
      <xdr:nvSpPr>
        <xdr:cNvPr id="334" name="テキスト ボックス 333"/>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78232</xdr:rowOff>
    </xdr:from>
    <xdr:to>
      <xdr:col>24</xdr:col>
      <xdr:colOff>609600</xdr:colOff>
      <xdr:row>62</xdr:row>
      <xdr:rowOff>8382</xdr:rowOff>
    </xdr:to>
    <xdr:sp macro="" textlink="">
      <xdr:nvSpPr>
        <xdr:cNvPr id="340" name="円/楕円 339"/>
        <xdr:cNvSpPr/>
      </xdr:nvSpPr>
      <xdr:spPr>
        <a:xfrm>
          <a:off x="16967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94759</xdr:rowOff>
    </xdr:from>
    <xdr:ext cx="762000" cy="259045"/>
    <xdr:sp macro="" textlink="">
      <xdr:nvSpPr>
        <xdr:cNvPr id="341" name="定員管理の状況該当値テキスト"/>
        <xdr:cNvSpPr txBox="1"/>
      </xdr:nvSpPr>
      <xdr:spPr>
        <a:xfrm>
          <a:off x="17106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78232</xdr:rowOff>
    </xdr:from>
    <xdr:to>
      <xdr:col>23</xdr:col>
      <xdr:colOff>457200</xdr:colOff>
      <xdr:row>62</xdr:row>
      <xdr:rowOff>8382</xdr:rowOff>
    </xdr:to>
    <xdr:sp macro="" textlink="">
      <xdr:nvSpPr>
        <xdr:cNvPr id="342" name="円/楕円 341"/>
        <xdr:cNvSpPr/>
      </xdr:nvSpPr>
      <xdr:spPr>
        <a:xfrm>
          <a:off x="16129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18559</xdr:rowOff>
    </xdr:from>
    <xdr:ext cx="736600" cy="259045"/>
    <xdr:sp macro="" textlink="">
      <xdr:nvSpPr>
        <xdr:cNvPr id="343" name="テキスト ボックス 342"/>
        <xdr:cNvSpPr txBox="1"/>
      </xdr:nvSpPr>
      <xdr:spPr>
        <a:xfrm>
          <a:off x="15798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66167</xdr:rowOff>
    </xdr:from>
    <xdr:to>
      <xdr:col>22</xdr:col>
      <xdr:colOff>254000</xdr:colOff>
      <xdr:row>61</xdr:row>
      <xdr:rowOff>167767</xdr:rowOff>
    </xdr:to>
    <xdr:sp macro="" textlink="">
      <xdr:nvSpPr>
        <xdr:cNvPr id="344" name="円/楕円 343"/>
        <xdr:cNvSpPr/>
      </xdr:nvSpPr>
      <xdr:spPr>
        <a:xfrm>
          <a:off x="15240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6494</xdr:rowOff>
    </xdr:from>
    <xdr:ext cx="762000" cy="259045"/>
    <xdr:sp macro="" textlink="">
      <xdr:nvSpPr>
        <xdr:cNvPr id="345" name="テキスト ボックス 344"/>
        <xdr:cNvSpPr txBox="1"/>
      </xdr:nvSpPr>
      <xdr:spPr>
        <a:xfrm>
          <a:off x="14909800" y="102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73406</xdr:rowOff>
    </xdr:from>
    <xdr:to>
      <xdr:col>21</xdr:col>
      <xdr:colOff>50800</xdr:colOff>
      <xdr:row>62</xdr:row>
      <xdr:rowOff>3556</xdr:rowOff>
    </xdr:to>
    <xdr:sp macro="" textlink="">
      <xdr:nvSpPr>
        <xdr:cNvPr id="346" name="円/楕円 345"/>
        <xdr:cNvSpPr/>
      </xdr:nvSpPr>
      <xdr:spPr>
        <a:xfrm>
          <a:off x="14351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13733</xdr:rowOff>
    </xdr:from>
    <xdr:ext cx="762000" cy="259045"/>
    <xdr:sp macro="" textlink="">
      <xdr:nvSpPr>
        <xdr:cNvPr id="347" name="テキスト ボックス 346"/>
        <xdr:cNvSpPr txBox="1"/>
      </xdr:nvSpPr>
      <xdr:spPr>
        <a:xfrm>
          <a:off x="14020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102362</xdr:rowOff>
    </xdr:from>
    <xdr:to>
      <xdr:col>19</xdr:col>
      <xdr:colOff>533400</xdr:colOff>
      <xdr:row>62</xdr:row>
      <xdr:rowOff>32512</xdr:rowOff>
    </xdr:to>
    <xdr:sp macro="" textlink="">
      <xdr:nvSpPr>
        <xdr:cNvPr id="348" name="円/楕円 347"/>
        <xdr:cNvSpPr/>
      </xdr:nvSpPr>
      <xdr:spPr>
        <a:xfrm>
          <a:off x="13462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42689</xdr:rowOff>
    </xdr:from>
    <xdr:ext cx="762000" cy="259045"/>
    <xdr:sp macro="" textlink="">
      <xdr:nvSpPr>
        <xdr:cNvPr id="349" name="テキスト ボックス 348"/>
        <xdr:cNvSpPr txBox="1"/>
      </xdr:nvSpPr>
      <xdr:spPr>
        <a:xfrm>
          <a:off x="13131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近年は、毎年ごとに改善傾向にあり、本年度は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前年度と同様に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ポイント改善されている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類似団体、全国平均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沖縄県平均よりも上回って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いる状況である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今後も事業の取捨選択、又は見直し等を図ることにより市債発行額を抑制し、起債に大きく頼ることのない財政運営に努める。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129286</xdr:rowOff>
    </xdr:to>
    <xdr:cxnSp macro="">
      <xdr:nvCxnSpPr>
        <xdr:cNvPr id="381" name="直線コネクタ 380"/>
        <xdr:cNvCxnSpPr/>
      </xdr:nvCxnSpPr>
      <xdr:spPr>
        <a:xfrm flipV="1">
          <a:off x="16179800" y="71104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42</xdr:row>
      <xdr:rowOff>6096</xdr:rowOff>
    </xdr:to>
    <xdr:cxnSp macro="">
      <xdr:nvCxnSpPr>
        <xdr:cNvPr id="384" name="直線コネクタ 383"/>
        <xdr:cNvCxnSpPr/>
      </xdr:nvCxnSpPr>
      <xdr:spPr>
        <a:xfrm flipV="1">
          <a:off x="15290800" y="71587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44704</xdr:rowOff>
    </xdr:to>
    <xdr:cxnSp macro="">
      <xdr:nvCxnSpPr>
        <xdr:cNvPr id="387" name="直線コネクタ 386"/>
        <xdr:cNvCxnSpPr/>
      </xdr:nvCxnSpPr>
      <xdr:spPr>
        <a:xfrm flipV="1">
          <a:off x="14401800" y="72069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44704</xdr:rowOff>
    </xdr:from>
    <xdr:to>
      <xdr:col>21</xdr:col>
      <xdr:colOff>0</xdr:colOff>
      <xdr:row>42</xdr:row>
      <xdr:rowOff>92964</xdr:rowOff>
    </xdr:to>
    <xdr:cxnSp macro="">
      <xdr:nvCxnSpPr>
        <xdr:cNvPr id="390" name="直線コネクタ 389"/>
        <xdr:cNvCxnSpPr/>
      </xdr:nvCxnSpPr>
      <xdr:spPr>
        <a:xfrm flipV="1">
          <a:off x="13512800" y="72456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400" name="円/楕円 399"/>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2303</xdr:rowOff>
    </xdr:from>
    <xdr:ext cx="762000" cy="259045"/>
    <xdr:sp macro="" textlink="">
      <xdr:nvSpPr>
        <xdr:cNvPr id="401"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402" name="円/楕円 401"/>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403" name="テキスト ボックス 402"/>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404" name="円/楕円 403"/>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405" name="テキスト ボックス 404"/>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165354</xdr:rowOff>
    </xdr:from>
    <xdr:to>
      <xdr:col>21</xdr:col>
      <xdr:colOff>50800</xdr:colOff>
      <xdr:row>42</xdr:row>
      <xdr:rowOff>95504</xdr:rowOff>
    </xdr:to>
    <xdr:sp macro="" textlink="">
      <xdr:nvSpPr>
        <xdr:cNvPr id="406" name="円/楕円 405"/>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80281</xdr:rowOff>
    </xdr:from>
    <xdr:ext cx="762000" cy="259045"/>
    <xdr:sp macro="" textlink="">
      <xdr:nvSpPr>
        <xdr:cNvPr id="407" name="テキスト ボックス 406"/>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408" name="円/楕円 407"/>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409" name="テキスト ボックス 408"/>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近年は、毎年ごとに改善傾向にあり、本年度においては対前年度と比較して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ポイント改善されており、かつ類団平均、全国平均及び沖縄平均を上回っているが、これらのポイントとの差も昨年度より圧縮されている。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これは、退職手当負担金が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585,356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千円減となったことを要因としている。一方、地方債残高が微増している現状もある。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年の沖縄都市モノレール延長開通事業による地方債の増額が見込まれることから、その他の建設事業債等の緊急性などを精査し、市債発行額を抑制するように努める。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89154</xdr:rowOff>
    </xdr:from>
    <xdr:to>
      <xdr:col>24</xdr:col>
      <xdr:colOff>558800</xdr:colOff>
      <xdr:row>17</xdr:row>
      <xdr:rowOff>7468</xdr:rowOff>
    </xdr:to>
    <xdr:cxnSp macro="">
      <xdr:nvCxnSpPr>
        <xdr:cNvPr id="441" name="直線コネクタ 440"/>
        <xdr:cNvCxnSpPr/>
      </xdr:nvCxnSpPr>
      <xdr:spPr>
        <a:xfrm flipV="1">
          <a:off x="16179800" y="2832354"/>
          <a:ext cx="8382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10482</xdr:rowOff>
    </xdr:from>
    <xdr:ext cx="762000" cy="259045"/>
    <xdr:sp macro="" textlink="">
      <xdr:nvSpPr>
        <xdr:cNvPr id="442" name="将来負担の状況平均値テキスト"/>
        <xdr:cNvSpPr txBox="1"/>
      </xdr:nvSpPr>
      <xdr:spPr>
        <a:xfrm>
          <a:off x="17106900" y="2582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7468</xdr:rowOff>
    </xdr:from>
    <xdr:to>
      <xdr:col>23</xdr:col>
      <xdr:colOff>406400</xdr:colOff>
      <xdr:row>17</xdr:row>
      <xdr:rowOff>118466</xdr:rowOff>
    </xdr:to>
    <xdr:cxnSp macro="">
      <xdr:nvCxnSpPr>
        <xdr:cNvPr id="444" name="直線コネクタ 443"/>
        <xdr:cNvCxnSpPr/>
      </xdr:nvCxnSpPr>
      <xdr:spPr>
        <a:xfrm flipV="1">
          <a:off x="15290800" y="29221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95115</xdr:rowOff>
    </xdr:from>
    <xdr:ext cx="736600" cy="259045"/>
    <xdr:sp macro="" textlink="">
      <xdr:nvSpPr>
        <xdr:cNvPr id="446" name="テキスト ボックス 445"/>
        <xdr:cNvSpPr txBox="1"/>
      </xdr:nvSpPr>
      <xdr:spPr>
        <a:xfrm>
          <a:off x="15798800" y="249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118466</xdr:rowOff>
    </xdr:from>
    <xdr:to>
      <xdr:col>22</xdr:col>
      <xdr:colOff>203200</xdr:colOff>
      <xdr:row>18</xdr:row>
      <xdr:rowOff>103378</xdr:rowOff>
    </xdr:to>
    <xdr:cxnSp macro="">
      <xdr:nvCxnSpPr>
        <xdr:cNvPr id="447" name="直線コネクタ 446"/>
        <xdr:cNvCxnSpPr/>
      </xdr:nvCxnSpPr>
      <xdr:spPr>
        <a:xfrm flipV="1">
          <a:off x="14401800" y="3033116"/>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9" name="テキスト ボックス 448"/>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103378</xdr:rowOff>
    </xdr:from>
    <xdr:to>
      <xdr:col>21</xdr:col>
      <xdr:colOff>0</xdr:colOff>
      <xdr:row>19</xdr:row>
      <xdr:rowOff>61265</xdr:rowOff>
    </xdr:to>
    <xdr:cxnSp macro="">
      <xdr:nvCxnSpPr>
        <xdr:cNvPr id="450" name="直線コネクタ 449"/>
        <xdr:cNvCxnSpPr/>
      </xdr:nvCxnSpPr>
      <xdr:spPr>
        <a:xfrm flipV="1">
          <a:off x="13512800" y="3189478"/>
          <a:ext cx="8890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2" name="テキスト ボックス 451"/>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133113</xdr:rowOff>
    </xdr:from>
    <xdr:ext cx="762000" cy="259045"/>
    <xdr:sp macro="" textlink="">
      <xdr:nvSpPr>
        <xdr:cNvPr id="454" name="テキスト ボックス 453"/>
        <xdr:cNvSpPr txBox="1"/>
      </xdr:nvSpPr>
      <xdr:spPr>
        <a:xfrm>
          <a:off x="131318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38354</xdr:rowOff>
    </xdr:from>
    <xdr:to>
      <xdr:col>24</xdr:col>
      <xdr:colOff>609600</xdr:colOff>
      <xdr:row>16</xdr:row>
      <xdr:rowOff>139954</xdr:rowOff>
    </xdr:to>
    <xdr:sp macro="" textlink="">
      <xdr:nvSpPr>
        <xdr:cNvPr id="460" name="円/楕円 459"/>
        <xdr:cNvSpPr/>
      </xdr:nvSpPr>
      <xdr:spPr>
        <a:xfrm>
          <a:off x="169672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10431</xdr:rowOff>
    </xdr:from>
    <xdr:ext cx="762000" cy="259045"/>
    <xdr:sp macro="" textlink="">
      <xdr:nvSpPr>
        <xdr:cNvPr id="461" name="将来負担の状況該当値テキスト"/>
        <xdr:cNvSpPr txBox="1"/>
      </xdr:nvSpPr>
      <xdr:spPr>
        <a:xfrm>
          <a:off x="17106900" y="275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128118</xdr:rowOff>
    </xdr:from>
    <xdr:to>
      <xdr:col>23</xdr:col>
      <xdr:colOff>457200</xdr:colOff>
      <xdr:row>17</xdr:row>
      <xdr:rowOff>58268</xdr:rowOff>
    </xdr:to>
    <xdr:sp macro="" textlink="">
      <xdr:nvSpPr>
        <xdr:cNvPr id="462" name="円/楕円 461"/>
        <xdr:cNvSpPr/>
      </xdr:nvSpPr>
      <xdr:spPr>
        <a:xfrm>
          <a:off x="16129000" y="28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43045</xdr:rowOff>
    </xdr:from>
    <xdr:ext cx="736600" cy="259045"/>
    <xdr:sp macro="" textlink="">
      <xdr:nvSpPr>
        <xdr:cNvPr id="463" name="テキスト ボックス 462"/>
        <xdr:cNvSpPr txBox="1"/>
      </xdr:nvSpPr>
      <xdr:spPr>
        <a:xfrm>
          <a:off x="15798800" y="295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67666</xdr:rowOff>
    </xdr:from>
    <xdr:to>
      <xdr:col>22</xdr:col>
      <xdr:colOff>254000</xdr:colOff>
      <xdr:row>17</xdr:row>
      <xdr:rowOff>169266</xdr:rowOff>
    </xdr:to>
    <xdr:sp macro="" textlink="">
      <xdr:nvSpPr>
        <xdr:cNvPr id="464" name="円/楕円 463"/>
        <xdr:cNvSpPr/>
      </xdr:nvSpPr>
      <xdr:spPr>
        <a:xfrm>
          <a:off x="15240000" y="29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154043</xdr:rowOff>
    </xdr:from>
    <xdr:ext cx="762000" cy="259045"/>
    <xdr:sp macro="" textlink="">
      <xdr:nvSpPr>
        <xdr:cNvPr id="465" name="テキスト ボックス 464"/>
        <xdr:cNvSpPr txBox="1"/>
      </xdr:nvSpPr>
      <xdr:spPr>
        <a:xfrm>
          <a:off x="14909800" y="30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52578</xdr:rowOff>
    </xdr:from>
    <xdr:to>
      <xdr:col>21</xdr:col>
      <xdr:colOff>50800</xdr:colOff>
      <xdr:row>18</xdr:row>
      <xdr:rowOff>154178</xdr:rowOff>
    </xdr:to>
    <xdr:sp macro="" textlink="">
      <xdr:nvSpPr>
        <xdr:cNvPr id="466" name="円/楕円 465"/>
        <xdr:cNvSpPr/>
      </xdr:nvSpPr>
      <xdr:spPr>
        <a:xfrm>
          <a:off x="143510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138955</xdr:rowOff>
    </xdr:from>
    <xdr:ext cx="762000" cy="259045"/>
    <xdr:sp macro="" textlink="">
      <xdr:nvSpPr>
        <xdr:cNvPr id="467" name="テキスト ボックス 466"/>
        <xdr:cNvSpPr txBox="1"/>
      </xdr:nvSpPr>
      <xdr:spPr>
        <a:xfrm>
          <a:off x="14020800" y="32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10465</xdr:rowOff>
    </xdr:from>
    <xdr:to>
      <xdr:col>19</xdr:col>
      <xdr:colOff>533400</xdr:colOff>
      <xdr:row>19</xdr:row>
      <xdr:rowOff>112065</xdr:rowOff>
    </xdr:to>
    <xdr:sp macro="" textlink="">
      <xdr:nvSpPr>
        <xdr:cNvPr id="468" name="円/楕円 467"/>
        <xdr:cNvSpPr/>
      </xdr:nvSpPr>
      <xdr:spPr>
        <a:xfrm>
          <a:off x="13462000" y="32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96842</xdr:rowOff>
    </xdr:from>
    <xdr:ext cx="762000" cy="259045"/>
    <xdr:sp macro="" textlink="">
      <xdr:nvSpPr>
        <xdr:cNvPr id="469" name="テキスト ボックス 468"/>
        <xdr:cNvSpPr txBox="1"/>
      </xdr:nvSpPr>
      <xdr:spPr>
        <a:xfrm>
          <a:off x="13131800" y="33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114,165
113,143
19.48
47,934,554
46,578,010
1,017,834
21,645,047
36,460,050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人件費の経常収支比率については、平成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を底に減少傾向にあり、本年度は前年度と比較し、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　類団平均は上回っているが、全国平均及び沖縄県平均のいずれも下回る状況である。　また、行財政改革等に伴い、人件費の決算額及び経常経費充当一般財源額のいずれも減少傾向にあることから、今後は収支比率に現れてくる見込みである。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127000</xdr:rowOff>
    </xdr:to>
    <xdr:cxnSp macro="">
      <xdr:nvCxnSpPr>
        <xdr:cNvPr id="63" name="直線コネクタ 62"/>
        <xdr:cNvCxnSpPr/>
      </xdr:nvCxnSpPr>
      <xdr:spPr>
        <a:xfrm flipV="1">
          <a:off x="4826000" y="56950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4"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5" name="直線コネクタ 64"/>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20864</xdr:rowOff>
    </xdr:from>
    <xdr:to>
      <xdr:col>7</xdr:col>
      <xdr:colOff>15875</xdr:colOff>
      <xdr:row>37</xdr:row>
      <xdr:rowOff>69850</xdr:rowOff>
    </xdr:to>
    <xdr:cxnSp macro="">
      <xdr:nvCxnSpPr>
        <xdr:cNvPr id="68" name="直線コネクタ 67"/>
        <xdr:cNvCxnSpPr/>
      </xdr:nvCxnSpPr>
      <xdr:spPr>
        <a:xfrm flipV="1">
          <a:off x="3987800" y="63645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60070</xdr:rowOff>
    </xdr:from>
    <xdr:ext cx="762000" cy="259045"/>
    <xdr:sp macro="" textlink="">
      <xdr:nvSpPr>
        <xdr:cNvPr id="69" name="人件費平均値テキスト"/>
        <xdr:cNvSpPr txBox="1"/>
      </xdr:nvSpPr>
      <xdr:spPr>
        <a:xfrm>
          <a:off x="4914900" y="6060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43543</xdr:rowOff>
    </xdr:from>
    <xdr:to>
      <xdr:col>7</xdr:col>
      <xdr:colOff>66675</xdr:colOff>
      <xdr:row>36</xdr:row>
      <xdr:rowOff>145143</xdr:rowOff>
    </xdr:to>
    <xdr:sp macro="" textlink="">
      <xdr:nvSpPr>
        <xdr:cNvPr id="70" name="フローチャート : 判断 69"/>
        <xdr:cNvSpPr/>
      </xdr:nvSpPr>
      <xdr:spPr>
        <a:xfrm>
          <a:off x="47752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39</xdr:row>
      <xdr:rowOff>151493</xdr:rowOff>
    </xdr:to>
    <xdr:cxnSp macro="">
      <xdr:nvCxnSpPr>
        <xdr:cNvPr id="71" name="直線コネクタ 70"/>
        <xdr:cNvCxnSpPr/>
      </xdr:nvCxnSpPr>
      <xdr:spPr>
        <a:xfrm flipV="1">
          <a:off x="3098800" y="64135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166007</xdr:rowOff>
    </xdr:from>
    <xdr:to>
      <xdr:col>5</xdr:col>
      <xdr:colOff>600075</xdr:colOff>
      <xdr:row>38</xdr:row>
      <xdr:rowOff>96157</xdr:rowOff>
    </xdr:to>
    <xdr:sp macro="" textlink="">
      <xdr:nvSpPr>
        <xdr:cNvPr id="72" name="フローチャート : 判断 71"/>
        <xdr:cNvSpPr/>
      </xdr:nvSpPr>
      <xdr:spPr>
        <a:xfrm>
          <a:off x="3937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80934</xdr:rowOff>
    </xdr:from>
    <xdr:ext cx="736600" cy="259045"/>
    <xdr:sp macro="" textlink="">
      <xdr:nvSpPr>
        <xdr:cNvPr id="73" name="テキスト ボックス 72"/>
        <xdr:cNvSpPr txBox="1"/>
      </xdr:nvSpPr>
      <xdr:spPr>
        <a:xfrm>
          <a:off x="3606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151493</xdr:rowOff>
    </xdr:from>
    <xdr:to>
      <xdr:col>4</xdr:col>
      <xdr:colOff>346075</xdr:colOff>
      <xdr:row>41</xdr:row>
      <xdr:rowOff>102507</xdr:rowOff>
    </xdr:to>
    <xdr:cxnSp macro="">
      <xdr:nvCxnSpPr>
        <xdr:cNvPr id="74" name="直線コネクタ 73"/>
        <xdr:cNvCxnSpPr/>
      </xdr:nvCxnSpPr>
      <xdr:spPr>
        <a:xfrm flipV="1">
          <a:off x="2209800" y="68380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106334</xdr:rowOff>
    </xdr:from>
    <xdr:ext cx="762000" cy="259045"/>
    <xdr:sp macro="" textlink="">
      <xdr:nvSpPr>
        <xdr:cNvPr id="76" name="テキスト ボックス 75"/>
        <xdr:cNvSpPr txBox="1"/>
      </xdr:nvSpPr>
      <xdr:spPr>
        <a:xfrm>
          <a:off x="2717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45357</xdr:rowOff>
    </xdr:from>
    <xdr:to>
      <xdr:col>3</xdr:col>
      <xdr:colOff>142875</xdr:colOff>
      <xdr:row>41</xdr:row>
      <xdr:rowOff>102507</xdr:rowOff>
    </xdr:to>
    <xdr:cxnSp macro="">
      <xdr:nvCxnSpPr>
        <xdr:cNvPr id="77" name="直線コネクタ 76"/>
        <xdr:cNvCxnSpPr/>
      </xdr:nvCxnSpPr>
      <xdr:spPr>
        <a:xfrm>
          <a:off x="1320800" y="6903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8" name="フローチャート : 判断 77"/>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9" name="テキスト ボックス 78"/>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166007</xdr:rowOff>
    </xdr:from>
    <xdr:to>
      <xdr:col>1</xdr:col>
      <xdr:colOff>676275</xdr:colOff>
      <xdr:row>40</xdr:row>
      <xdr:rowOff>96157</xdr:rowOff>
    </xdr:to>
    <xdr:sp macro="" textlink="">
      <xdr:nvSpPr>
        <xdr:cNvPr id="80" name="フローチャート : 判断 79"/>
        <xdr:cNvSpPr/>
      </xdr:nvSpPr>
      <xdr:spPr>
        <a:xfrm>
          <a:off x="1270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106334</xdr:rowOff>
    </xdr:from>
    <xdr:ext cx="762000" cy="259045"/>
    <xdr:sp macro="" textlink="">
      <xdr:nvSpPr>
        <xdr:cNvPr id="81" name="テキスト ボックス 80"/>
        <xdr:cNvSpPr txBox="1"/>
      </xdr:nvSpPr>
      <xdr:spPr>
        <a:xfrm>
          <a:off x="93980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141514</xdr:rowOff>
    </xdr:from>
    <xdr:to>
      <xdr:col>7</xdr:col>
      <xdr:colOff>66675</xdr:colOff>
      <xdr:row>37</xdr:row>
      <xdr:rowOff>71664</xdr:rowOff>
    </xdr:to>
    <xdr:sp macro="" textlink="">
      <xdr:nvSpPr>
        <xdr:cNvPr id="87" name="円/楕円 86"/>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113591</xdr:rowOff>
    </xdr:from>
    <xdr:ext cx="762000" cy="259045"/>
    <xdr:sp macro="" textlink="">
      <xdr:nvSpPr>
        <xdr:cNvPr id="88" name="人件費該当値テキスト"/>
        <xdr:cNvSpPr txBox="1"/>
      </xdr:nvSpPr>
      <xdr:spPr>
        <a:xfrm>
          <a:off x="49149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9" name="円/楕円 88"/>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90" name="テキスト ボックス 8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100693</xdr:rowOff>
    </xdr:from>
    <xdr:to>
      <xdr:col>4</xdr:col>
      <xdr:colOff>396875</xdr:colOff>
      <xdr:row>40</xdr:row>
      <xdr:rowOff>30843</xdr:rowOff>
    </xdr:to>
    <xdr:sp macro="" textlink="">
      <xdr:nvSpPr>
        <xdr:cNvPr id="91" name="円/楕円 90"/>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15620</xdr:rowOff>
    </xdr:from>
    <xdr:ext cx="762000" cy="259045"/>
    <xdr:sp macro="" textlink="">
      <xdr:nvSpPr>
        <xdr:cNvPr id="92" name="テキスト ボックス 91"/>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51707</xdr:rowOff>
    </xdr:from>
    <xdr:to>
      <xdr:col>3</xdr:col>
      <xdr:colOff>193675</xdr:colOff>
      <xdr:row>41</xdr:row>
      <xdr:rowOff>153307</xdr:rowOff>
    </xdr:to>
    <xdr:sp macro="" textlink="">
      <xdr:nvSpPr>
        <xdr:cNvPr id="93" name="円/楕円 92"/>
        <xdr:cNvSpPr/>
      </xdr:nvSpPr>
      <xdr:spPr>
        <a:xfrm>
          <a:off x="2159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138084</xdr:rowOff>
    </xdr:from>
    <xdr:ext cx="762000" cy="259045"/>
    <xdr:sp macro="" textlink="">
      <xdr:nvSpPr>
        <xdr:cNvPr id="94" name="テキスト ボックス 93"/>
        <xdr:cNvSpPr txBox="1"/>
      </xdr:nvSpPr>
      <xdr:spPr>
        <a:xfrm>
          <a:off x="1828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166007</xdr:rowOff>
    </xdr:from>
    <xdr:to>
      <xdr:col>1</xdr:col>
      <xdr:colOff>676275</xdr:colOff>
      <xdr:row>40</xdr:row>
      <xdr:rowOff>96157</xdr:rowOff>
    </xdr:to>
    <xdr:sp macro="" textlink="">
      <xdr:nvSpPr>
        <xdr:cNvPr id="95" name="円/楕円 94"/>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80934</xdr:rowOff>
    </xdr:from>
    <xdr:ext cx="762000" cy="259045"/>
    <xdr:sp macro="" textlink="">
      <xdr:nvSpPr>
        <xdr:cNvPr id="96" name="テキスト ボックス 95"/>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昨年度に比べ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ポイント増加し、類団平均、全国平均及び沖縄県平均をいずれも上回っている状況であり、その多くを占めているのが委託料である。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本年度も新たに市民課窓口の業務委託を開始しており、今後も「第４次浦添市行政改革大綱（実施期間：平成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年度）」などに基づき職員人件費等から委託料（物件費）への事務事業の見直しを積極的に行っていく予定である。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2" name="直線コネクタ 121"/>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5"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6" name="直線コネクタ 125"/>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122428</xdr:rowOff>
    </xdr:to>
    <xdr:cxnSp macro="">
      <xdr:nvCxnSpPr>
        <xdr:cNvPr id="127" name="直線コネクタ 126"/>
        <xdr:cNvCxnSpPr/>
      </xdr:nvCxnSpPr>
      <xdr:spPr>
        <a:xfrm>
          <a:off x="15671800" y="2847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168165</xdr:rowOff>
    </xdr:from>
    <xdr:ext cx="762000" cy="259045"/>
    <xdr:sp macro="" textlink="">
      <xdr:nvSpPr>
        <xdr:cNvPr id="128" name="物件費平均値テキスト"/>
        <xdr:cNvSpPr txBox="1"/>
      </xdr:nvSpPr>
      <xdr:spPr>
        <a:xfrm>
          <a:off x="16598900" y="2568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9" name="フローチャート : 判断 128"/>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17</xdr:row>
      <xdr:rowOff>5842</xdr:rowOff>
    </xdr:to>
    <xdr:cxnSp macro="">
      <xdr:nvCxnSpPr>
        <xdr:cNvPr id="130" name="直線コネクタ 129"/>
        <xdr:cNvCxnSpPr/>
      </xdr:nvCxnSpPr>
      <xdr:spPr>
        <a:xfrm flipV="1">
          <a:off x="14782800" y="2847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31" name="フローチャート : 判断 130"/>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137685</xdr:rowOff>
    </xdr:from>
    <xdr:ext cx="736600" cy="259045"/>
    <xdr:sp macro="" textlink="">
      <xdr:nvSpPr>
        <xdr:cNvPr id="132" name="テキスト ボックス 131"/>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140716</xdr:rowOff>
    </xdr:from>
    <xdr:to>
      <xdr:col>21</xdr:col>
      <xdr:colOff>361950</xdr:colOff>
      <xdr:row>17</xdr:row>
      <xdr:rowOff>5842</xdr:rowOff>
    </xdr:to>
    <xdr:cxnSp macro="">
      <xdr:nvCxnSpPr>
        <xdr:cNvPr id="133" name="直線コネクタ 132"/>
        <xdr:cNvCxnSpPr/>
      </xdr:nvCxnSpPr>
      <xdr:spPr>
        <a:xfrm>
          <a:off x="13893800" y="2883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4" name="フローチャート :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140716</xdr:rowOff>
    </xdr:from>
    <xdr:to>
      <xdr:col>20</xdr:col>
      <xdr:colOff>158750</xdr:colOff>
      <xdr:row>17</xdr:row>
      <xdr:rowOff>24130</xdr:rowOff>
    </xdr:to>
    <xdr:cxnSp macro="">
      <xdr:nvCxnSpPr>
        <xdr:cNvPr id="136" name="直線コネクタ 135"/>
        <xdr:cNvCxnSpPr/>
      </xdr:nvCxnSpPr>
      <xdr:spPr>
        <a:xfrm flipV="1">
          <a:off x="13004800" y="2883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7" name="フローチャート : 判断 136"/>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37101</xdr:rowOff>
    </xdr:from>
    <xdr:ext cx="762000" cy="259045"/>
    <xdr:sp macro="" textlink="">
      <xdr:nvSpPr>
        <xdr:cNvPr id="138" name="テキスト ボックス 137"/>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9" name="フローチャート : 判断 138"/>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9669</xdr:rowOff>
    </xdr:from>
    <xdr:ext cx="762000" cy="259045"/>
    <xdr:sp macro="" textlink="">
      <xdr:nvSpPr>
        <xdr:cNvPr id="140" name="テキスト ボックス 139"/>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71628</xdr:rowOff>
    </xdr:from>
    <xdr:to>
      <xdr:col>24</xdr:col>
      <xdr:colOff>82550</xdr:colOff>
      <xdr:row>17</xdr:row>
      <xdr:rowOff>1778</xdr:rowOff>
    </xdr:to>
    <xdr:sp macro="" textlink="">
      <xdr:nvSpPr>
        <xdr:cNvPr id="146" name="円/楕円 145"/>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43705</xdr:rowOff>
    </xdr:from>
    <xdr:ext cx="762000" cy="259045"/>
    <xdr:sp macro="" textlink="">
      <xdr:nvSpPr>
        <xdr:cNvPr id="147" name="物件費該当値テキスト"/>
        <xdr:cNvSpPr txBox="1"/>
      </xdr:nvSpPr>
      <xdr:spPr>
        <a:xfrm>
          <a:off x="165989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8" name="円/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9" name="テキスト ボックス 148"/>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126492</xdr:rowOff>
    </xdr:from>
    <xdr:to>
      <xdr:col>21</xdr:col>
      <xdr:colOff>412750</xdr:colOff>
      <xdr:row>17</xdr:row>
      <xdr:rowOff>56642</xdr:rowOff>
    </xdr:to>
    <xdr:sp macro="" textlink="">
      <xdr:nvSpPr>
        <xdr:cNvPr id="150" name="円/楕円 149"/>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41419</xdr:rowOff>
    </xdr:from>
    <xdr:ext cx="762000" cy="259045"/>
    <xdr:sp macro="" textlink="">
      <xdr:nvSpPr>
        <xdr:cNvPr id="151" name="テキスト ボックス 150"/>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89916</xdr:rowOff>
    </xdr:from>
    <xdr:to>
      <xdr:col>20</xdr:col>
      <xdr:colOff>209550</xdr:colOff>
      <xdr:row>17</xdr:row>
      <xdr:rowOff>20066</xdr:rowOff>
    </xdr:to>
    <xdr:sp macro="" textlink="">
      <xdr:nvSpPr>
        <xdr:cNvPr id="152" name="円/楕円 151"/>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53" name="テキスト ボックス 15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4" name="円/楕円 153"/>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5" name="テキスト ボックス 15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扶助費の比率は前年度と比して、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ポイント増となり、類団平均、全国平均及び沖縄県平均と比較しても扶助費に充当する一般財源の割合が非常に高い状態である。　子育て支援など児童福祉費を筆頭に、福祉ニーズの経費も年々増加しており、このような状況は今後も続くものと見込まれる。　今後も事業内容を精査し、類似事業の統合整理を積極的に行い、優先順位をもって取り組む必要がある。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5" name="直線コネクタ 184"/>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8"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9" name="直線コネクタ 188"/>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107950</xdr:rowOff>
    </xdr:from>
    <xdr:to>
      <xdr:col>7</xdr:col>
      <xdr:colOff>15875</xdr:colOff>
      <xdr:row>59</xdr:row>
      <xdr:rowOff>140607</xdr:rowOff>
    </xdr:to>
    <xdr:cxnSp macro="">
      <xdr:nvCxnSpPr>
        <xdr:cNvPr id="190" name="直線コネクタ 189"/>
        <xdr:cNvCxnSpPr/>
      </xdr:nvCxnSpPr>
      <xdr:spPr>
        <a:xfrm>
          <a:off x="3987800" y="10223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1"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2" name="フローチャート :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61685</xdr:rowOff>
    </xdr:from>
    <xdr:to>
      <xdr:col>5</xdr:col>
      <xdr:colOff>549275</xdr:colOff>
      <xdr:row>59</xdr:row>
      <xdr:rowOff>107950</xdr:rowOff>
    </xdr:to>
    <xdr:cxnSp macro="">
      <xdr:nvCxnSpPr>
        <xdr:cNvPr id="193" name="直線コネクタ 192"/>
        <xdr:cNvCxnSpPr/>
      </xdr:nvCxnSpPr>
      <xdr:spPr>
        <a:xfrm>
          <a:off x="3098800" y="100057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4" name="フローチャート : 判断 193"/>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5" name="テキスト ボックス 194"/>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61685</xdr:rowOff>
    </xdr:from>
    <xdr:to>
      <xdr:col>4</xdr:col>
      <xdr:colOff>346075</xdr:colOff>
      <xdr:row>58</xdr:row>
      <xdr:rowOff>94343</xdr:rowOff>
    </xdr:to>
    <xdr:cxnSp macro="">
      <xdr:nvCxnSpPr>
        <xdr:cNvPr id="196" name="直線コネクタ 195"/>
        <xdr:cNvCxnSpPr/>
      </xdr:nvCxnSpPr>
      <xdr:spPr>
        <a:xfrm flipV="1">
          <a:off x="2209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8" name="テキスト ボックス 197"/>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18143</xdr:rowOff>
    </xdr:from>
    <xdr:to>
      <xdr:col>3</xdr:col>
      <xdr:colOff>142875</xdr:colOff>
      <xdr:row>58</xdr:row>
      <xdr:rowOff>94343</xdr:rowOff>
    </xdr:to>
    <xdr:cxnSp macro="">
      <xdr:nvCxnSpPr>
        <xdr:cNvPr id="199" name="直線コネクタ 198"/>
        <xdr:cNvCxnSpPr/>
      </xdr:nvCxnSpPr>
      <xdr:spPr>
        <a:xfrm>
          <a:off x="1320800" y="996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200" name="フローチャート : 判断 199"/>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201" name="テキスト ボックス 200"/>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89807</xdr:rowOff>
    </xdr:from>
    <xdr:to>
      <xdr:col>7</xdr:col>
      <xdr:colOff>66675</xdr:colOff>
      <xdr:row>60</xdr:row>
      <xdr:rowOff>19957</xdr:rowOff>
    </xdr:to>
    <xdr:sp macro="" textlink="">
      <xdr:nvSpPr>
        <xdr:cNvPr id="209" name="円/楕円 208"/>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61884</xdr:rowOff>
    </xdr:from>
    <xdr:ext cx="762000" cy="259045"/>
    <xdr:sp macro="" textlink="">
      <xdr:nvSpPr>
        <xdr:cNvPr id="210" name="扶助費該当値テキスト"/>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11" name="円/楕円 210"/>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12" name="テキスト ボックス 211"/>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13" name="円/楕円 212"/>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14" name="テキスト ボックス 213"/>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43543</xdr:rowOff>
    </xdr:from>
    <xdr:to>
      <xdr:col>3</xdr:col>
      <xdr:colOff>193675</xdr:colOff>
      <xdr:row>58</xdr:row>
      <xdr:rowOff>145143</xdr:rowOff>
    </xdr:to>
    <xdr:sp macro="" textlink="">
      <xdr:nvSpPr>
        <xdr:cNvPr id="215" name="円/楕円 214"/>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129920</xdr:rowOff>
    </xdr:from>
    <xdr:ext cx="762000" cy="259045"/>
    <xdr:sp macro="" textlink="">
      <xdr:nvSpPr>
        <xdr:cNvPr id="216" name="テキスト ボックス 215"/>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138793</xdr:rowOff>
    </xdr:from>
    <xdr:to>
      <xdr:col>1</xdr:col>
      <xdr:colOff>676275</xdr:colOff>
      <xdr:row>58</xdr:row>
      <xdr:rowOff>68943</xdr:rowOff>
    </xdr:to>
    <xdr:sp macro="" textlink="">
      <xdr:nvSpPr>
        <xdr:cNvPr id="217" name="円/楕円 216"/>
        <xdr:cNvSpPr/>
      </xdr:nvSpPr>
      <xdr:spPr>
        <a:xfrm>
          <a:off x="1270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53720</xdr:rowOff>
    </xdr:from>
    <xdr:ext cx="762000" cy="259045"/>
    <xdr:sp macro="" textlink="">
      <xdr:nvSpPr>
        <xdr:cNvPr id="218" name="テキスト ボックス 217"/>
        <xdr:cNvSpPr txBox="1"/>
      </xdr:nvSpPr>
      <xdr:spPr>
        <a:xfrm>
          <a:off x="939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国民健康保険特会への操出に加え、介護及び後期高齢者特会に係る繰出も増加してきており、医療費等の適正化をさらに図っていく必要がある。また、沖縄都市モノレール延伸に伴う区画整理事業特会などに係る繰出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年まで増加が見込まれることから、更なる歳出内容の精査を行うことが重要である。　</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6" name="直線コネクタ 245"/>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9"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50" name="直線コネクタ 249"/>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19050</xdr:rowOff>
    </xdr:from>
    <xdr:to>
      <xdr:col>24</xdr:col>
      <xdr:colOff>31750</xdr:colOff>
      <xdr:row>55</xdr:row>
      <xdr:rowOff>95250</xdr:rowOff>
    </xdr:to>
    <xdr:cxnSp macro="">
      <xdr:nvCxnSpPr>
        <xdr:cNvPr id="251" name="直線コネクタ 250"/>
        <xdr:cNvCxnSpPr/>
      </xdr:nvCxnSpPr>
      <xdr:spPr>
        <a:xfrm>
          <a:off x="15671800" y="9448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156227</xdr:rowOff>
    </xdr:from>
    <xdr:ext cx="762000" cy="259045"/>
    <xdr:sp macro="" textlink="">
      <xdr:nvSpPr>
        <xdr:cNvPr id="252"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3" name="フローチャート :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19050</xdr:rowOff>
    </xdr:to>
    <xdr:cxnSp macro="">
      <xdr:nvCxnSpPr>
        <xdr:cNvPr id="254" name="直線コネクタ 253"/>
        <xdr:cNvCxnSpPr/>
      </xdr:nvCxnSpPr>
      <xdr:spPr>
        <a:xfrm>
          <a:off x="14782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5" name="フローチャート :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6" name="テキスト ボックス 255"/>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57150</xdr:rowOff>
    </xdr:to>
    <xdr:cxnSp macro="">
      <xdr:nvCxnSpPr>
        <xdr:cNvPr id="257" name="直線コネクタ 256"/>
        <xdr:cNvCxnSpPr/>
      </xdr:nvCxnSpPr>
      <xdr:spPr>
        <a:xfrm flipV="1">
          <a:off x="13893800" y="942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8" name="フローチャート : 判断 257"/>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59" name="テキスト ボックス 258"/>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57150</xdr:rowOff>
    </xdr:to>
    <xdr:cxnSp macro="">
      <xdr:nvCxnSpPr>
        <xdr:cNvPr id="260" name="直線コネクタ 259"/>
        <xdr:cNvCxnSpPr/>
      </xdr:nvCxnSpPr>
      <xdr:spPr>
        <a:xfrm>
          <a:off x="13004800" y="942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2" name="テキスト ボックス 261"/>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3" name="フローチャート : 判断 262"/>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4" name="テキスト ボックス 263"/>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44450</xdr:rowOff>
    </xdr:from>
    <xdr:to>
      <xdr:col>24</xdr:col>
      <xdr:colOff>82550</xdr:colOff>
      <xdr:row>55</xdr:row>
      <xdr:rowOff>146050</xdr:rowOff>
    </xdr:to>
    <xdr:sp macro="" textlink="">
      <xdr:nvSpPr>
        <xdr:cNvPr id="270" name="円/楕円 269"/>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60977</xdr:rowOff>
    </xdr:from>
    <xdr:ext cx="762000" cy="259045"/>
    <xdr:sp macro="" textlink="">
      <xdr:nvSpPr>
        <xdr:cNvPr id="271"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139700</xdr:rowOff>
    </xdr:from>
    <xdr:to>
      <xdr:col>22</xdr:col>
      <xdr:colOff>615950</xdr:colOff>
      <xdr:row>55</xdr:row>
      <xdr:rowOff>69850</xdr:rowOff>
    </xdr:to>
    <xdr:sp macro="" textlink="">
      <xdr:nvSpPr>
        <xdr:cNvPr id="272" name="円/楕円 271"/>
        <xdr:cNvSpPr/>
      </xdr:nvSpPr>
      <xdr:spPr>
        <a:xfrm>
          <a:off x="15621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80027</xdr:rowOff>
    </xdr:from>
    <xdr:ext cx="736600" cy="259045"/>
    <xdr:sp macro="" textlink="">
      <xdr:nvSpPr>
        <xdr:cNvPr id="273" name="テキスト ボックス 272"/>
        <xdr:cNvSpPr txBox="1"/>
      </xdr:nvSpPr>
      <xdr:spPr>
        <a:xfrm>
          <a:off x="15290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4" name="円/楕円 273"/>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5" name="テキスト ボックス 274"/>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6350</xdr:rowOff>
    </xdr:from>
    <xdr:to>
      <xdr:col>20</xdr:col>
      <xdr:colOff>209550</xdr:colOff>
      <xdr:row>55</xdr:row>
      <xdr:rowOff>107950</xdr:rowOff>
    </xdr:to>
    <xdr:sp macro="" textlink="">
      <xdr:nvSpPr>
        <xdr:cNvPr id="276" name="円/楕円 275"/>
        <xdr:cNvSpPr/>
      </xdr:nvSpPr>
      <xdr:spPr>
        <a:xfrm>
          <a:off x="13843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118127</xdr:rowOff>
    </xdr:from>
    <xdr:ext cx="762000" cy="259045"/>
    <xdr:sp macro="" textlink="">
      <xdr:nvSpPr>
        <xdr:cNvPr id="277" name="テキスト ボックス 276"/>
        <xdr:cNvSpPr txBox="1"/>
      </xdr:nvSpPr>
      <xdr:spPr>
        <a:xfrm>
          <a:off x="13512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8" name="円/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これまでの法人等各種団体への補助金を精査し、見直しや廃止を実施してきた結果により、他の市町村と比較して、低い値である。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今後も、各種補助団体への更なる精査等を行っていく予定である。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9" name="直線コネクタ 308"/>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10"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11" name="直線コネクタ 310"/>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2"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3" name="直線コネクタ 312"/>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165100</xdr:rowOff>
    </xdr:from>
    <xdr:to>
      <xdr:col>24</xdr:col>
      <xdr:colOff>31750</xdr:colOff>
      <xdr:row>33</xdr:row>
      <xdr:rowOff>37193</xdr:rowOff>
    </xdr:to>
    <xdr:cxnSp macro="">
      <xdr:nvCxnSpPr>
        <xdr:cNvPr id="314" name="直線コネクタ 313"/>
        <xdr:cNvCxnSpPr/>
      </xdr:nvCxnSpPr>
      <xdr:spPr>
        <a:xfrm flipV="1">
          <a:off x="15671800" y="5651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5"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6" name="フローチャート : 判断 315"/>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37193</xdr:rowOff>
    </xdr:from>
    <xdr:to>
      <xdr:col>22</xdr:col>
      <xdr:colOff>565150</xdr:colOff>
      <xdr:row>33</xdr:row>
      <xdr:rowOff>58964</xdr:rowOff>
    </xdr:to>
    <xdr:cxnSp macro="">
      <xdr:nvCxnSpPr>
        <xdr:cNvPr id="317" name="直線コネクタ 316"/>
        <xdr:cNvCxnSpPr/>
      </xdr:nvCxnSpPr>
      <xdr:spPr>
        <a:xfrm flipV="1">
          <a:off x="14782800" y="569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8" name="フローチャート : 判断 317"/>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113591</xdr:rowOff>
    </xdr:from>
    <xdr:ext cx="736600" cy="259045"/>
    <xdr:sp macro="" textlink="">
      <xdr:nvSpPr>
        <xdr:cNvPr id="319" name="テキスト ボックス 318"/>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48078</xdr:rowOff>
    </xdr:from>
    <xdr:to>
      <xdr:col>21</xdr:col>
      <xdr:colOff>361950</xdr:colOff>
      <xdr:row>33</xdr:row>
      <xdr:rowOff>58964</xdr:rowOff>
    </xdr:to>
    <xdr:cxnSp macro="">
      <xdr:nvCxnSpPr>
        <xdr:cNvPr id="320" name="直線コネクタ 319"/>
        <xdr:cNvCxnSpPr/>
      </xdr:nvCxnSpPr>
      <xdr:spPr>
        <a:xfrm>
          <a:off x="13893800" y="5705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21" name="フローチャート : 判断 320"/>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22" name="テキスト ボックス 321"/>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15422</xdr:rowOff>
    </xdr:from>
    <xdr:to>
      <xdr:col>20</xdr:col>
      <xdr:colOff>158750</xdr:colOff>
      <xdr:row>33</xdr:row>
      <xdr:rowOff>48078</xdr:rowOff>
    </xdr:to>
    <xdr:cxnSp macro="">
      <xdr:nvCxnSpPr>
        <xdr:cNvPr id="323" name="直線コネクタ 322"/>
        <xdr:cNvCxnSpPr/>
      </xdr:nvCxnSpPr>
      <xdr:spPr>
        <a:xfrm>
          <a:off x="13004800" y="567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4" name="フローチャート : 判断 323"/>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91820</xdr:rowOff>
    </xdr:from>
    <xdr:ext cx="762000" cy="259045"/>
    <xdr:sp macro="" textlink="">
      <xdr:nvSpPr>
        <xdr:cNvPr id="325" name="テキスト ボックス 324"/>
        <xdr:cNvSpPr txBox="1"/>
      </xdr:nvSpPr>
      <xdr:spPr>
        <a:xfrm>
          <a:off x="13512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6" name="フローチャート : 判断 325"/>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27" name="テキスト ボックス 326"/>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114300</xdr:rowOff>
    </xdr:from>
    <xdr:to>
      <xdr:col>24</xdr:col>
      <xdr:colOff>82550</xdr:colOff>
      <xdr:row>33</xdr:row>
      <xdr:rowOff>44450</xdr:rowOff>
    </xdr:to>
    <xdr:sp macro="" textlink="">
      <xdr:nvSpPr>
        <xdr:cNvPr id="333" name="円/楕円 332"/>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22877</xdr:rowOff>
    </xdr:from>
    <xdr:ext cx="762000" cy="259045"/>
    <xdr:sp macro="" textlink="">
      <xdr:nvSpPr>
        <xdr:cNvPr id="334"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157843</xdr:rowOff>
    </xdr:from>
    <xdr:to>
      <xdr:col>22</xdr:col>
      <xdr:colOff>615950</xdr:colOff>
      <xdr:row>33</xdr:row>
      <xdr:rowOff>87993</xdr:rowOff>
    </xdr:to>
    <xdr:sp macro="" textlink="">
      <xdr:nvSpPr>
        <xdr:cNvPr id="335" name="円/楕円 334"/>
        <xdr:cNvSpPr/>
      </xdr:nvSpPr>
      <xdr:spPr>
        <a:xfrm>
          <a:off x="15621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98170</xdr:rowOff>
    </xdr:from>
    <xdr:ext cx="736600" cy="259045"/>
    <xdr:sp macro="" textlink="">
      <xdr:nvSpPr>
        <xdr:cNvPr id="336" name="テキスト ボックス 335"/>
        <xdr:cNvSpPr txBox="1"/>
      </xdr:nvSpPr>
      <xdr:spPr>
        <a:xfrm>
          <a:off x="15290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8164</xdr:rowOff>
    </xdr:from>
    <xdr:to>
      <xdr:col>21</xdr:col>
      <xdr:colOff>412750</xdr:colOff>
      <xdr:row>33</xdr:row>
      <xdr:rowOff>109764</xdr:rowOff>
    </xdr:to>
    <xdr:sp macro="" textlink="">
      <xdr:nvSpPr>
        <xdr:cNvPr id="337" name="円/楕円 336"/>
        <xdr:cNvSpPr/>
      </xdr:nvSpPr>
      <xdr:spPr>
        <a:xfrm>
          <a:off x="14732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119941</xdr:rowOff>
    </xdr:from>
    <xdr:ext cx="762000" cy="259045"/>
    <xdr:sp macro="" textlink="">
      <xdr:nvSpPr>
        <xdr:cNvPr id="338" name="テキスト ボックス 337"/>
        <xdr:cNvSpPr txBox="1"/>
      </xdr:nvSpPr>
      <xdr:spPr>
        <a:xfrm>
          <a:off x="14401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168728</xdr:rowOff>
    </xdr:from>
    <xdr:to>
      <xdr:col>20</xdr:col>
      <xdr:colOff>209550</xdr:colOff>
      <xdr:row>33</xdr:row>
      <xdr:rowOff>98878</xdr:rowOff>
    </xdr:to>
    <xdr:sp macro="" textlink="">
      <xdr:nvSpPr>
        <xdr:cNvPr id="339" name="円/楕円 338"/>
        <xdr:cNvSpPr/>
      </xdr:nvSpPr>
      <xdr:spPr>
        <a:xfrm>
          <a:off x="13843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109055</xdr:rowOff>
    </xdr:from>
    <xdr:ext cx="762000" cy="259045"/>
    <xdr:sp macro="" textlink="">
      <xdr:nvSpPr>
        <xdr:cNvPr id="340" name="テキスト ボックス 339"/>
        <xdr:cNvSpPr txBox="1"/>
      </xdr:nvSpPr>
      <xdr:spPr>
        <a:xfrm>
          <a:off x="13512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136072</xdr:rowOff>
    </xdr:from>
    <xdr:to>
      <xdr:col>19</xdr:col>
      <xdr:colOff>6350</xdr:colOff>
      <xdr:row>33</xdr:row>
      <xdr:rowOff>66222</xdr:rowOff>
    </xdr:to>
    <xdr:sp macro="" textlink="">
      <xdr:nvSpPr>
        <xdr:cNvPr id="341" name="円/楕円 340"/>
        <xdr:cNvSpPr/>
      </xdr:nvSpPr>
      <xdr:spPr>
        <a:xfrm>
          <a:off x="12954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76399</xdr:rowOff>
    </xdr:from>
    <xdr:ext cx="762000" cy="259045"/>
    <xdr:sp macro="" textlink="">
      <xdr:nvSpPr>
        <xdr:cNvPr id="342" name="テキスト ボックス 341"/>
        <xdr:cNvSpPr txBox="1"/>
      </xdr:nvSpPr>
      <xdr:spPr>
        <a:xfrm>
          <a:off x="12623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公債費額、経常収支比率ともに微減となっており、類団平均との差も少なくなっているが、平成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年に開通する沖縄都市モノレール延伸事業や特定駐留軍用地内土地取得事業に伴う、起債事業などの増加が見込まれることから、　財政健全化に留意しながら、一層の事業の取捨選択を行い、当該年度の元金償還額をできるだけ超えないよう努める。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70" name="直線コネクタ 369"/>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71"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2" name="直線コネクタ 371"/>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3"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4" name="直線コネクタ 373"/>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54611</xdr:rowOff>
    </xdr:from>
    <xdr:to>
      <xdr:col>7</xdr:col>
      <xdr:colOff>15875</xdr:colOff>
      <xdr:row>77</xdr:row>
      <xdr:rowOff>100330</xdr:rowOff>
    </xdr:to>
    <xdr:cxnSp macro="">
      <xdr:nvCxnSpPr>
        <xdr:cNvPr id="375" name="直線コネクタ 374"/>
        <xdr:cNvCxnSpPr/>
      </xdr:nvCxnSpPr>
      <xdr:spPr>
        <a:xfrm flipV="1">
          <a:off x="3987800" y="132562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21607</xdr:rowOff>
    </xdr:from>
    <xdr:ext cx="762000" cy="259045"/>
    <xdr:sp macro="" textlink="">
      <xdr:nvSpPr>
        <xdr:cNvPr id="376"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7" name="フローチャート : 判断 376"/>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100330</xdr:rowOff>
    </xdr:from>
    <xdr:to>
      <xdr:col>5</xdr:col>
      <xdr:colOff>549275</xdr:colOff>
      <xdr:row>77</xdr:row>
      <xdr:rowOff>138430</xdr:rowOff>
    </xdr:to>
    <xdr:cxnSp macro="">
      <xdr:nvCxnSpPr>
        <xdr:cNvPr id="378" name="直線コネクタ 377"/>
        <xdr:cNvCxnSpPr/>
      </xdr:nvCxnSpPr>
      <xdr:spPr>
        <a:xfrm flipV="1">
          <a:off x="3098800" y="1330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9" name="フローチャート : 判断 378"/>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80" name="テキスト ボックス 379"/>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78</xdr:row>
      <xdr:rowOff>12700</xdr:rowOff>
    </xdr:to>
    <xdr:cxnSp macro="">
      <xdr:nvCxnSpPr>
        <xdr:cNvPr id="381" name="直線コネクタ 380"/>
        <xdr:cNvCxnSpPr/>
      </xdr:nvCxnSpPr>
      <xdr:spPr>
        <a:xfrm flipV="1">
          <a:off x="2209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2" name="フローチャート : 判断 381"/>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83" name="テキスト ボックス 382"/>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12700</xdr:rowOff>
    </xdr:to>
    <xdr:cxnSp macro="">
      <xdr:nvCxnSpPr>
        <xdr:cNvPr id="384" name="直線コネクタ 383"/>
        <xdr:cNvCxnSpPr/>
      </xdr:nvCxnSpPr>
      <xdr:spPr>
        <a:xfrm>
          <a:off x="1320800" y="133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5" name="フローチャート :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7" name="フローチャート : 判断 386"/>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88" name="テキスト ボックス 387"/>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94" name="円/楕円 393"/>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20338</xdr:rowOff>
    </xdr:from>
    <xdr:ext cx="762000" cy="259045"/>
    <xdr:sp macro="" textlink="">
      <xdr:nvSpPr>
        <xdr:cNvPr id="395" name="公債費該当値テキスト"/>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49530</xdr:rowOff>
    </xdr:from>
    <xdr:to>
      <xdr:col>5</xdr:col>
      <xdr:colOff>600075</xdr:colOff>
      <xdr:row>77</xdr:row>
      <xdr:rowOff>151130</xdr:rowOff>
    </xdr:to>
    <xdr:sp macro="" textlink="">
      <xdr:nvSpPr>
        <xdr:cNvPr id="396" name="円/楕円 395"/>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161307</xdr:rowOff>
    </xdr:from>
    <xdr:ext cx="736600" cy="259045"/>
    <xdr:sp macro="" textlink="">
      <xdr:nvSpPr>
        <xdr:cNvPr id="397" name="テキスト ボックス 396"/>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98" name="円/楕円 397"/>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99" name="テキスト ボックス 398"/>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400" name="円/楕円 399"/>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401" name="テキスト ボックス 400"/>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402" name="円/楕円 401"/>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403" name="テキスト ボックス 402"/>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公債費以外の収支比率は、児童福祉費を中心とした扶助費の増によりことが主な要因として、前年度に比べ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ポイントの増となっている。　今後は児童福祉費に加え、老人福祉費などの扶養費が年々増加している状況であり、公債費以外の比率が増加する可能性がある。　今後も事業の取捨選択はもとより、なお一層の経費節減に努める。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31" name="直線コネクタ 430"/>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2"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3" name="直線コネクタ 432"/>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4"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5" name="直線コネクタ 434"/>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76</xdr:row>
      <xdr:rowOff>27939</xdr:rowOff>
    </xdr:to>
    <xdr:cxnSp macro="">
      <xdr:nvCxnSpPr>
        <xdr:cNvPr id="436" name="直線コネクタ 435"/>
        <xdr:cNvCxnSpPr/>
      </xdr:nvCxnSpPr>
      <xdr:spPr>
        <a:xfrm>
          <a:off x="15671800" y="13027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37"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8" name="フローチャート : 判断 437"/>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104139</xdr:rowOff>
    </xdr:to>
    <xdr:cxnSp macro="">
      <xdr:nvCxnSpPr>
        <xdr:cNvPr id="439" name="直線コネクタ 438"/>
        <xdr:cNvCxnSpPr/>
      </xdr:nvCxnSpPr>
      <xdr:spPr>
        <a:xfrm flipV="1">
          <a:off x="14782800" y="130276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40" name="フローチャート : 判断 439"/>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41" name="テキスト ボックス 440"/>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92711</xdr:rowOff>
    </xdr:to>
    <xdr:cxnSp macro="">
      <xdr:nvCxnSpPr>
        <xdr:cNvPr id="442" name="直線コネクタ 441"/>
        <xdr:cNvCxnSpPr/>
      </xdr:nvCxnSpPr>
      <xdr:spPr>
        <a:xfrm flipV="1">
          <a:off x="13893800" y="131343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3" name="フローチャート : 判断 442"/>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44" name="テキスト ボックス 443"/>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88900</xdr:rowOff>
    </xdr:from>
    <xdr:to>
      <xdr:col>20</xdr:col>
      <xdr:colOff>158750</xdr:colOff>
      <xdr:row>77</xdr:row>
      <xdr:rowOff>92711</xdr:rowOff>
    </xdr:to>
    <xdr:cxnSp macro="">
      <xdr:nvCxnSpPr>
        <xdr:cNvPr id="445" name="直線コネクタ 444"/>
        <xdr:cNvCxnSpPr/>
      </xdr:nvCxnSpPr>
      <xdr:spPr>
        <a:xfrm>
          <a:off x="13004800" y="131191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6" name="フローチャート : 判断 445"/>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47" name="テキスト ボックス 446"/>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8" name="フローチャート : 判断 447"/>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127017</xdr:rowOff>
    </xdr:from>
    <xdr:ext cx="762000" cy="259045"/>
    <xdr:sp macro="" textlink="">
      <xdr:nvSpPr>
        <xdr:cNvPr id="449" name="テキスト ボックス 448"/>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55" name="円/楕円 454"/>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165117</xdr:rowOff>
    </xdr:from>
    <xdr:ext cx="762000" cy="259045"/>
    <xdr:sp macro="" textlink="">
      <xdr:nvSpPr>
        <xdr:cNvPr id="456" name="公債費以外該当値テキスト"/>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118110</xdr:rowOff>
    </xdr:from>
    <xdr:to>
      <xdr:col>22</xdr:col>
      <xdr:colOff>615950</xdr:colOff>
      <xdr:row>76</xdr:row>
      <xdr:rowOff>48261</xdr:rowOff>
    </xdr:to>
    <xdr:sp macro="" textlink="">
      <xdr:nvSpPr>
        <xdr:cNvPr id="457" name="円/楕円 456"/>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58" name="テキスト ボックス 457"/>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9" name="円/楕円 458"/>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60" name="テキスト ボックス 459"/>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61" name="円/楕円 460"/>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62" name="テキスト ボックス 461"/>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6350</xdr:colOff>
      <xdr:row>76</xdr:row>
      <xdr:rowOff>139700</xdr:rowOff>
    </xdr:to>
    <xdr:sp macro="" textlink="">
      <xdr:nvSpPr>
        <xdr:cNvPr id="463" name="円/楕円 462"/>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124477</xdr:rowOff>
    </xdr:from>
    <xdr:ext cx="762000" cy="259045"/>
    <xdr:sp macro="" textlink="">
      <xdr:nvSpPr>
        <xdr:cNvPr id="464" name="テキスト ボックス 463"/>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沖縄県浦添市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148450</xdr:rowOff>
    </xdr:from>
    <xdr:to>
      <xdr:col>4</xdr:col>
      <xdr:colOff>1117600</xdr:colOff>
      <xdr:row>18</xdr:row>
      <xdr:rowOff>272</xdr:rowOff>
    </xdr:to>
    <xdr:cxnSp macro="">
      <xdr:nvCxnSpPr>
        <xdr:cNvPr id="48" name="直線コネクタ 47"/>
        <xdr:cNvCxnSpPr/>
      </xdr:nvCxnSpPr>
      <xdr:spPr bwMode="auto">
        <a:xfrm flipV="1">
          <a:off x="5003800" y="3110725"/>
          <a:ext cx="647700" cy="23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34899</xdr:rowOff>
    </xdr:from>
    <xdr:ext cx="762000" cy="259045"/>
    <xdr:sp macro="" textlink="">
      <xdr:nvSpPr>
        <xdr:cNvPr id="49" name="人口1人当たり決算額の推移平均値テキスト130"/>
        <xdr:cNvSpPr txBox="1"/>
      </xdr:nvSpPr>
      <xdr:spPr>
        <a:xfrm>
          <a:off x="5740400" y="2654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272</xdr:rowOff>
    </xdr:from>
    <xdr:to>
      <xdr:col>4</xdr:col>
      <xdr:colOff>469900</xdr:colOff>
      <xdr:row>18</xdr:row>
      <xdr:rowOff>28915</xdr:rowOff>
    </xdr:to>
    <xdr:cxnSp macro="">
      <xdr:nvCxnSpPr>
        <xdr:cNvPr id="51" name="直線コネクタ 50"/>
        <xdr:cNvCxnSpPr/>
      </xdr:nvCxnSpPr>
      <xdr:spPr bwMode="auto">
        <a:xfrm flipV="1">
          <a:off x="4305300" y="3133997"/>
          <a:ext cx="698500" cy="28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3413</xdr:rowOff>
    </xdr:from>
    <xdr:ext cx="736600" cy="259045"/>
    <xdr:sp macro="" textlink="">
      <xdr:nvSpPr>
        <xdr:cNvPr id="53" name="テキスト ボックス 52"/>
        <xdr:cNvSpPr txBox="1"/>
      </xdr:nvSpPr>
      <xdr:spPr>
        <a:xfrm>
          <a:off x="4622800" y="262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153548</xdr:rowOff>
    </xdr:from>
    <xdr:to>
      <xdr:col>3</xdr:col>
      <xdr:colOff>904875</xdr:colOff>
      <xdr:row>18</xdr:row>
      <xdr:rowOff>28915</xdr:rowOff>
    </xdr:to>
    <xdr:cxnSp macro="">
      <xdr:nvCxnSpPr>
        <xdr:cNvPr id="54" name="直線コネクタ 53"/>
        <xdr:cNvCxnSpPr/>
      </xdr:nvCxnSpPr>
      <xdr:spPr bwMode="auto">
        <a:xfrm>
          <a:off x="3606800" y="3115823"/>
          <a:ext cx="698500" cy="4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34114</xdr:rowOff>
    </xdr:from>
    <xdr:ext cx="762000" cy="259045"/>
    <xdr:sp macro="" textlink="">
      <xdr:nvSpPr>
        <xdr:cNvPr id="56" name="テキスト ボックス 55"/>
        <xdr:cNvSpPr txBox="1"/>
      </xdr:nvSpPr>
      <xdr:spPr>
        <a:xfrm>
          <a:off x="3924300" y="26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101222</xdr:rowOff>
    </xdr:from>
    <xdr:to>
      <xdr:col>3</xdr:col>
      <xdr:colOff>206375</xdr:colOff>
      <xdr:row>17</xdr:row>
      <xdr:rowOff>153548</xdr:rowOff>
    </xdr:to>
    <xdr:cxnSp macro="">
      <xdr:nvCxnSpPr>
        <xdr:cNvPr id="57" name="直線コネクタ 56"/>
        <xdr:cNvCxnSpPr/>
      </xdr:nvCxnSpPr>
      <xdr:spPr bwMode="auto">
        <a:xfrm>
          <a:off x="2908300" y="3063497"/>
          <a:ext cx="698500" cy="5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157124</xdr:rowOff>
    </xdr:from>
    <xdr:ext cx="762000" cy="259045"/>
    <xdr:sp macro="" textlink="">
      <xdr:nvSpPr>
        <xdr:cNvPr id="59" name="テキスト ボックス 58"/>
        <xdr:cNvSpPr txBox="1"/>
      </xdr:nvSpPr>
      <xdr:spPr>
        <a:xfrm>
          <a:off x="3225800" y="260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101071</xdr:rowOff>
    </xdr:from>
    <xdr:ext cx="762000" cy="259045"/>
    <xdr:sp macro="" textlink="">
      <xdr:nvSpPr>
        <xdr:cNvPr id="61" name="テキスト ボックス 60"/>
        <xdr:cNvSpPr txBox="1"/>
      </xdr:nvSpPr>
      <xdr:spPr>
        <a:xfrm>
          <a:off x="2527300" y="254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97650</xdr:rowOff>
    </xdr:from>
    <xdr:to>
      <xdr:col>5</xdr:col>
      <xdr:colOff>34925</xdr:colOff>
      <xdr:row>18</xdr:row>
      <xdr:rowOff>27800</xdr:rowOff>
    </xdr:to>
    <xdr:sp macro="" textlink="">
      <xdr:nvSpPr>
        <xdr:cNvPr id="67" name="円/楕円 66"/>
        <xdr:cNvSpPr/>
      </xdr:nvSpPr>
      <xdr:spPr bwMode="auto">
        <a:xfrm>
          <a:off x="5600700" y="305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6227</xdr:rowOff>
    </xdr:from>
    <xdr:ext cx="762000" cy="259045"/>
    <xdr:sp macro="" textlink="">
      <xdr:nvSpPr>
        <xdr:cNvPr id="68" name="人口1人当たり決算額の推移該当値テキスト130"/>
        <xdr:cNvSpPr txBox="1"/>
      </xdr:nvSpPr>
      <xdr:spPr>
        <a:xfrm>
          <a:off x="5740400" y="29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120922</xdr:rowOff>
    </xdr:from>
    <xdr:to>
      <xdr:col>4</xdr:col>
      <xdr:colOff>520700</xdr:colOff>
      <xdr:row>18</xdr:row>
      <xdr:rowOff>51072</xdr:rowOff>
    </xdr:to>
    <xdr:sp macro="" textlink="">
      <xdr:nvSpPr>
        <xdr:cNvPr id="69" name="円/楕円 68"/>
        <xdr:cNvSpPr/>
      </xdr:nvSpPr>
      <xdr:spPr bwMode="auto">
        <a:xfrm>
          <a:off x="4953000" y="308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35849</xdr:rowOff>
    </xdr:from>
    <xdr:ext cx="736600" cy="259045"/>
    <xdr:sp macro="" textlink="">
      <xdr:nvSpPr>
        <xdr:cNvPr id="70" name="テキスト ボックス 69"/>
        <xdr:cNvSpPr txBox="1"/>
      </xdr:nvSpPr>
      <xdr:spPr>
        <a:xfrm>
          <a:off x="4622800" y="3169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55,127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149565</xdr:rowOff>
    </xdr:from>
    <xdr:to>
      <xdr:col>3</xdr:col>
      <xdr:colOff>955675</xdr:colOff>
      <xdr:row>18</xdr:row>
      <xdr:rowOff>79715</xdr:rowOff>
    </xdr:to>
    <xdr:sp macro="" textlink="">
      <xdr:nvSpPr>
        <xdr:cNvPr id="71" name="円/楕円 70"/>
        <xdr:cNvSpPr/>
      </xdr:nvSpPr>
      <xdr:spPr bwMode="auto">
        <a:xfrm>
          <a:off x="4254500" y="3111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64492</xdr:rowOff>
    </xdr:from>
    <xdr:ext cx="762000" cy="259045"/>
    <xdr:sp macro="" textlink="">
      <xdr:nvSpPr>
        <xdr:cNvPr id="72" name="テキスト ボックス 71"/>
        <xdr:cNvSpPr txBox="1"/>
      </xdr:nvSpPr>
      <xdr:spPr>
        <a:xfrm>
          <a:off x="3924300" y="319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102748</xdr:rowOff>
    </xdr:from>
    <xdr:to>
      <xdr:col>3</xdr:col>
      <xdr:colOff>257175</xdr:colOff>
      <xdr:row>18</xdr:row>
      <xdr:rowOff>32898</xdr:rowOff>
    </xdr:to>
    <xdr:sp macro="" textlink="">
      <xdr:nvSpPr>
        <xdr:cNvPr id="73" name="円/楕円 72"/>
        <xdr:cNvSpPr/>
      </xdr:nvSpPr>
      <xdr:spPr bwMode="auto">
        <a:xfrm>
          <a:off x="3556000" y="306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17675</xdr:rowOff>
    </xdr:from>
    <xdr:ext cx="762000" cy="259045"/>
    <xdr:sp macro="" textlink="">
      <xdr:nvSpPr>
        <xdr:cNvPr id="74" name="テキスト ボックス 73"/>
        <xdr:cNvSpPr txBox="1"/>
      </xdr:nvSpPr>
      <xdr:spPr>
        <a:xfrm>
          <a:off x="3225800" y="315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55,922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50422</xdr:rowOff>
    </xdr:from>
    <xdr:to>
      <xdr:col>2</xdr:col>
      <xdr:colOff>692150</xdr:colOff>
      <xdr:row>17</xdr:row>
      <xdr:rowOff>152022</xdr:rowOff>
    </xdr:to>
    <xdr:sp macro="" textlink="">
      <xdr:nvSpPr>
        <xdr:cNvPr id="75" name="円/楕円 74"/>
        <xdr:cNvSpPr/>
      </xdr:nvSpPr>
      <xdr:spPr bwMode="auto">
        <a:xfrm>
          <a:off x="2857500" y="301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136799</xdr:rowOff>
    </xdr:from>
    <xdr:ext cx="762000" cy="259045"/>
    <xdr:sp macro="" textlink="">
      <xdr:nvSpPr>
        <xdr:cNvPr id="76" name="テキスト ボックス 75"/>
        <xdr:cNvSpPr txBox="1"/>
      </xdr:nvSpPr>
      <xdr:spPr>
        <a:xfrm>
          <a:off x="2527300" y="30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9843</xdr:rowOff>
    </xdr:from>
    <xdr:to>
      <xdr:col>4</xdr:col>
      <xdr:colOff>1117600</xdr:colOff>
      <xdr:row>35</xdr:row>
      <xdr:rowOff>10985</xdr:rowOff>
    </xdr:to>
    <xdr:cxnSp macro="">
      <xdr:nvCxnSpPr>
        <xdr:cNvPr id="109" name="直線コネクタ 108"/>
        <xdr:cNvCxnSpPr/>
      </xdr:nvCxnSpPr>
      <xdr:spPr bwMode="auto">
        <a:xfrm>
          <a:off x="5003800" y="6620193"/>
          <a:ext cx="647700" cy="1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338663</xdr:rowOff>
    </xdr:from>
    <xdr:ext cx="762000" cy="259045"/>
    <xdr:sp macro="" textlink="">
      <xdr:nvSpPr>
        <xdr:cNvPr id="110" name="人口1人当たり決算額の推移平均値テキスト445"/>
        <xdr:cNvSpPr txBox="1"/>
      </xdr:nvSpPr>
      <xdr:spPr>
        <a:xfrm>
          <a:off x="5740400" y="660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313957</xdr:rowOff>
    </xdr:from>
    <xdr:to>
      <xdr:col>4</xdr:col>
      <xdr:colOff>469900</xdr:colOff>
      <xdr:row>35</xdr:row>
      <xdr:rowOff>9843</xdr:rowOff>
    </xdr:to>
    <xdr:cxnSp macro="">
      <xdr:nvCxnSpPr>
        <xdr:cNvPr id="112" name="直線コネクタ 111"/>
        <xdr:cNvCxnSpPr/>
      </xdr:nvCxnSpPr>
      <xdr:spPr bwMode="auto">
        <a:xfrm>
          <a:off x="4305300" y="6581407"/>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280124</xdr:rowOff>
    </xdr:from>
    <xdr:to>
      <xdr:col>3</xdr:col>
      <xdr:colOff>904875</xdr:colOff>
      <xdr:row>34</xdr:row>
      <xdr:rowOff>313957</xdr:rowOff>
    </xdr:to>
    <xdr:cxnSp macro="">
      <xdr:nvCxnSpPr>
        <xdr:cNvPr id="115" name="直線コネクタ 114"/>
        <xdr:cNvCxnSpPr/>
      </xdr:nvCxnSpPr>
      <xdr:spPr bwMode="auto">
        <a:xfrm>
          <a:off x="3606800" y="6547574"/>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267856</xdr:rowOff>
    </xdr:from>
    <xdr:to>
      <xdr:col>3</xdr:col>
      <xdr:colOff>206375</xdr:colOff>
      <xdr:row>34</xdr:row>
      <xdr:rowOff>280124</xdr:rowOff>
    </xdr:to>
    <xdr:cxnSp macro="">
      <xdr:nvCxnSpPr>
        <xdr:cNvPr id="118" name="直線コネクタ 117"/>
        <xdr:cNvCxnSpPr/>
      </xdr:nvCxnSpPr>
      <xdr:spPr bwMode="auto">
        <a:xfrm>
          <a:off x="2908300" y="6535306"/>
          <a:ext cx="6985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303085</xdr:rowOff>
    </xdr:from>
    <xdr:to>
      <xdr:col>5</xdr:col>
      <xdr:colOff>34925</xdr:colOff>
      <xdr:row>35</xdr:row>
      <xdr:rowOff>61785</xdr:rowOff>
    </xdr:to>
    <xdr:sp macro="" textlink="">
      <xdr:nvSpPr>
        <xdr:cNvPr id="128" name="円/楕円 127"/>
        <xdr:cNvSpPr/>
      </xdr:nvSpPr>
      <xdr:spPr bwMode="auto">
        <a:xfrm>
          <a:off x="5600700" y="657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148162</xdr:rowOff>
    </xdr:from>
    <xdr:ext cx="762000" cy="259045"/>
    <xdr:sp macro="" textlink="">
      <xdr:nvSpPr>
        <xdr:cNvPr id="129" name="人口1人当たり決算額の推移該当値テキスト445"/>
        <xdr:cNvSpPr txBox="1"/>
      </xdr:nvSpPr>
      <xdr:spPr>
        <a:xfrm>
          <a:off x="5740400" y="641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14,545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301943</xdr:rowOff>
    </xdr:from>
    <xdr:to>
      <xdr:col>4</xdr:col>
      <xdr:colOff>520700</xdr:colOff>
      <xdr:row>35</xdr:row>
      <xdr:rowOff>60643</xdr:rowOff>
    </xdr:to>
    <xdr:sp macro="" textlink="">
      <xdr:nvSpPr>
        <xdr:cNvPr id="130" name="円/楕円 129"/>
        <xdr:cNvSpPr/>
      </xdr:nvSpPr>
      <xdr:spPr bwMode="auto">
        <a:xfrm>
          <a:off x="4953000" y="656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70819</xdr:rowOff>
    </xdr:from>
    <xdr:ext cx="736600" cy="259045"/>
    <xdr:sp macro="" textlink="">
      <xdr:nvSpPr>
        <xdr:cNvPr id="131" name="テキスト ボックス 130"/>
        <xdr:cNvSpPr txBox="1"/>
      </xdr:nvSpPr>
      <xdr:spPr>
        <a:xfrm>
          <a:off x="4622800" y="633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263157</xdr:rowOff>
    </xdr:from>
    <xdr:to>
      <xdr:col>3</xdr:col>
      <xdr:colOff>955675</xdr:colOff>
      <xdr:row>35</xdr:row>
      <xdr:rowOff>21857</xdr:rowOff>
    </xdr:to>
    <xdr:sp macro="" textlink="">
      <xdr:nvSpPr>
        <xdr:cNvPr id="132" name="円/楕円 131"/>
        <xdr:cNvSpPr/>
      </xdr:nvSpPr>
      <xdr:spPr bwMode="auto">
        <a:xfrm>
          <a:off x="4254500" y="653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32034</xdr:rowOff>
    </xdr:from>
    <xdr:ext cx="762000" cy="259045"/>
    <xdr:sp macro="" textlink="">
      <xdr:nvSpPr>
        <xdr:cNvPr id="133" name="テキスト ボックス 132"/>
        <xdr:cNvSpPr txBox="1"/>
      </xdr:nvSpPr>
      <xdr:spPr>
        <a:xfrm>
          <a:off x="3924300" y="629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229324</xdr:rowOff>
    </xdr:from>
    <xdr:to>
      <xdr:col>3</xdr:col>
      <xdr:colOff>257175</xdr:colOff>
      <xdr:row>34</xdr:row>
      <xdr:rowOff>330924</xdr:rowOff>
    </xdr:to>
    <xdr:sp macro="" textlink="">
      <xdr:nvSpPr>
        <xdr:cNvPr id="134" name="円/楕円 133"/>
        <xdr:cNvSpPr/>
      </xdr:nvSpPr>
      <xdr:spPr bwMode="auto">
        <a:xfrm>
          <a:off x="3556000" y="6496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341101</xdr:rowOff>
    </xdr:from>
    <xdr:ext cx="762000" cy="259045"/>
    <xdr:sp macro="" textlink="">
      <xdr:nvSpPr>
        <xdr:cNvPr id="135" name="テキスト ボックス 134"/>
        <xdr:cNvSpPr txBox="1"/>
      </xdr:nvSpPr>
      <xdr:spPr>
        <a:xfrm>
          <a:off x="3225800" y="626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217056</xdr:rowOff>
    </xdr:from>
    <xdr:to>
      <xdr:col>2</xdr:col>
      <xdr:colOff>692150</xdr:colOff>
      <xdr:row>34</xdr:row>
      <xdr:rowOff>318656</xdr:rowOff>
    </xdr:to>
    <xdr:sp macro="" textlink="">
      <xdr:nvSpPr>
        <xdr:cNvPr id="136" name="円/楕円 135"/>
        <xdr:cNvSpPr/>
      </xdr:nvSpPr>
      <xdr:spPr bwMode="auto">
        <a:xfrm>
          <a:off x="2857500" y="648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328833</xdr:rowOff>
    </xdr:from>
    <xdr:ext cx="762000" cy="259045"/>
    <xdr:sp macro="" textlink="">
      <xdr:nvSpPr>
        <xdr:cNvPr id="137" name="テキスト ボックス 136"/>
        <xdr:cNvSpPr txBox="1"/>
      </xdr:nvSpPr>
      <xdr:spPr>
        <a:xfrm>
          <a:off x="2527300" y="625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114,165
113,143
19.48
47,934,554
46,578,010
1,017,834
21,645,047
36,460,050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33042</xdr:rowOff>
    </xdr:from>
    <xdr:to>
      <xdr:col>6</xdr:col>
      <xdr:colOff>511175</xdr:colOff>
      <xdr:row>37</xdr:row>
      <xdr:rowOff>112333</xdr:rowOff>
    </xdr:to>
    <xdr:cxnSp macro="">
      <xdr:nvCxnSpPr>
        <xdr:cNvPr id="63" name="直線コネクタ 62"/>
        <xdr:cNvCxnSpPr/>
      </xdr:nvCxnSpPr>
      <xdr:spPr>
        <a:xfrm>
          <a:off x="3797300" y="6376692"/>
          <a:ext cx="838200" cy="7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122391</xdr:rowOff>
    </xdr:from>
    <xdr:ext cx="534377" cy="259045"/>
    <xdr:sp macro="" textlink="">
      <xdr:nvSpPr>
        <xdr:cNvPr id="64" name="人件費平均値テキスト"/>
        <xdr:cNvSpPr txBox="1"/>
      </xdr:nvSpPr>
      <xdr:spPr>
        <a:xfrm>
          <a:off x="4686300" y="59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33042</xdr:rowOff>
    </xdr:from>
    <xdr:to>
      <xdr:col>5</xdr:col>
      <xdr:colOff>358775</xdr:colOff>
      <xdr:row>37</xdr:row>
      <xdr:rowOff>48880</xdr:rowOff>
    </xdr:to>
    <xdr:cxnSp macro="">
      <xdr:nvCxnSpPr>
        <xdr:cNvPr id="66" name="直線コネクタ 65"/>
        <xdr:cNvCxnSpPr/>
      </xdr:nvCxnSpPr>
      <xdr:spPr>
        <a:xfrm flipV="1">
          <a:off x="2908300" y="6376692"/>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61344</xdr:rowOff>
    </xdr:from>
    <xdr:ext cx="534377" cy="259045"/>
    <xdr:sp macro="" textlink="">
      <xdr:nvSpPr>
        <xdr:cNvPr id="68" name="テキスト ボックス 67"/>
        <xdr:cNvSpPr txBox="1"/>
      </xdr:nvSpPr>
      <xdr:spPr>
        <a:xfrm>
          <a:off x="3530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141855</xdr:rowOff>
    </xdr:from>
    <xdr:to>
      <xdr:col>4</xdr:col>
      <xdr:colOff>155575</xdr:colOff>
      <xdr:row>37</xdr:row>
      <xdr:rowOff>48880</xdr:rowOff>
    </xdr:to>
    <xdr:cxnSp macro="">
      <xdr:nvCxnSpPr>
        <xdr:cNvPr id="69" name="直線コネクタ 68"/>
        <xdr:cNvCxnSpPr/>
      </xdr:nvCxnSpPr>
      <xdr:spPr>
        <a:xfrm>
          <a:off x="2019300" y="6314055"/>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79599</xdr:rowOff>
    </xdr:from>
    <xdr:ext cx="534377" cy="259045"/>
    <xdr:sp macro="" textlink="">
      <xdr:nvSpPr>
        <xdr:cNvPr id="71" name="テキスト ボックス 70"/>
        <xdr:cNvSpPr txBox="1"/>
      </xdr:nvSpPr>
      <xdr:spPr>
        <a:xfrm>
          <a:off x="2641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141855</xdr:rowOff>
    </xdr:from>
    <xdr:to>
      <xdr:col>2</xdr:col>
      <xdr:colOff>638175</xdr:colOff>
      <xdr:row>36</xdr:row>
      <xdr:rowOff>164030</xdr:rowOff>
    </xdr:to>
    <xdr:cxnSp macro="">
      <xdr:nvCxnSpPr>
        <xdr:cNvPr id="72" name="直線コネクタ 71"/>
        <xdr:cNvCxnSpPr/>
      </xdr:nvCxnSpPr>
      <xdr:spPr>
        <a:xfrm flipV="1">
          <a:off x="1130300" y="6314055"/>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155331</xdr:rowOff>
    </xdr:from>
    <xdr:ext cx="534377" cy="259045"/>
    <xdr:sp macro="" textlink="">
      <xdr:nvSpPr>
        <xdr:cNvPr id="74" name="テキスト ボックス 73"/>
        <xdr:cNvSpPr txBox="1"/>
      </xdr:nvSpPr>
      <xdr:spPr>
        <a:xfrm>
          <a:off x="1752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70128</xdr:rowOff>
    </xdr:from>
    <xdr:ext cx="534377" cy="259045"/>
    <xdr:sp macro="" textlink="">
      <xdr:nvSpPr>
        <xdr:cNvPr id="76" name="テキスト ボックス 75"/>
        <xdr:cNvSpPr txBox="1"/>
      </xdr:nvSpPr>
      <xdr:spPr>
        <a:xfrm>
          <a:off x="863111" y="5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61533</xdr:rowOff>
    </xdr:from>
    <xdr:to>
      <xdr:col>6</xdr:col>
      <xdr:colOff>561975</xdr:colOff>
      <xdr:row>37</xdr:row>
      <xdr:rowOff>163133</xdr:rowOff>
    </xdr:to>
    <xdr:sp macro="" textlink="">
      <xdr:nvSpPr>
        <xdr:cNvPr id="82" name="円/楕円 81"/>
        <xdr:cNvSpPr/>
      </xdr:nvSpPr>
      <xdr:spPr>
        <a:xfrm>
          <a:off x="4584700" y="64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39960</xdr:rowOff>
    </xdr:from>
    <xdr:ext cx="534377" cy="259045"/>
    <xdr:sp macro="" textlink="">
      <xdr:nvSpPr>
        <xdr:cNvPr id="83" name="人件費該当値テキスト"/>
        <xdr:cNvSpPr txBox="1"/>
      </xdr:nvSpPr>
      <xdr:spPr>
        <a:xfrm>
          <a:off x="4686300" y="638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153692</xdr:rowOff>
    </xdr:from>
    <xdr:to>
      <xdr:col>5</xdr:col>
      <xdr:colOff>409575</xdr:colOff>
      <xdr:row>37</xdr:row>
      <xdr:rowOff>83842</xdr:rowOff>
    </xdr:to>
    <xdr:sp macro="" textlink="">
      <xdr:nvSpPr>
        <xdr:cNvPr id="84" name="円/楕円 83"/>
        <xdr:cNvSpPr/>
      </xdr:nvSpPr>
      <xdr:spPr>
        <a:xfrm>
          <a:off x="3746500" y="63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74969</xdr:rowOff>
    </xdr:from>
    <xdr:ext cx="534377" cy="259045"/>
    <xdr:sp macro="" textlink="">
      <xdr:nvSpPr>
        <xdr:cNvPr id="85" name="テキスト ボックス 84"/>
        <xdr:cNvSpPr txBox="1"/>
      </xdr:nvSpPr>
      <xdr:spPr>
        <a:xfrm>
          <a:off x="3530111" y="641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169530</xdr:rowOff>
    </xdr:from>
    <xdr:to>
      <xdr:col>4</xdr:col>
      <xdr:colOff>206375</xdr:colOff>
      <xdr:row>37</xdr:row>
      <xdr:rowOff>99680</xdr:rowOff>
    </xdr:to>
    <xdr:sp macro="" textlink="">
      <xdr:nvSpPr>
        <xdr:cNvPr id="86" name="円/楕円 85"/>
        <xdr:cNvSpPr/>
      </xdr:nvSpPr>
      <xdr:spPr>
        <a:xfrm>
          <a:off x="2857500" y="63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90807</xdr:rowOff>
    </xdr:from>
    <xdr:ext cx="534377" cy="259045"/>
    <xdr:sp macro="" textlink="">
      <xdr:nvSpPr>
        <xdr:cNvPr id="87" name="テキスト ボックス 86"/>
        <xdr:cNvSpPr txBox="1"/>
      </xdr:nvSpPr>
      <xdr:spPr>
        <a:xfrm>
          <a:off x="2641111" y="64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91055</xdr:rowOff>
    </xdr:from>
    <xdr:to>
      <xdr:col>3</xdr:col>
      <xdr:colOff>3175</xdr:colOff>
      <xdr:row>37</xdr:row>
      <xdr:rowOff>21205</xdr:rowOff>
    </xdr:to>
    <xdr:sp macro="" textlink="">
      <xdr:nvSpPr>
        <xdr:cNvPr id="88" name="円/楕円 87"/>
        <xdr:cNvSpPr/>
      </xdr:nvSpPr>
      <xdr:spPr>
        <a:xfrm>
          <a:off x="1968500" y="62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12332</xdr:rowOff>
    </xdr:from>
    <xdr:ext cx="534377" cy="259045"/>
    <xdr:sp macro="" textlink="">
      <xdr:nvSpPr>
        <xdr:cNvPr id="89" name="テキスト ボックス 88"/>
        <xdr:cNvSpPr txBox="1"/>
      </xdr:nvSpPr>
      <xdr:spPr>
        <a:xfrm>
          <a:off x="1752111" y="635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113230</xdr:rowOff>
    </xdr:from>
    <xdr:to>
      <xdr:col>1</xdr:col>
      <xdr:colOff>485775</xdr:colOff>
      <xdr:row>37</xdr:row>
      <xdr:rowOff>43380</xdr:rowOff>
    </xdr:to>
    <xdr:sp macro="" textlink="">
      <xdr:nvSpPr>
        <xdr:cNvPr id="90" name="円/楕円 89"/>
        <xdr:cNvSpPr/>
      </xdr:nvSpPr>
      <xdr:spPr>
        <a:xfrm>
          <a:off x="1079500" y="62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34507</xdr:rowOff>
    </xdr:from>
    <xdr:ext cx="534377" cy="259045"/>
    <xdr:sp macro="" textlink="">
      <xdr:nvSpPr>
        <xdr:cNvPr id="91" name="テキスト ボックス 90"/>
        <xdr:cNvSpPr txBox="1"/>
      </xdr:nvSpPr>
      <xdr:spPr>
        <a:xfrm>
          <a:off x="863111" y="63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50866</xdr:rowOff>
    </xdr:from>
    <xdr:to>
      <xdr:col>6</xdr:col>
      <xdr:colOff>511175</xdr:colOff>
      <xdr:row>57</xdr:row>
      <xdr:rowOff>123241</xdr:rowOff>
    </xdr:to>
    <xdr:cxnSp macro="">
      <xdr:nvCxnSpPr>
        <xdr:cNvPr id="119" name="直線コネクタ 118"/>
        <xdr:cNvCxnSpPr/>
      </xdr:nvCxnSpPr>
      <xdr:spPr>
        <a:xfrm flipV="1">
          <a:off x="3797300" y="9823516"/>
          <a:ext cx="8382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116784</xdr:rowOff>
    </xdr:from>
    <xdr:ext cx="534377" cy="259045"/>
    <xdr:sp macro="" textlink="">
      <xdr:nvSpPr>
        <xdr:cNvPr id="120" name="物件費平均値テキスト"/>
        <xdr:cNvSpPr txBox="1"/>
      </xdr:nvSpPr>
      <xdr:spPr>
        <a:xfrm>
          <a:off x="4686300" y="9546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123241</xdr:rowOff>
    </xdr:from>
    <xdr:to>
      <xdr:col>5</xdr:col>
      <xdr:colOff>358775</xdr:colOff>
      <xdr:row>57</xdr:row>
      <xdr:rowOff>138602</xdr:rowOff>
    </xdr:to>
    <xdr:cxnSp macro="">
      <xdr:nvCxnSpPr>
        <xdr:cNvPr id="122" name="直線コネクタ 121"/>
        <xdr:cNvCxnSpPr/>
      </xdr:nvCxnSpPr>
      <xdr:spPr>
        <a:xfrm flipV="1">
          <a:off x="2908300" y="9895891"/>
          <a:ext cx="8890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144436</xdr:rowOff>
    </xdr:from>
    <xdr:ext cx="534377" cy="259045"/>
    <xdr:sp macro="" textlink="">
      <xdr:nvSpPr>
        <xdr:cNvPr id="124" name="テキスト ボックス 123"/>
        <xdr:cNvSpPr txBox="1"/>
      </xdr:nvSpPr>
      <xdr:spPr>
        <a:xfrm>
          <a:off x="3530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138602</xdr:rowOff>
    </xdr:from>
    <xdr:to>
      <xdr:col>4</xdr:col>
      <xdr:colOff>155575</xdr:colOff>
      <xdr:row>57</xdr:row>
      <xdr:rowOff>156136</xdr:rowOff>
    </xdr:to>
    <xdr:cxnSp macro="">
      <xdr:nvCxnSpPr>
        <xdr:cNvPr id="125" name="直線コネクタ 124"/>
        <xdr:cNvCxnSpPr/>
      </xdr:nvCxnSpPr>
      <xdr:spPr>
        <a:xfrm flipV="1">
          <a:off x="2019300" y="9911252"/>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32422</xdr:rowOff>
    </xdr:from>
    <xdr:ext cx="534377" cy="259045"/>
    <xdr:sp macro="" textlink="">
      <xdr:nvSpPr>
        <xdr:cNvPr id="127" name="テキスト ボックス 126"/>
        <xdr:cNvSpPr txBox="1"/>
      </xdr:nvSpPr>
      <xdr:spPr>
        <a:xfrm>
          <a:off x="2641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156136</xdr:rowOff>
    </xdr:from>
    <xdr:to>
      <xdr:col>2</xdr:col>
      <xdr:colOff>638175</xdr:colOff>
      <xdr:row>58</xdr:row>
      <xdr:rowOff>7317</xdr:rowOff>
    </xdr:to>
    <xdr:cxnSp macro="">
      <xdr:nvCxnSpPr>
        <xdr:cNvPr id="128" name="直線コネクタ 127"/>
        <xdr:cNvCxnSpPr/>
      </xdr:nvCxnSpPr>
      <xdr:spPr>
        <a:xfrm flipV="1">
          <a:off x="1130300" y="992878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48058</xdr:rowOff>
    </xdr:from>
    <xdr:ext cx="534377" cy="259045"/>
    <xdr:sp macro="" textlink="">
      <xdr:nvSpPr>
        <xdr:cNvPr id="130" name="テキスト ボックス 129"/>
        <xdr:cNvSpPr txBox="1"/>
      </xdr:nvSpPr>
      <xdr:spPr>
        <a:xfrm>
          <a:off x="1752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24695</xdr:rowOff>
    </xdr:from>
    <xdr:ext cx="534377" cy="259045"/>
    <xdr:sp macro="" textlink="">
      <xdr:nvSpPr>
        <xdr:cNvPr id="132" name="テキスト ボックス 131"/>
        <xdr:cNvSpPr txBox="1"/>
      </xdr:nvSpPr>
      <xdr:spPr>
        <a:xfrm>
          <a:off x="863111" y="96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66</xdr:rowOff>
    </xdr:from>
    <xdr:to>
      <xdr:col>6</xdr:col>
      <xdr:colOff>561975</xdr:colOff>
      <xdr:row>57</xdr:row>
      <xdr:rowOff>101666</xdr:rowOff>
    </xdr:to>
    <xdr:sp macro="" textlink="">
      <xdr:nvSpPr>
        <xdr:cNvPr id="138" name="円/楕円 137"/>
        <xdr:cNvSpPr/>
      </xdr:nvSpPr>
      <xdr:spPr>
        <a:xfrm>
          <a:off x="4584700" y="977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149943</xdr:rowOff>
    </xdr:from>
    <xdr:ext cx="534377" cy="259045"/>
    <xdr:sp macro="" textlink="">
      <xdr:nvSpPr>
        <xdr:cNvPr id="139" name="物件費該当値テキスト"/>
        <xdr:cNvSpPr txBox="1"/>
      </xdr:nvSpPr>
      <xdr:spPr>
        <a:xfrm>
          <a:off x="4686300" y="975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72441</xdr:rowOff>
    </xdr:from>
    <xdr:to>
      <xdr:col>5</xdr:col>
      <xdr:colOff>409575</xdr:colOff>
      <xdr:row>58</xdr:row>
      <xdr:rowOff>2591</xdr:rowOff>
    </xdr:to>
    <xdr:sp macro="" textlink="">
      <xdr:nvSpPr>
        <xdr:cNvPr id="140" name="円/楕円 139"/>
        <xdr:cNvSpPr/>
      </xdr:nvSpPr>
      <xdr:spPr>
        <a:xfrm>
          <a:off x="3746500" y="98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165168</xdr:rowOff>
    </xdr:from>
    <xdr:ext cx="534377" cy="259045"/>
    <xdr:sp macro="" textlink="">
      <xdr:nvSpPr>
        <xdr:cNvPr id="141" name="テキスト ボックス 140"/>
        <xdr:cNvSpPr txBox="1"/>
      </xdr:nvSpPr>
      <xdr:spPr>
        <a:xfrm>
          <a:off x="3530111" y="99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87802</xdr:rowOff>
    </xdr:from>
    <xdr:to>
      <xdr:col>4</xdr:col>
      <xdr:colOff>206375</xdr:colOff>
      <xdr:row>58</xdr:row>
      <xdr:rowOff>17952</xdr:rowOff>
    </xdr:to>
    <xdr:sp macro="" textlink="">
      <xdr:nvSpPr>
        <xdr:cNvPr id="142" name="円/楕円 141"/>
        <xdr:cNvSpPr/>
      </xdr:nvSpPr>
      <xdr:spPr>
        <a:xfrm>
          <a:off x="2857500" y="98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9079</xdr:rowOff>
    </xdr:from>
    <xdr:ext cx="534377" cy="259045"/>
    <xdr:sp macro="" textlink="">
      <xdr:nvSpPr>
        <xdr:cNvPr id="143" name="テキスト ボックス 142"/>
        <xdr:cNvSpPr txBox="1"/>
      </xdr:nvSpPr>
      <xdr:spPr>
        <a:xfrm>
          <a:off x="2641111" y="99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105336</xdr:rowOff>
    </xdr:from>
    <xdr:to>
      <xdr:col>3</xdr:col>
      <xdr:colOff>3175</xdr:colOff>
      <xdr:row>58</xdr:row>
      <xdr:rowOff>35486</xdr:rowOff>
    </xdr:to>
    <xdr:sp macro="" textlink="">
      <xdr:nvSpPr>
        <xdr:cNvPr id="144" name="円/楕円 143"/>
        <xdr:cNvSpPr/>
      </xdr:nvSpPr>
      <xdr:spPr>
        <a:xfrm>
          <a:off x="1968500" y="98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26613</xdr:rowOff>
    </xdr:from>
    <xdr:ext cx="534377" cy="259045"/>
    <xdr:sp macro="" textlink="">
      <xdr:nvSpPr>
        <xdr:cNvPr id="145" name="テキスト ボックス 144"/>
        <xdr:cNvSpPr txBox="1"/>
      </xdr:nvSpPr>
      <xdr:spPr>
        <a:xfrm>
          <a:off x="1752111" y="99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127967</xdr:rowOff>
    </xdr:from>
    <xdr:to>
      <xdr:col>1</xdr:col>
      <xdr:colOff>485775</xdr:colOff>
      <xdr:row>58</xdr:row>
      <xdr:rowOff>58117</xdr:rowOff>
    </xdr:to>
    <xdr:sp macro="" textlink="">
      <xdr:nvSpPr>
        <xdr:cNvPr id="146" name="円/楕円 145"/>
        <xdr:cNvSpPr/>
      </xdr:nvSpPr>
      <xdr:spPr>
        <a:xfrm>
          <a:off x="1079500" y="990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49244</xdr:rowOff>
    </xdr:from>
    <xdr:ext cx="534377" cy="259045"/>
    <xdr:sp macro="" textlink="">
      <xdr:nvSpPr>
        <xdr:cNvPr id="147" name="テキスト ボックス 146"/>
        <xdr:cNvSpPr txBox="1"/>
      </xdr:nvSpPr>
      <xdr:spPr>
        <a:xfrm>
          <a:off x="863111" y="999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50660</xdr:rowOff>
    </xdr:from>
    <xdr:to>
      <xdr:col>6</xdr:col>
      <xdr:colOff>511175</xdr:colOff>
      <xdr:row>77</xdr:row>
      <xdr:rowOff>57632</xdr:rowOff>
    </xdr:to>
    <xdr:cxnSp macro="">
      <xdr:nvCxnSpPr>
        <xdr:cNvPr id="172" name="直線コネクタ 171"/>
        <xdr:cNvCxnSpPr/>
      </xdr:nvCxnSpPr>
      <xdr:spPr>
        <a:xfrm flipV="1">
          <a:off x="3797300" y="13252310"/>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57632</xdr:rowOff>
    </xdr:from>
    <xdr:to>
      <xdr:col>5</xdr:col>
      <xdr:colOff>358775</xdr:colOff>
      <xdr:row>77</xdr:row>
      <xdr:rowOff>62319</xdr:rowOff>
    </xdr:to>
    <xdr:cxnSp macro="">
      <xdr:nvCxnSpPr>
        <xdr:cNvPr id="175" name="直線コネクタ 174"/>
        <xdr:cNvCxnSpPr/>
      </xdr:nvCxnSpPr>
      <xdr:spPr>
        <a:xfrm flipV="1">
          <a:off x="2908300" y="13259282"/>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59919</xdr:rowOff>
    </xdr:from>
    <xdr:to>
      <xdr:col>4</xdr:col>
      <xdr:colOff>155575</xdr:colOff>
      <xdr:row>77</xdr:row>
      <xdr:rowOff>62319</xdr:rowOff>
    </xdr:to>
    <xdr:cxnSp macro="">
      <xdr:nvCxnSpPr>
        <xdr:cNvPr id="178" name="直線コネクタ 177"/>
        <xdr:cNvCxnSpPr/>
      </xdr:nvCxnSpPr>
      <xdr:spPr>
        <a:xfrm>
          <a:off x="2019300" y="13261569"/>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59919</xdr:rowOff>
    </xdr:from>
    <xdr:to>
      <xdr:col>2</xdr:col>
      <xdr:colOff>638175</xdr:colOff>
      <xdr:row>77</xdr:row>
      <xdr:rowOff>63061</xdr:rowOff>
    </xdr:to>
    <xdr:cxnSp macro="">
      <xdr:nvCxnSpPr>
        <xdr:cNvPr id="181" name="直線コネクタ 180"/>
        <xdr:cNvCxnSpPr/>
      </xdr:nvCxnSpPr>
      <xdr:spPr>
        <a:xfrm flipV="1">
          <a:off x="1130300" y="13261569"/>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171310</xdr:rowOff>
    </xdr:from>
    <xdr:to>
      <xdr:col>6</xdr:col>
      <xdr:colOff>561975</xdr:colOff>
      <xdr:row>77</xdr:row>
      <xdr:rowOff>101460</xdr:rowOff>
    </xdr:to>
    <xdr:sp macro="" textlink="">
      <xdr:nvSpPr>
        <xdr:cNvPr id="191" name="円/楕円 190"/>
        <xdr:cNvSpPr/>
      </xdr:nvSpPr>
      <xdr:spPr>
        <a:xfrm>
          <a:off x="4584700" y="132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86237</xdr:rowOff>
    </xdr:from>
    <xdr:ext cx="469744" cy="259045"/>
    <xdr:sp macro="" textlink="">
      <xdr:nvSpPr>
        <xdr:cNvPr id="192" name="維持補修費該当値テキスト"/>
        <xdr:cNvSpPr txBox="1"/>
      </xdr:nvSpPr>
      <xdr:spPr>
        <a:xfrm>
          <a:off x="4686300" y="131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6832</xdr:rowOff>
    </xdr:from>
    <xdr:to>
      <xdr:col>5</xdr:col>
      <xdr:colOff>409575</xdr:colOff>
      <xdr:row>77</xdr:row>
      <xdr:rowOff>108432</xdr:rowOff>
    </xdr:to>
    <xdr:sp macro="" textlink="">
      <xdr:nvSpPr>
        <xdr:cNvPr id="193" name="円/楕円 192"/>
        <xdr:cNvSpPr/>
      </xdr:nvSpPr>
      <xdr:spPr>
        <a:xfrm>
          <a:off x="3746500" y="132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99559</xdr:rowOff>
    </xdr:from>
    <xdr:ext cx="469744" cy="259045"/>
    <xdr:sp macro="" textlink="">
      <xdr:nvSpPr>
        <xdr:cNvPr id="194" name="テキスト ボックス 193"/>
        <xdr:cNvSpPr txBox="1"/>
      </xdr:nvSpPr>
      <xdr:spPr>
        <a:xfrm>
          <a:off x="3562427" y="133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11519</xdr:rowOff>
    </xdr:from>
    <xdr:to>
      <xdr:col>4</xdr:col>
      <xdr:colOff>206375</xdr:colOff>
      <xdr:row>77</xdr:row>
      <xdr:rowOff>113119</xdr:rowOff>
    </xdr:to>
    <xdr:sp macro="" textlink="">
      <xdr:nvSpPr>
        <xdr:cNvPr id="195" name="円/楕円 194"/>
        <xdr:cNvSpPr/>
      </xdr:nvSpPr>
      <xdr:spPr>
        <a:xfrm>
          <a:off x="2857500" y="132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104246</xdr:rowOff>
    </xdr:from>
    <xdr:ext cx="469744" cy="259045"/>
    <xdr:sp macro="" textlink="">
      <xdr:nvSpPr>
        <xdr:cNvPr id="196" name="テキスト ボックス 195"/>
        <xdr:cNvSpPr txBox="1"/>
      </xdr:nvSpPr>
      <xdr:spPr>
        <a:xfrm>
          <a:off x="2673427" y="133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9119</xdr:rowOff>
    </xdr:from>
    <xdr:to>
      <xdr:col>3</xdr:col>
      <xdr:colOff>3175</xdr:colOff>
      <xdr:row>77</xdr:row>
      <xdr:rowOff>110719</xdr:rowOff>
    </xdr:to>
    <xdr:sp macro="" textlink="">
      <xdr:nvSpPr>
        <xdr:cNvPr id="197" name="円/楕円 196"/>
        <xdr:cNvSpPr/>
      </xdr:nvSpPr>
      <xdr:spPr>
        <a:xfrm>
          <a:off x="1968500" y="132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101846</xdr:rowOff>
    </xdr:from>
    <xdr:ext cx="469744" cy="259045"/>
    <xdr:sp macro="" textlink="">
      <xdr:nvSpPr>
        <xdr:cNvPr id="198" name="テキスト ボックス 197"/>
        <xdr:cNvSpPr txBox="1"/>
      </xdr:nvSpPr>
      <xdr:spPr>
        <a:xfrm>
          <a:off x="1784427" y="1330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12261</xdr:rowOff>
    </xdr:from>
    <xdr:to>
      <xdr:col>1</xdr:col>
      <xdr:colOff>485775</xdr:colOff>
      <xdr:row>77</xdr:row>
      <xdr:rowOff>113861</xdr:rowOff>
    </xdr:to>
    <xdr:sp macro="" textlink="">
      <xdr:nvSpPr>
        <xdr:cNvPr id="199" name="円/楕円 198"/>
        <xdr:cNvSpPr/>
      </xdr:nvSpPr>
      <xdr:spPr>
        <a:xfrm>
          <a:off x="1079500" y="132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104988</xdr:rowOff>
    </xdr:from>
    <xdr:ext cx="469744" cy="259045"/>
    <xdr:sp macro="" textlink="">
      <xdr:nvSpPr>
        <xdr:cNvPr id="200" name="テキスト ボックス 199"/>
        <xdr:cNvSpPr txBox="1"/>
      </xdr:nvSpPr>
      <xdr:spPr>
        <a:xfrm>
          <a:off x="895427" y="1330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37923</xdr:rowOff>
    </xdr:from>
    <xdr:to>
      <xdr:col>6</xdr:col>
      <xdr:colOff>511175</xdr:colOff>
      <xdr:row>93</xdr:row>
      <xdr:rowOff>100626</xdr:rowOff>
    </xdr:to>
    <xdr:cxnSp macro="">
      <xdr:nvCxnSpPr>
        <xdr:cNvPr id="232" name="直線コネクタ 231"/>
        <xdr:cNvCxnSpPr/>
      </xdr:nvCxnSpPr>
      <xdr:spPr>
        <a:xfrm flipV="1">
          <a:off x="3797300" y="15982773"/>
          <a:ext cx="838200" cy="6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13279</xdr:rowOff>
    </xdr:from>
    <xdr:ext cx="599010" cy="259045"/>
    <xdr:sp macro="" textlink="">
      <xdr:nvSpPr>
        <xdr:cNvPr id="233" name="扶助費平均値テキスト"/>
        <xdr:cNvSpPr txBox="1"/>
      </xdr:nvSpPr>
      <xdr:spPr>
        <a:xfrm>
          <a:off x="4686300" y="1630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100626</xdr:rowOff>
    </xdr:from>
    <xdr:to>
      <xdr:col>5</xdr:col>
      <xdr:colOff>358775</xdr:colOff>
      <xdr:row>94</xdr:row>
      <xdr:rowOff>74516</xdr:rowOff>
    </xdr:to>
    <xdr:cxnSp macro="">
      <xdr:nvCxnSpPr>
        <xdr:cNvPr id="235" name="直線コネクタ 234"/>
        <xdr:cNvCxnSpPr/>
      </xdr:nvCxnSpPr>
      <xdr:spPr>
        <a:xfrm flipV="1">
          <a:off x="2908300" y="16045476"/>
          <a:ext cx="889000" cy="1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74516</xdr:rowOff>
    </xdr:from>
    <xdr:to>
      <xdr:col>4</xdr:col>
      <xdr:colOff>155575</xdr:colOff>
      <xdr:row>94</xdr:row>
      <xdr:rowOff>143897</xdr:rowOff>
    </xdr:to>
    <xdr:cxnSp macro="">
      <xdr:nvCxnSpPr>
        <xdr:cNvPr id="238" name="直線コネクタ 237"/>
        <xdr:cNvCxnSpPr/>
      </xdr:nvCxnSpPr>
      <xdr:spPr>
        <a:xfrm flipV="1">
          <a:off x="2019300" y="16190816"/>
          <a:ext cx="889000" cy="6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0" name="テキスト ボックス 239"/>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143897</xdr:rowOff>
    </xdr:from>
    <xdr:to>
      <xdr:col>2</xdr:col>
      <xdr:colOff>638175</xdr:colOff>
      <xdr:row>95</xdr:row>
      <xdr:rowOff>15047</xdr:rowOff>
    </xdr:to>
    <xdr:cxnSp macro="">
      <xdr:nvCxnSpPr>
        <xdr:cNvPr id="241" name="直線コネクタ 240"/>
        <xdr:cNvCxnSpPr/>
      </xdr:nvCxnSpPr>
      <xdr:spPr>
        <a:xfrm flipV="1">
          <a:off x="1130300" y="16260197"/>
          <a:ext cx="889000" cy="4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3" name="テキスト ボックス 242"/>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5" name="テキスト ボックス 244"/>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158573</xdr:rowOff>
    </xdr:from>
    <xdr:to>
      <xdr:col>6</xdr:col>
      <xdr:colOff>561975</xdr:colOff>
      <xdr:row>93</xdr:row>
      <xdr:rowOff>88723</xdr:rowOff>
    </xdr:to>
    <xdr:sp macro="" textlink="">
      <xdr:nvSpPr>
        <xdr:cNvPr id="251" name="円/楕円 250"/>
        <xdr:cNvSpPr/>
      </xdr:nvSpPr>
      <xdr:spPr>
        <a:xfrm>
          <a:off x="4584700" y="1593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10000</xdr:rowOff>
    </xdr:from>
    <xdr:ext cx="599010" cy="259045"/>
    <xdr:sp macro="" textlink="">
      <xdr:nvSpPr>
        <xdr:cNvPr id="252" name="扶助費該当値テキスト"/>
        <xdr:cNvSpPr txBox="1"/>
      </xdr:nvSpPr>
      <xdr:spPr>
        <a:xfrm>
          <a:off x="4686300" y="1578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126,733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49826</xdr:rowOff>
    </xdr:from>
    <xdr:to>
      <xdr:col>5</xdr:col>
      <xdr:colOff>409575</xdr:colOff>
      <xdr:row>93</xdr:row>
      <xdr:rowOff>151426</xdr:rowOff>
    </xdr:to>
    <xdr:sp macro="" textlink="">
      <xdr:nvSpPr>
        <xdr:cNvPr id="253" name="円/楕円 252"/>
        <xdr:cNvSpPr/>
      </xdr:nvSpPr>
      <xdr:spPr>
        <a:xfrm>
          <a:off x="3746500" y="1599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167953</xdr:rowOff>
    </xdr:from>
    <xdr:ext cx="599010" cy="259045"/>
    <xdr:sp macro="" textlink="">
      <xdr:nvSpPr>
        <xdr:cNvPr id="254" name="テキスト ボックス 253"/>
        <xdr:cNvSpPr txBox="1"/>
      </xdr:nvSpPr>
      <xdr:spPr>
        <a:xfrm>
          <a:off x="3497794" y="1576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122,893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23716</xdr:rowOff>
    </xdr:from>
    <xdr:to>
      <xdr:col>4</xdr:col>
      <xdr:colOff>206375</xdr:colOff>
      <xdr:row>94</xdr:row>
      <xdr:rowOff>125316</xdr:rowOff>
    </xdr:to>
    <xdr:sp macro="" textlink="">
      <xdr:nvSpPr>
        <xdr:cNvPr id="255" name="円/楕円 254"/>
        <xdr:cNvSpPr/>
      </xdr:nvSpPr>
      <xdr:spPr>
        <a:xfrm>
          <a:off x="2857500" y="1614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141843</xdr:rowOff>
    </xdr:from>
    <xdr:ext cx="599010" cy="259045"/>
    <xdr:sp macro="" textlink="">
      <xdr:nvSpPr>
        <xdr:cNvPr id="256" name="テキスト ボックス 255"/>
        <xdr:cNvSpPr txBox="1"/>
      </xdr:nvSpPr>
      <xdr:spPr>
        <a:xfrm>
          <a:off x="2608794" y="1591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113,992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93097</xdr:rowOff>
    </xdr:from>
    <xdr:to>
      <xdr:col>3</xdr:col>
      <xdr:colOff>3175</xdr:colOff>
      <xdr:row>95</xdr:row>
      <xdr:rowOff>23247</xdr:rowOff>
    </xdr:to>
    <xdr:sp macro="" textlink="">
      <xdr:nvSpPr>
        <xdr:cNvPr id="257" name="円/楕円 256"/>
        <xdr:cNvSpPr/>
      </xdr:nvSpPr>
      <xdr:spPr>
        <a:xfrm>
          <a:off x="1968500" y="162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39774</xdr:rowOff>
    </xdr:from>
    <xdr:ext cx="599010" cy="259045"/>
    <xdr:sp macro="" textlink="">
      <xdr:nvSpPr>
        <xdr:cNvPr id="258" name="テキスト ボックス 257"/>
        <xdr:cNvSpPr txBox="1"/>
      </xdr:nvSpPr>
      <xdr:spPr>
        <a:xfrm>
          <a:off x="1719794" y="1598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135697</xdr:rowOff>
    </xdr:from>
    <xdr:to>
      <xdr:col>1</xdr:col>
      <xdr:colOff>485775</xdr:colOff>
      <xdr:row>95</xdr:row>
      <xdr:rowOff>65847</xdr:rowOff>
    </xdr:to>
    <xdr:sp macro="" textlink="">
      <xdr:nvSpPr>
        <xdr:cNvPr id="259" name="円/楕円 258"/>
        <xdr:cNvSpPr/>
      </xdr:nvSpPr>
      <xdr:spPr>
        <a:xfrm>
          <a:off x="1079500" y="162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82374</xdr:rowOff>
    </xdr:from>
    <xdr:ext cx="599010" cy="259045"/>
    <xdr:sp macro="" textlink="">
      <xdr:nvSpPr>
        <xdr:cNvPr id="260" name="テキスト ボックス 259"/>
        <xdr:cNvSpPr txBox="1"/>
      </xdr:nvSpPr>
      <xdr:spPr>
        <a:xfrm>
          <a:off x="830794" y="160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1816</xdr:rowOff>
    </xdr:from>
    <xdr:to>
      <xdr:col>15</xdr:col>
      <xdr:colOff>180975</xdr:colOff>
      <xdr:row>38</xdr:row>
      <xdr:rowOff>12179</xdr:rowOff>
    </xdr:to>
    <xdr:cxnSp macro="">
      <xdr:nvCxnSpPr>
        <xdr:cNvPr id="289" name="直線コネクタ 288"/>
        <xdr:cNvCxnSpPr/>
      </xdr:nvCxnSpPr>
      <xdr:spPr>
        <a:xfrm flipV="1">
          <a:off x="9639300" y="6516916"/>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12179</xdr:rowOff>
    </xdr:from>
    <xdr:to>
      <xdr:col>14</xdr:col>
      <xdr:colOff>28575</xdr:colOff>
      <xdr:row>38</xdr:row>
      <xdr:rowOff>17679</xdr:rowOff>
    </xdr:to>
    <xdr:cxnSp macro="">
      <xdr:nvCxnSpPr>
        <xdr:cNvPr id="292" name="直線コネクタ 291"/>
        <xdr:cNvCxnSpPr/>
      </xdr:nvCxnSpPr>
      <xdr:spPr>
        <a:xfrm flipV="1">
          <a:off x="8750300" y="6527279"/>
          <a:ext cx="8890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4" name="テキスト ボックス 293"/>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17679</xdr:rowOff>
    </xdr:from>
    <xdr:to>
      <xdr:col>12</xdr:col>
      <xdr:colOff>511175</xdr:colOff>
      <xdr:row>38</xdr:row>
      <xdr:rowOff>42685</xdr:rowOff>
    </xdr:to>
    <xdr:cxnSp macro="">
      <xdr:nvCxnSpPr>
        <xdr:cNvPr id="295" name="直線コネクタ 294"/>
        <xdr:cNvCxnSpPr/>
      </xdr:nvCxnSpPr>
      <xdr:spPr>
        <a:xfrm flipV="1">
          <a:off x="7861300" y="6532779"/>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7" name="テキスト ボックス 296"/>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42685</xdr:rowOff>
    </xdr:from>
    <xdr:to>
      <xdr:col>11</xdr:col>
      <xdr:colOff>307975</xdr:colOff>
      <xdr:row>38</xdr:row>
      <xdr:rowOff>56832</xdr:rowOff>
    </xdr:to>
    <xdr:cxnSp macro="">
      <xdr:nvCxnSpPr>
        <xdr:cNvPr id="298" name="直線コネクタ 297"/>
        <xdr:cNvCxnSpPr/>
      </xdr:nvCxnSpPr>
      <xdr:spPr>
        <a:xfrm flipV="1">
          <a:off x="6972300" y="6557785"/>
          <a:ext cx="889000" cy="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77893</xdr:rowOff>
    </xdr:from>
    <xdr:ext cx="534377" cy="259045"/>
    <xdr:sp macro="" textlink="">
      <xdr:nvSpPr>
        <xdr:cNvPr id="300" name="テキスト ボックス 299"/>
        <xdr:cNvSpPr txBox="1"/>
      </xdr:nvSpPr>
      <xdr:spPr>
        <a:xfrm>
          <a:off x="7594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83316</xdr:rowOff>
    </xdr:from>
    <xdr:ext cx="534377" cy="259045"/>
    <xdr:sp macro="" textlink="">
      <xdr:nvSpPr>
        <xdr:cNvPr id="302" name="テキスト ボックス 301"/>
        <xdr:cNvSpPr txBox="1"/>
      </xdr:nvSpPr>
      <xdr:spPr>
        <a:xfrm>
          <a:off x="6705111" y="60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122466</xdr:rowOff>
    </xdr:from>
    <xdr:to>
      <xdr:col>15</xdr:col>
      <xdr:colOff>231775</xdr:colOff>
      <xdr:row>38</xdr:row>
      <xdr:rowOff>52616</xdr:rowOff>
    </xdr:to>
    <xdr:sp macro="" textlink="">
      <xdr:nvSpPr>
        <xdr:cNvPr id="308" name="円/楕円 307"/>
        <xdr:cNvSpPr/>
      </xdr:nvSpPr>
      <xdr:spPr>
        <a:xfrm>
          <a:off x="10426700" y="64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37393</xdr:rowOff>
    </xdr:from>
    <xdr:ext cx="534377" cy="259045"/>
    <xdr:sp macro="" textlink="">
      <xdr:nvSpPr>
        <xdr:cNvPr id="309" name="補助費等該当値テキスト"/>
        <xdr:cNvSpPr txBox="1"/>
      </xdr:nvSpPr>
      <xdr:spPr>
        <a:xfrm>
          <a:off x="10528300" y="63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132829</xdr:rowOff>
    </xdr:from>
    <xdr:to>
      <xdr:col>14</xdr:col>
      <xdr:colOff>79375</xdr:colOff>
      <xdr:row>38</xdr:row>
      <xdr:rowOff>62979</xdr:rowOff>
    </xdr:to>
    <xdr:sp macro="" textlink="">
      <xdr:nvSpPr>
        <xdr:cNvPr id="310" name="円/楕円 309"/>
        <xdr:cNvSpPr/>
      </xdr:nvSpPr>
      <xdr:spPr>
        <a:xfrm>
          <a:off x="9588500" y="64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54106</xdr:rowOff>
    </xdr:from>
    <xdr:ext cx="534377" cy="259045"/>
    <xdr:sp macro="" textlink="">
      <xdr:nvSpPr>
        <xdr:cNvPr id="311" name="テキスト ボックス 310"/>
        <xdr:cNvSpPr txBox="1"/>
      </xdr:nvSpPr>
      <xdr:spPr>
        <a:xfrm>
          <a:off x="9372111" y="65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138328</xdr:rowOff>
    </xdr:from>
    <xdr:to>
      <xdr:col>12</xdr:col>
      <xdr:colOff>561975</xdr:colOff>
      <xdr:row>38</xdr:row>
      <xdr:rowOff>68478</xdr:rowOff>
    </xdr:to>
    <xdr:sp macro="" textlink="">
      <xdr:nvSpPr>
        <xdr:cNvPr id="312" name="円/楕円 311"/>
        <xdr:cNvSpPr/>
      </xdr:nvSpPr>
      <xdr:spPr>
        <a:xfrm>
          <a:off x="8699500" y="64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59606</xdr:rowOff>
    </xdr:from>
    <xdr:ext cx="534377" cy="259045"/>
    <xdr:sp macro="" textlink="">
      <xdr:nvSpPr>
        <xdr:cNvPr id="313" name="テキスト ボックス 312"/>
        <xdr:cNvSpPr txBox="1"/>
      </xdr:nvSpPr>
      <xdr:spPr>
        <a:xfrm>
          <a:off x="8483111" y="657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163335</xdr:rowOff>
    </xdr:from>
    <xdr:to>
      <xdr:col>11</xdr:col>
      <xdr:colOff>358775</xdr:colOff>
      <xdr:row>38</xdr:row>
      <xdr:rowOff>93485</xdr:rowOff>
    </xdr:to>
    <xdr:sp macro="" textlink="">
      <xdr:nvSpPr>
        <xdr:cNvPr id="314" name="円/楕円 313"/>
        <xdr:cNvSpPr/>
      </xdr:nvSpPr>
      <xdr:spPr>
        <a:xfrm>
          <a:off x="7810500" y="65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84612</xdr:rowOff>
    </xdr:from>
    <xdr:ext cx="534377" cy="259045"/>
    <xdr:sp macro="" textlink="">
      <xdr:nvSpPr>
        <xdr:cNvPr id="315" name="テキスト ボックス 314"/>
        <xdr:cNvSpPr txBox="1"/>
      </xdr:nvSpPr>
      <xdr:spPr>
        <a:xfrm>
          <a:off x="7594111" y="65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6032</xdr:rowOff>
    </xdr:from>
    <xdr:to>
      <xdr:col>10</xdr:col>
      <xdr:colOff>155575</xdr:colOff>
      <xdr:row>38</xdr:row>
      <xdr:rowOff>107632</xdr:rowOff>
    </xdr:to>
    <xdr:sp macro="" textlink="">
      <xdr:nvSpPr>
        <xdr:cNvPr id="316" name="円/楕円 315"/>
        <xdr:cNvSpPr/>
      </xdr:nvSpPr>
      <xdr:spPr>
        <a:xfrm>
          <a:off x="6921500" y="65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98759</xdr:rowOff>
    </xdr:from>
    <xdr:ext cx="534377" cy="259045"/>
    <xdr:sp macro="" textlink="">
      <xdr:nvSpPr>
        <xdr:cNvPr id="317" name="テキスト ボックス 316"/>
        <xdr:cNvSpPr txBox="1"/>
      </xdr:nvSpPr>
      <xdr:spPr>
        <a:xfrm>
          <a:off x="6705111" y="66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96207</xdr:rowOff>
    </xdr:from>
    <xdr:to>
      <xdr:col>15</xdr:col>
      <xdr:colOff>180975</xdr:colOff>
      <xdr:row>58</xdr:row>
      <xdr:rowOff>101838</xdr:rowOff>
    </xdr:to>
    <xdr:cxnSp macro="">
      <xdr:nvCxnSpPr>
        <xdr:cNvPr id="346" name="直線コネクタ 345"/>
        <xdr:cNvCxnSpPr/>
      </xdr:nvCxnSpPr>
      <xdr:spPr>
        <a:xfrm>
          <a:off x="9639300" y="10040307"/>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7"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96207</xdr:rowOff>
    </xdr:from>
    <xdr:to>
      <xdr:col>14</xdr:col>
      <xdr:colOff>28575</xdr:colOff>
      <xdr:row>58</xdr:row>
      <xdr:rowOff>114960</xdr:rowOff>
    </xdr:to>
    <xdr:cxnSp macro="">
      <xdr:nvCxnSpPr>
        <xdr:cNvPr id="349" name="直線コネクタ 348"/>
        <xdr:cNvCxnSpPr/>
      </xdr:nvCxnSpPr>
      <xdr:spPr>
        <a:xfrm flipV="1">
          <a:off x="8750300" y="10040307"/>
          <a:ext cx="889000" cy="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1" name="テキスト ボックス 350"/>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114960</xdr:rowOff>
    </xdr:from>
    <xdr:to>
      <xdr:col>12</xdr:col>
      <xdr:colOff>511175</xdr:colOff>
      <xdr:row>58</xdr:row>
      <xdr:rowOff>116588</xdr:rowOff>
    </xdr:to>
    <xdr:cxnSp macro="">
      <xdr:nvCxnSpPr>
        <xdr:cNvPr id="352" name="直線コネクタ 351"/>
        <xdr:cNvCxnSpPr/>
      </xdr:nvCxnSpPr>
      <xdr:spPr>
        <a:xfrm flipV="1">
          <a:off x="7861300" y="10059060"/>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116588</xdr:rowOff>
    </xdr:from>
    <xdr:to>
      <xdr:col>11</xdr:col>
      <xdr:colOff>307975</xdr:colOff>
      <xdr:row>58</xdr:row>
      <xdr:rowOff>142940</xdr:rowOff>
    </xdr:to>
    <xdr:cxnSp macro="">
      <xdr:nvCxnSpPr>
        <xdr:cNvPr id="355" name="直線コネクタ 354"/>
        <xdr:cNvCxnSpPr/>
      </xdr:nvCxnSpPr>
      <xdr:spPr>
        <a:xfrm flipV="1">
          <a:off x="6972300" y="10060688"/>
          <a:ext cx="889000" cy="2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32847</xdr:rowOff>
    </xdr:from>
    <xdr:ext cx="534377" cy="259045"/>
    <xdr:sp macro="" textlink="">
      <xdr:nvSpPr>
        <xdr:cNvPr id="359" name="テキスト ボックス 358"/>
        <xdr:cNvSpPr txBox="1"/>
      </xdr:nvSpPr>
      <xdr:spPr>
        <a:xfrm>
          <a:off x="6705111" y="98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51038</xdr:rowOff>
    </xdr:from>
    <xdr:to>
      <xdr:col>15</xdr:col>
      <xdr:colOff>231775</xdr:colOff>
      <xdr:row>58</xdr:row>
      <xdr:rowOff>152638</xdr:rowOff>
    </xdr:to>
    <xdr:sp macro="" textlink="">
      <xdr:nvSpPr>
        <xdr:cNvPr id="365" name="円/楕円 364"/>
        <xdr:cNvSpPr/>
      </xdr:nvSpPr>
      <xdr:spPr>
        <a:xfrm>
          <a:off x="10426700" y="99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10415</xdr:rowOff>
    </xdr:from>
    <xdr:ext cx="534377" cy="259045"/>
    <xdr:sp macro="" textlink="">
      <xdr:nvSpPr>
        <xdr:cNvPr id="366" name="普通建設事業費該当値テキスト"/>
        <xdr:cNvSpPr txBox="1"/>
      </xdr:nvSpPr>
      <xdr:spPr>
        <a:xfrm>
          <a:off x="10528300" y="978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45407</xdr:rowOff>
    </xdr:from>
    <xdr:to>
      <xdr:col>14</xdr:col>
      <xdr:colOff>79375</xdr:colOff>
      <xdr:row>58</xdr:row>
      <xdr:rowOff>147007</xdr:rowOff>
    </xdr:to>
    <xdr:sp macro="" textlink="">
      <xdr:nvSpPr>
        <xdr:cNvPr id="367" name="円/楕円 366"/>
        <xdr:cNvSpPr/>
      </xdr:nvSpPr>
      <xdr:spPr>
        <a:xfrm>
          <a:off x="9588500" y="99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163534</xdr:rowOff>
    </xdr:from>
    <xdr:ext cx="534377" cy="259045"/>
    <xdr:sp macro="" textlink="">
      <xdr:nvSpPr>
        <xdr:cNvPr id="368" name="テキスト ボックス 367"/>
        <xdr:cNvSpPr txBox="1"/>
      </xdr:nvSpPr>
      <xdr:spPr>
        <a:xfrm>
          <a:off x="9372111" y="97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64160</xdr:rowOff>
    </xdr:from>
    <xdr:to>
      <xdr:col>12</xdr:col>
      <xdr:colOff>561975</xdr:colOff>
      <xdr:row>58</xdr:row>
      <xdr:rowOff>165760</xdr:rowOff>
    </xdr:to>
    <xdr:sp macro="" textlink="">
      <xdr:nvSpPr>
        <xdr:cNvPr id="369" name="円/楕円 368"/>
        <xdr:cNvSpPr/>
      </xdr:nvSpPr>
      <xdr:spPr>
        <a:xfrm>
          <a:off x="8699500" y="100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10837</xdr:rowOff>
    </xdr:from>
    <xdr:ext cx="534377" cy="259045"/>
    <xdr:sp macro="" textlink="">
      <xdr:nvSpPr>
        <xdr:cNvPr id="370" name="テキスト ボックス 369"/>
        <xdr:cNvSpPr txBox="1"/>
      </xdr:nvSpPr>
      <xdr:spPr>
        <a:xfrm>
          <a:off x="8483111" y="97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65788</xdr:rowOff>
    </xdr:from>
    <xdr:to>
      <xdr:col>11</xdr:col>
      <xdr:colOff>358775</xdr:colOff>
      <xdr:row>58</xdr:row>
      <xdr:rowOff>167388</xdr:rowOff>
    </xdr:to>
    <xdr:sp macro="" textlink="">
      <xdr:nvSpPr>
        <xdr:cNvPr id="371" name="円/楕円 370"/>
        <xdr:cNvSpPr/>
      </xdr:nvSpPr>
      <xdr:spPr>
        <a:xfrm>
          <a:off x="7810500" y="100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12465</xdr:rowOff>
    </xdr:from>
    <xdr:ext cx="534377" cy="259045"/>
    <xdr:sp macro="" textlink="">
      <xdr:nvSpPr>
        <xdr:cNvPr id="372" name="テキスト ボックス 371"/>
        <xdr:cNvSpPr txBox="1"/>
      </xdr:nvSpPr>
      <xdr:spPr>
        <a:xfrm>
          <a:off x="7594111" y="978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92140</xdr:rowOff>
    </xdr:from>
    <xdr:to>
      <xdr:col>10</xdr:col>
      <xdr:colOff>155575</xdr:colOff>
      <xdr:row>59</xdr:row>
      <xdr:rowOff>22290</xdr:rowOff>
    </xdr:to>
    <xdr:sp macro="" textlink="">
      <xdr:nvSpPr>
        <xdr:cNvPr id="373" name="円/楕円 372"/>
        <xdr:cNvSpPr/>
      </xdr:nvSpPr>
      <xdr:spPr>
        <a:xfrm>
          <a:off x="6921500" y="100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13417</xdr:rowOff>
    </xdr:from>
    <xdr:ext cx="534377" cy="259045"/>
    <xdr:sp macro="" textlink="">
      <xdr:nvSpPr>
        <xdr:cNvPr id="374" name="テキスト ボックス 373"/>
        <xdr:cNvSpPr txBox="1"/>
      </xdr:nvSpPr>
      <xdr:spPr>
        <a:xfrm>
          <a:off x="6705111" y="101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11485</xdr:rowOff>
    </xdr:from>
    <xdr:to>
      <xdr:col>15</xdr:col>
      <xdr:colOff>180975</xdr:colOff>
      <xdr:row>78</xdr:row>
      <xdr:rowOff>52363</xdr:rowOff>
    </xdr:to>
    <xdr:cxnSp macro="">
      <xdr:nvCxnSpPr>
        <xdr:cNvPr id="401" name="直線コネクタ 400"/>
        <xdr:cNvCxnSpPr/>
      </xdr:nvCxnSpPr>
      <xdr:spPr>
        <a:xfrm>
          <a:off x="9639300" y="13384585"/>
          <a:ext cx="838200" cy="4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2"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133027</xdr:rowOff>
    </xdr:from>
    <xdr:ext cx="534377" cy="259045"/>
    <xdr:sp macro="" textlink="">
      <xdr:nvSpPr>
        <xdr:cNvPr id="405" name="テキスト ボックス 404"/>
        <xdr:cNvSpPr txBox="1"/>
      </xdr:nvSpPr>
      <xdr:spPr>
        <a:xfrm>
          <a:off x="9372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1563</xdr:rowOff>
    </xdr:from>
    <xdr:to>
      <xdr:col>15</xdr:col>
      <xdr:colOff>231775</xdr:colOff>
      <xdr:row>78</xdr:row>
      <xdr:rowOff>103163</xdr:rowOff>
    </xdr:to>
    <xdr:sp macro="" textlink="">
      <xdr:nvSpPr>
        <xdr:cNvPr id="411" name="円/楕円 410"/>
        <xdr:cNvSpPr/>
      </xdr:nvSpPr>
      <xdr:spPr>
        <a:xfrm>
          <a:off x="10426700" y="133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132390</xdr:rowOff>
    </xdr:from>
    <xdr:ext cx="534377" cy="259045"/>
    <xdr:sp macro="" textlink="">
      <xdr:nvSpPr>
        <xdr:cNvPr id="412" name="普通建設事業費 （ うち新規整備　）該当値テキスト"/>
        <xdr:cNvSpPr txBox="1"/>
      </xdr:nvSpPr>
      <xdr:spPr>
        <a:xfrm>
          <a:off x="10528300" y="131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132135</xdr:rowOff>
    </xdr:from>
    <xdr:to>
      <xdr:col>14</xdr:col>
      <xdr:colOff>79375</xdr:colOff>
      <xdr:row>78</xdr:row>
      <xdr:rowOff>62285</xdr:rowOff>
    </xdr:to>
    <xdr:sp macro="" textlink="">
      <xdr:nvSpPr>
        <xdr:cNvPr id="413" name="円/楕円 412"/>
        <xdr:cNvSpPr/>
      </xdr:nvSpPr>
      <xdr:spPr>
        <a:xfrm>
          <a:off x="9588500" y="133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78812</xdr:rowOff>
    </xdr:from>
    <xdr:ext cx="534377" cy="259045"/>
    <xdr:sp macro="" textlink="">
      <xdr:nvSpPr>
        <xdr:cNvPr id="414" name="テキスト ボックス 413"/>
        <xdr:cNvSpPr txBox="1"/>
      </xdr:nvSpPr>
      <xdr:spPr>
        <a:xfrm>
          <a:off x="9372111" y="131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10378</xdr:rowOff>
    </xdr:from>
    <xdr:to>
      <xdr:col>15</xdr:col>
      <xdr:colOff>180975</xdr:colOff>
      <xdr:row>99</xdr:row>
      <xdr:rowOff>59167</xdr:rowOff>
    </xdr:to>
    <xdr:cxnSp macro="">
      <xdr:nvCxnSpPr>
        <xdr:cNvPr id="445" name="直線コネクタ 444"/>
        <xdr:cNvCxnSpPr/>
      </xdr:nvCxnSpPr>
      <xdr:spPr>
        <a:xfrm flipV="1">
          <a:off x="9639300" y="16812478"/>
          <a:ext cx="838200" cy="22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6" name="普通建設事業費 （ うち更新整備　）平均値テキスト"/>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154188</xdr:rowOff>
    </xdr:from>
    <xdr:ext cx="534377" cy="259045"/>
    <xdr:sp macro="" textlink="">
      <xdr:nvSpPr>
        <xdr:cNvPr id="449" name="テキスト ボックス 448"/>
        <xdr:cNvSpPr txBox="1"/>
      </xdr:nvSpPr>
      <xdr:spPr>
        <a:xfrm>
          <a:off x="9372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131028</xdr:rowOff>
    </xdr:from>
    <xdr:to>
      <xdr:col>15</xdr:col>
      <xdr:colOff>231775</xdr:colOff>
      <xdr:row>98</xdr:row>
      <xdr:rowOff>61178</xdr:rowOff>
    </xdr:to>
    <xdr:sp macro="" textlink="">
      <xdr:nvSpPr>
        <xdr:cNvPr id="455" name="円/楕円 454"/>
        <xdr:cNvSpPr/>
      </xdr:nvSpPr>
      <xdr:spPr>
        <a:xfrm>
          <a:off x="10426700" y="167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109455</xdr:rowOff>
    </xdr:from>
    <xdr:ext cx="469744" cy="259045"/>
    <xdr:sp macro="" textlink="">
      <xdr:nvSpPr>
        <xdr:cNvPr id="456" name="普通建設事業費 （ うち更新整備　）該当値テキスト"/>
        <xdr:cNvSpPr txBox="1"/>
      </xdr:nvSpPr>
      <xdr:spPr>
        <a:xfrm>
          <a:off x="10528300" y="1674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8367</xdr:rowOff>
    </xdr:from>
    <xdr:to>
      <xdr:col>14</xdr:col>
      <xdr:colOff>79375</xdr:colOff>
      <xdr:row>99</xdr:row>
      <xdr:rowOff>109967</xdr:rowOff>
    </xdr:to>
    <xdr:sp macro="" textlink="">
      <xdr:nvSpPr>
        <xdr:cNvPr id="457" name="円/楕円 456"/>
        <xdr:cNvSpPr/>
      </xdr:nvSpPr>
      <xdr:spPr>
        <a:xfrm>
          <a:off x="9588500" y="169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101094</xdr:rowOff>
    </xdr:from>
    <xdr:ext cx="469744" cy="259045"/>
    <xdr:sp macro="" textlink="">
      <xdr:nvSpPr>
        <xdr:cNvPr id="458" name="テキスト ボックス 457"/>
        <xdr:cNvSpPr txBox="1"/>
      </xdr:nvSpPr>
      <xdr:spPr>
        <a:xfrm>
          <a:off x="9404427" y="1707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89" name="直線コネクタ 48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58252</xdr:rowOff>
    </xdr:from>
    <xdr:ext cx="378565" cy="259045"/>
    <xdr:sp macro="" textlink="">
      <xdr:nvSpPr>
        <xdr:cNvPr id="490" name="災害復旧事業費平均値テキスト"/>
        <xdr:cNvSpPr txBox="1"/>
      </xdr:nvSpPr>
      <xdr:spPr>
        <a:xfrm>
          <a:off x="16370300" y="6573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96658</xdr:rowOff>
    </xdr:from>
    <xdr:to>
      <xdr:col>22</xdr:col>
      <xdr:colOff>365125</xdr:colOff>
      <xdr:row>39</xdr:row>
      <xdr:rowOff>98878</xdr:rowOff>
    </xdr:to>
    <xdr:cxnSp macro="">
      <xdr:nvCxnSpPr>
        <xdr:cNvPr id="492" name="直線コネクタ 491"/>
        <xdr:cNvCxnSpPr/>
      </xdr:nvCxnSpPr>
      <xdr:spPr>
        <a:xfrm>
          <a:off x="14592300" y="6783208"/>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154988</xdr:rowOff>
    </xdr:from>
    <xdr:ext cx="378565" cy="259045"/>
    <xdr:sp macro="" textlink="">
      <xdr:nvSpPr>
        <xdr:cNvPr id="494" name="テキスト ボックス 493"/>
        <xdr:cNvSpPr txBox="1"/>
      </xdr:nvSpPr>
      <xdr:spPr>
        <a:xfrm>
          <a:off x="15292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96658</xdr:rowOff>
    </xdr:from>
    <xdr:to>
      <xdr:col>21</xdr:col>
      <xdr:colOff>161925</xdr:colOff>
      <xdr:row>39</xdr:row>
      <xdr:rowOff>98878</xdr:rowOff>
    </xdr:to>
    <xdr:cxnSp macro="">
      <xdr:nvCxnSpPr>
        <xdr:cNvPr id="495" name="直線コネクタ 494"/>
        <xdr:cNvCxnSpPr/>
      </xdr:nvCxnSpPr>
      <xdr:spPr>
        <a:xfrm flipV="1">
          <a:off x="13703300" y="6783208"/>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154677</xdr:rowOff>
    </xdr:from>
    <xdr:ext cx="378565" cy="259045"/>
    <xdr:sp macro="" textlink="">
      <xdr:nvSpPr>
        <xdr:cNvPr id="497" name="テキスト ボックス 496"/>
        <xdr:cNvSpPr txBox="1"/>
      </xdr:nvSpPr>
      <xdr:spPr>
        <a:xfrm>
          <a:off x="14403017" y="6498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498" name="直線コネクタ 49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146514</xdr:rowOff>
    </xdr:from>
    <xdr:ext cx="469744" cy="259045"/>
    <xdr:sp macro="" textlink="">
      <xdr:nvSpPr>
        <xdr:cNvPr id="500" name="テキスト ボックス 499"/>
        <xdr:cNvSpPr txBox="1"/>
      </xdr:nvSpPr>
      <xdr:spPr>
        <a:xfrm>
          <a:off x="13468427" y="649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145501</xdr:rowOff>
    </xdr:from>
    <xdr:ext cx="469744" cy="259045"/>
    <xdr:sp macro="" textlink="">
      <xdr:nvSpPr>
        <xdr:cNvPr id="502" name="テキスト ボックス 501"/>
        <xdr:cNvSpPr txBox="1"/>
      </xdr:nvSpPr>
      <xdr:spPr>
        <a:xfrm>
          <a:off x="12579427" y="64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08" name="円/楕円 50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13801</xdr:rowOff>
    </xdr:from>
    <xdr:ext cx="249299" cy="259045"/>
    <xdr:sp macro="" textlink="">
      <xdr:nvSpPr>
        <xdr:cNvPr id="509" name="災害復旧事業費該当値テキスト"/>
        <xdr:cNvSpPr txBox="1"/>
      </xdr:nvSpPr>
      <xdr:spPr>
        <a:xfrm>
          <a:off x="16370300" y="6700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0" name="円/楕円 50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1" name="テキスト ボックス 510"/>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45858</xdr:rowOff>
    </xdr:from>
    <xdr:to>
      <xdr:col>21</xdr:col>
      <xdr:colOff>212725</xdr:colOff>
      <xdr:row>39</xdr:row>
      <xdr:rowOff>147458</xdr:rowOff>
    </xdr:to>
    <xdr:sp macro="" textlink="">
      <xdr:nvSpPr>
        <xdr:cNvPr id="512" name="円/楕円 511"/>
        <xdr:cNvSpPr/>
      </xdr:nvSpPr>
      <xdr:spPr>
        <a:xfrm>
          <a:off x="14541500" y="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138585</xdr:rowOff>
    </xdr:from>
    <xdr:ext cx="378565" cy="259045"/>
    <xdr:sp macro="" textlink="">
      <xdr:nvSpPr>
        <xdr:cNvPr id="513" name="テキスト ボックス 512"/>
        <xdr:cNvSpPr txBox="1"/>
      </xdr:nvSpPr>
      <xdr:spPr>
        <a:xfrm>
          <a:off x="14403017" y="682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4" name="円/楕円 51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15" name="テキスト ボックス 514"/>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16" name="円/楕円 51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17" name="テキスト ボックス 516"/>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137261</xdr:rowOff>
    </xdr:from>
    <xdr:to>
      <xdr:col>23</xdr:col>
      <xdr:colOff>517525</xdr:colOff>
      <xdr:row>75</xdr:row>
      <xdr:rowOff>157721</xdr:rowOff>
    </xdr:to>
    <xdr:cxnSp macro="">
      <xdr:nvCxnSpPr>
        <xdr:cNvPr id="595" name="直線コネクタ 594"/>
        <xdr:cNvCxnSpPr/>
      </xdr:nvCxnSpPr>
      <xdr:spPr>
        <a:xfrm>
          <a:off x="15481300" y="12996011"/>
          <a:ext cx="8382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122178</xdr:rowOff>
    </xdr:from>
    <xdr:ext cx="534377" cy="259045"/>
    <xdr:sp macro="" textlink="">
      <xdr:nvSpPr>
        <xdr:cNvPr id="596" name="公債費平均値テキスト"/>
        <xdr:cNvSpPr txBox="1"/>
      </xdr:nvSpPr>
      <xdr:spPr>
        <a:xfrm>
          <a:off x="16370300" y="126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133338</xdr:rowOff>
    </xdr:from>
    <xdr:to>
      <xdr:col>22</xdr:col>
      <xdr:colOff>365125</xdr:colOff>
      <xdr:row>75</xdr:row>
      <xdr:rowOff>137261</xdr:rowOff>
    </xdr:to>
    <xdr:cxnSp macro="">
      <xdr:nvCxnSpPr>
        <xdr:cNvPr id="598" name="直線コネクタ 597"/>
        <xdr:cNvCxnSpPr/>
      </xdr:nvCxnSpPr>
      <xdr:spPr>
        <a:xfrm>
          <a:off x="14592300" y="12992088"/>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63447</xdr:rowOff>
    </xdr:from>
    <xdr:ext cx="534377" cy="259045"/>
    <xdr:sp macro="" textlink="">
      <xdr:nvSpPr>
        <xdr:cNvPr id="600" name="テキスト ボックス 599"/>
        <xdr:cNvSpPr txBox="1"/>
      </xdr:nvSpPr>
      <xdr:spPr>
        <a:xfrm>
          <a:off x="15214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122517</xdr:rowOff>
    </xdr:from>
    <xdr:to>
      <xdr:col>21</xdr:col>
      <xdr:colOff>161925</xdr:colOff>
      <xdr:row>75</xdr:row>
      <xdr:rowOff>133338</xdr:rowOff>
    </xdr:to>
    <xdr:cxnSp macro="">
      <xdr:nvCxnSpPr>
        <xdr:cNvPr id="601" name="直線コネクタ 600"/>
        <xdr:cNvCxnSpPr/>
      </xdr:nvCxnSpPr>
      <xdr:spPr>
        <a:xfrm>
          <a:off x="13703300" y="12981267"/>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52932</xdr:rowOff>
    </xdr:from>
    <xdr:ext cx="534377" cy="259045"/>
    <xdr:sp macro="" textlink="">
      <xdr:nvSpPr>
        <xdr:cNvPr id="603" name="テキスト ボックス 602"/>
        <xdr:cNvSpPr txBox="1"/>
      </xdr:nvSpPr>
      <xdr:spPr>
        <a:xfrm>
          <a:off x="14325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122174</xdr:rowOff>
    </xdr:from>
    <xdr:to>
      <xdr:col>19</xdr:col>
      <xdr:colOff>644525</xdr:colOff>
      <xdr:row>75</xdr:row>
      <xdr:rowOff>122517</xdr:rowOff>
    </xdr:to>
    <xdr:cxnSp macro="">
      <xdr:nvCxnSpPr>
        <xdr:cNvPr id="604" name="直線コネクタ 603"/>
        <xdr:cNvCxnSpPr/>
      </xdr:nvCxnSpPr>
      <xdr:spPr>
        <a:xfrm>
          <a:off x="12814300" y="1298092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57028</xdr:rowOff>
    </xdr:from>
    <xdr:ext cx="534377" cy="259045"/>
    <xdr:sp macro="" textlink="">
      <xdr:nvSpPr>
        <xdr:cNvPr id="606" name="テキスト ボックス 605"/>
        <xdr:cNvSpPr txBox="1"/>
      </xdr:nvSpPr>
      <xdr:spPr>
        <a:xfrm>
          <a:off x="13436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36415</xdr:rowOff>
    </xdr:from>
    <xdr:ext cx="534377" cy="259045"/>
    <xdr:sp macro="" textlink="">
      <xdr:nvSpPr>
        <xdr:cNvPr id="608" name="テキスト ボックス 607"/>
        <xdr:cNvSpPr txBox="1"/>
      </xdr:nvSpPr>
      <xdr:spPr>
        <a:xfrm>
          <a:off x="12547111" y="125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106921</xdr:rowOff>
    </xdr:from>
    <xdr:to>
      <xdr:col>23</xdr:col>
      <xdr:colOff>568325</xdr:colOff>
      <xdr:row>76</xdr:row>
      <xdr:rowOff>37071</xdr:rowOff>
    </xdr:to>
    <xdr:sp macro="" textlink="">
      <xdr:nvSpPr>
        <xdr:cNvPr id="614" name="円/楕円 613"/>
        <xdr:cNvSpPr/>
      </xdr:nvSpPr>
      <xdr:spPr>
        <a:xfrm>
          <a:off x="16268700" y="129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85348</xdr:rowOff>
    </xdr:from>
    <xdr:ext cx="534377" cy="259045"/>
    <xdr:sp macro="" textlink="">
      <xdr:nvSpPr>
        <xdr:cNvPr id="615" name="公債費該当値テキスト"/>
        <xdr:cNvSpPr txBox="1"/>
      </xdr:nvSpPr>
      <xdr:spPr>
        <a:xfrm>
          <a:off x="16370300" y="129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30,054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86461</xdr:rowOff>
    </xdr:from>
    <xdr:to>
      <xdr:col>22</xdr:col>
      <xdr:colOff>415925</xdr:colOff>
      <xdr:row>76</xdr:row>
      <xdr:rowOff>16611</xdr:rowOff>
    </xdr:to>
    <xdr:sp macro="" textlink="">
      <xdr:nvSpPr>
        <xdr:cNvPr id="616" name="円/楕円 615"/>
        <xdr:cNvSpPr/>
      </xdr:nvSpPr>
      <xdr:spPr>
        <a:xfrm>
          <a:off x="15430500" y="129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7738</xdr:rowOff>
    </xdr:from>
    <xdr:ext cx="534377" cy="259045"/>
    <xdr:sp macro="" textlink="">
      <xdr:nvSpPr>
        <xdr:cNvPr id="617" name="テキスト ボックス 616"/>
        <xdr:cNvSpPr txBox="1"/>
      </xdr:nvSpPr>
      <xdr:spPr>
        <a:xfrm>
          <a:off x="15214111" y="130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82538</xdr:rowOff>
    </xdr:from>
    <xdr:to>
      <xdr:col>21</xdr:col>
      <xdr:colOff>212725</xdr:colOff>
      <xdr:row>76</xdr:row>
      <xdr:rowOff>12688</xdr:rowOff>
    </xdr:to>
    <xdr:sp macro="" textlink="">
      <xdr:nvSpPr>
        <xdr:cNvPr id="618" name="円/楕円 617"/>
        <xdr:cNvSpPr/>
      </xdr:nvSpPr>
      <xdr:spPr>
        <a:xfrm>
          <a:off x="14541500" y="129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3815</xdr:rowOff>
    </xdr:from>
    <xdr:ext cx="534377" cy="259045"/>
    <xdr:sp macro="" textlink="">
      <xdr:nvSpPr>
        <xdr:cNvPr id="619" name="テキスト ボックス 618"/>
        <xdr:cNvSpPr txBox="1"/>
      </xdr:nvSpPr>
      <xdr:spPr>
        <a:xfrm>
          <a:off x="14325111" y="130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71717</xdr:rowOff>
    </xdr:from>
    <xdr:to>
      <xdr:col>20</xdr:col>
      <xdr:colOff>9525</xdr:colOff>
      <xdr:row>76</xdr:row>
      <xdr:rowOff>1867</xdr:rowOff>
    </xdr:to>
    <xdr:sp macro="" textlink="">
      <xdr:nvSpPr>
        <xdr:cNvPr id="620" name="円/楕円 619"/>
        <xdr:cNvSpPr/>
      </xdr:nvSpPr>
      <xdr:spPr>
        <a:xfrm>
          <a:off x="13652500" y="129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164444</xdr:rowOff>
    </xdr:from>
    <xdr:ext cx="534377" cy="259045"/>
    <xdr:sp macro="" textlink="">
      <xdr:nvSpPr>
        <xdr:cNvPr id="621" name="テキスト ボックス 620"/>
        <xdr:cNvSpPr txBox="1"/>
      </xdr:nvSpPr>
      <xdr:spPr>
        <a:xfrm>
          <a:off x="13436111" y="130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71374</xdr:rowOff>
    </xdr:from>
    <xdr:to>
      <xdr:col>18</xdr:col>
      <xdr:colOff>492125</xdr:colOff>
      <xdr:row>76</xdr:row>
      <xdr:rowOff>1524</xdr:rowOff>
    </xdr:to>
    <xdr:sp macro="" textlink="">
      <xdr:nvSpPr>
        <xdr:cNvPr id="622" name="円/楕円 621"/>
        <xdr:cNvSpPr/>
      </xdr:nvSpPr>
      <xdr:spPr>
        <a:xfrm>
          <a:off x="12763500" y="129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164101</xdr:rowOff>
    </xdr:from>
    <xdr:ext cx="534377" cy="259045"/>
    <xdr:sp macro="" textlink="">
      <xdr:nvSpPr>
        <xdr:cNvPr id="623" name="テキスト ボックス 622"/>
        <xdr:cNvSpPr txBox="1"/>
      </xdr:nvSpPr>
      <xdr:spPr>
        <a:xfrm>
          <a:off x="12547111" y="130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169125</xdr:rowOff>
    </xdr:from>
    <xdr:to>
      <xdr:col>23</xdr:col>
      <xdr:colOff>517525</xdr:colOff>
      <xdr:row>99</xdr:row>
      <xdr:rowOff>30686</xdr:rowOff>
    </xdr:to>
    <xdr:cxnSp macro="">
      <xdr:nvCxnSpPr>
        <xdr:cNvPr id="654" name="直線コネクタ 653"/>
        <xdr:cNvCxnSpPr/>
      </xdr:nvCxnSpPr>
      <xdr:spPr>
        <a:xfrm flipV="1">
          <a:off x="15481300" y="16971225"/>
          <a:ext cx="838200" cy="3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154698</xdr:rowOff>
    </xdr:from>
    <xdr:ext cx="534377" cy="259045"/>
    <xdr:sp macro="" textlink="">
      <xdr:nvSpPr>
        <xdr:cNvPr id="655" name="積立金平均値テキスト"/>
        <xdr:cNvSpPr txBox="1"/>
      </xdr:nvSpPr>
      <xdr:spPr>
        <a:xfrm>
          <a:off x="16370300" y="16956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19335</xdr:rowOff>
    </xdr:from>
    <xdr:to>
      <xdr:col>22</xdr:col>
      <xdr:colOff>365125</xdr:colOff>
      <xdr:row>99</xdr:row>
      <xdr:rowOff>30686</xdr:rowOff>
    </xdr:to>
    <xdr:cxnSp macro="">
      <xdr:nvCxnSpPr>
        <xdr:cNvPr id="657" name="直線コネクタ 656"/>
        <xdr:cNvCxnSpPr/>
      </xdr:nvCxnSpPr>
      <xdr:spPr>
        <a:xfrm>
          <a:off x="14592300" y="16992885"/>
          <a:ext cx="889000" cy="1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9" name="テキスト ボックス 658"/>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1505</xdr:rowOff>
    </xdr:from>
    <xdr:to>
      <xdr:col>21</xdr:col>
      <xdr:colOff>161925</xdr:colOff>
      <xdr:row>99</xdr:row>
      <xdr:rowOff>19335</xdr:rowOff>
    </xdr:to>
    <xdr:cxnSp macro="">
      <xdr:nvCxnSpPr>
        <xdr:cNvPr id="660" name="直線コネクタ 659"/>
        <xdr:cNvCxnSpPr/>
      </xdr:nvCxnSpPr>
      <xdr:spPr>
        <a:xfrm>
          <a:off x="13703300" y="16975055"/>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100216</xdr:rowOff>
    </xdr:from>
    <xdr:ext cx="534377" cy="259045"/>
    <xdr:sp macro="" textlink="">
      <xdr:nvSpPr>
        <xdr:cNvPr id="662" name="テキスト ボックス 661"/>
        <xdr:cNvSpPr txBox="1"/>
      </xdr:nvSpPr>
      <xdr:spPr>
        <a:xfrm>
          <a:off x="14325111" y="17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1505</xdr:rowOff>
    </xdr:from>
    <xdr:to>
      <xdr:col>19</xdr:col>
      <xdr:colOff>644525</xdr:colOff>
      <xdr:row>99</xdr:row>
      <xdr:rowOff>81240</xdr:rowOff>
    </xdr:to>
    <xdr:cxnSp macro="">
      <xdr:nvCxnSpPr>
        <xdr:cNvPr id="663" name="直線コネクタ 662"/>
        <xdr:cNvCxnSpPr/>
      </xdr:nvCxnSpPr>
      <xdr:spPr>
        <a:xfrm flipV="1">
          <a:off x="12814300" y="16975055"/>
          <a:ext cx="889000" cy="7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110396</xdr:rowOff>
    </xdr:from>
    <xdr:ext cx="469744" cy="259045"/>
    <xdr:sp macro="" textlink="">
      <xdr:nvSpPr>
        <xdr:cNvPr id="665" name="テキスト ボックス 664"/>
        <xdr:cNvSpPr txBox="1"/>
      </xdr:nvSpPr>
      <xdr:spPr>
        <a:xfrm>
          <a:off x="13468427" y="1708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132016</xdr:rowOff>
    </xdr:from>
    <xdr:ext cx="534377" cy="259045"/>
    <xdr:sp macro="" textlink="">
      <xdr:nvSpPr>
        <xdr:cNvPr id="667" name="テキスト ボックス 666"/>
        <xdr:cNvSpPr txBox="1"/>
      </xdr:nvSpPr>
      <xdr:spPr>
        <a:xfrm>
          <a:off x="12547111" y="167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118325</xdr:rowOff>
    </xdr:from>
    <xdr:to>
      <xdr:col>23</xdr:col>
      <xdr:colOff>568325</xdr:colOff>
      <xdr:row>99</xdr:row>
      <xdr:rowOff>48475</xdr:rowOff>
    </xdr:to>
    <xdr:sp macro="" textlink="">
      <xdr:nvSpPr>
        <xdr:cNvPr id="673" name="円/楕円 672"/>
        <xdr:cNvSpPr/>
      </xdr:nvSpPr>
      <xdr:spPr>
        <a:xfrm>
          <a:off x="16268700" y="169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77702</xdr:rowOff>
    </xdr:from>
    <xdr:ext cx="534377" cy="259045"/>
    <xdr:sp macro="" textlink="">
      <xdr:nvSpPr>
        <xdr:cNvPr id="674" name="積立金該当値テキスト"/>
        <xdr:cNvSpPr txBox="1"/>
      </xdr:nvSpPr>
      <xdr:spPr>
        <a:xfrm>
          <a:off x="16370300" y="1670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151336</xdr:rowOff>
    </xdr:from>
    <xdr:to>
      <xdr:col>22</xdr:col>
      <xdr:colOff>415925</xdr:colOff>
      <xdr:row>99</xdr:row>
      <xdr:rowOff>81486</xdr:rowOff>
    </xdr:to>
    <xdr:sp macro="" textlink="">
      <xdr:nvSpPr>
        <xdr:cNvPr id="675" name="円/楕円 674"/>
        <xdr:cNvSpPr/>
      </xdr:nvSpPr>
      <xdr:spPr>
        <a:xfrm>
          <a:off x="15430500" y="169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98013</xdr:rowOff>
    </xdr:from>
    <xdr:ext cx="534377" cy="259045"/>
    <xdr:sp macro="" textlink="">
      <xdr:nvSpPr>
        <xdr:cNvPr id="676" name="テキスト ボックス 675"/>
        <xdr:cNvSpPr txBox="1"/>
      </xdr:nvSpPr>
      <xdr:spPr>
        <a:xfrm>
          <a:off x="15214111" y="167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139985</xdr:rowOff>
    </xdr:from>
    <xdr:to>
      <xdr:col>21</xdr:col>
      <xdr:colOff>212725</xdr:colOff>
      <xdr:row>99</xdr:row>
      <xdr:rowOff>70135</xdr:rowOff>
    </xdr:to>
    <xdr:sp macro="" textlink="">
      <xdr:nvSpPr>
        <xdr:cNvPr id="677" name="円/楕円 676"/>
        <xdr:cNvSpPr/>
      </xdr:nvSpPr>
      <xdr:spPr>
        <a:xfrm>
          <a:off x="14541500" y="169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86662</xdr:rowOff>
    </xdr:from>
    <xdr:ext cx="534377" cy="259045"/>
    <xdr:sp macro="" textlink="">
      <xdr:nvSpPr>
        <xdr:cNvPr id="678" name="テキスト ボックス 677"/>
        <xdr:cNvSpPr txBox="1"/>
      </xdr:nvSpPr>
      <xdr:spPr>
        <a:xfrm>
          <a:off x="14325111" y="167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122155</xdr:rowOff>
    </xdr:from>
    <xdr:to>
      <xdr:col>20</xdr:col>
      <xdr:colOff>9525</xdr:colOff>
      <xdr:row>99</xdr:row>
      <xdr:rowOff>52305</xdr:rowOff>
    </xdr:to>
    <xdr:sp macro="" textlink="">
      <xdr:nvSpPr>
        <xdr:cNvPr id="679" name="円/楕円 678"/>
        <xdr:cNvSpPr/>
      </xdr:nvSpPr>
      <xdr:spPr>
        <a:xfrm>
          <a:off x="13652500" y="169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68832</xdr:rowOff>
    </xdr:from>
    <xdr:ext cx="534377" cy="259045"/>
    <xdr:sp macro="" textlink="">
      <xdr:nvSpPr>
        <xdr:cNvPr id="680" name="テキスト ボックス 679"/>
        <xdr:cNvSpPr txBox="1"/>
      </xdr:nvSpPr>
      <xdr:spPr>
        <a:xfrm>
          <a:off x="13436111" y="166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29,817</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30440</xdr:rowOff>
    </xdr:from>
    <xdr:to>
      <xdr:col>18</xdr:col>
      <xdr:colOff>492125</xdr:colOff>
      <xdr:row>99</xdr:row>
      <xdr:rowOff>132040</xdr:rowOff>
    </xdr:to>
    <xdr:sp macro="" textlink="">
      <xdr:nvSpPr>
        <xdr:cNvPr id="681" name="円/楕円 680"/>
        <xdr:cNvSpPr/>
      </xdr:nvSpPr>
      <xdr:spPr>
        <a:xfrm>
          <a:off x="12763500" y="1700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123167</xdr:rowOff>
    </xdr:from>
    <xdr:ext cx="469744" cy="259045"/>
    <xdr:sp macro="" textlink="">
      <xdr:nvSpPr>
        <xdr:cNvPr id="682" name="テキスト ボックス 681"/>
        <xdr:cNvSpPr txBox="1"/>
      </xdr:nvSpPr>
      <xdr:spPr>
        <a:xfrm>
          <a:off x="12579427" y="1709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34761</xdr:rowOff>
    </xdr:from>
    <xdr:to>
      <xdr:col>32</xdr:col>
      <xdr:colOff>187325</xdr:colOff>
      <xdr:row>39</xdr:row>
      <xdr:rowOff>51526</xdr:rowOff>
    </xdr:to>
    <xdr:cxnSp macro="">
      <xdr:nvCxnSpPr>
        <xdr:cNvPr id="713" name="直線コネクタ 712"/>
        <xdr:cNvCxnSpPr/>
      </xdr:nvCxnSpPr>
      <xdr:spPr>
        <a:xfrm flipV="1">
          <a:off x="21323300" y="6721311"/>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51526</xdr:rowOff>
    </xdr:from>
    <xdr:to>
      <xdr:col>31</xdr:col>
      <xdr:colOff>34925</xdr:colOff>
      <xdr:row>39</xdr:row>
      <xdr:rowOff>94089</xdr:rowOff>
    </xdr:to>
    <xdr:cxnSp macro="">
      <xdr:nvCxnSpPr>
        <xdr:cNvPr id="716" name="直線コネクタ 715"/>
        <xdr:cNvCxnSpPr/>
      </xdr:nvCxnSpPr>
      <xdr:spPr>
        <a:xfrm flipV="1">
          <a:off x="20434300" y="6738076"/>
          <a:ext cx="889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94089</xdr:rowOff>
    </xdr:from>
    <xdr:to>
      <xdr:col>29</xdr:col>
      <xdr:colOff>517525</xdr:colOff>
      <xdr:row>39</xdr:row>
      <xdr:rowOff>98878</xdr:rowOff>
    </xdr:to>
    <xdr:cxnSp macro="">
      <xdr:nvCxnSpPr>
        <xdr:cNvPr id="719" name="直線コネクタ 718"/>
        <xdr:cNvCxnSpPr/>
      </xdr:nvCxnSpPr>
      <xdr:spPr>
        <a:xfrm flipV="1">
          <a:off x="19545300" y="6780639"/>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155411</xdr:rowOff>
    </xdr:from>
    <xdr:to>
      <xdr:col>32</xdr:col>
      <xdr:colOff>238125</xdr:colOff>
      <xdr:row>39</xdr:row>
      <xdr:rowOff>85561</xdr:rowOff>
    </xdr:to>
    <xdr:sp macro="" textlink="">
      <xdr:nvSpPr>
        <xdr:cNvPr id="732" name="円/楕円 731"/>
        <xdr:cNvSpPr/>
      </xdr:nvSpPr>
      <xdr:spPr>
        <a:xfrm>
          <a:off x="22110700" y="66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89969</xdr:rowOff>
    </xdr:from>
    <xdr:ext cx="378565" cy="259045"/>
    <xdr:sp macro="" textlink="">
      <xdr:nvSpPr>
        <xdr:cNvPr id="733" name="投資及び出資金該当値テキスト"/>
        <xdr:cNvSpPr txBox="1"/>
      </xdr:nvSpPr>
      <xdr:spPr>
        <a:xfrm>
          <a:off x="22212300" y="6605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726</xdr:rowOff>
    </xdr:from>
    <xdr:to>
      <xdr:col>31</xdr:col>
      <xdr:colOff>85725</xdr:colOff>
      <xdr:row>39</xdr:row>
      <xdr:rowOff>102326</xdr:rowOff>
    </xdr:to>
    <xdr:sp macro="" textlink="">
      <xdr:nvSpPr>
        <xdr:cNvPr id="734" name="円/楕円 733"/>
        <xdr:cNvSpPr/>
      </xdr:nvSpPr>
      <xdr:spPr>
        <a:xfrm>
          <a:off x="212725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93453</xdr:rowOff>
    </xdr:from>
    <xdr:ext cx="378565" cy="259045"/>
    <xdr:sp macro="" textlink="">
      <xdr:nvSpPr>
        <xdr:cNvPr id="735" name="テキスト ボックス 734"/>
        <xdr:cNvSpPr txBox="1"/>
      </xdr:nvSpPr>
      <xdr:spPr>
        <a:xfrm>
          <a:off x="21134017" y="678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43289</xdr:rowOff>
    </xdr:from>
    <xdr:to>
      <xdr:col>29</xdr:col>
      <xdr:colOff>568325</xdr:colOff>
      <xdr:row>39</xdr:row>
      <xdr:rowOff>144889</xdr:rowOff>
    </xdr:to>
    <xdr:sp macro="" textlink="">
      <xdr:nvSpPr>
        <xdr:cNvPr id="736" name="円/楕円 735"/>
        <xdr:cNvSpPr/>
      </xdr:nvSpPr>
      <xdr:spPr>
        <a:xfrm>
          <a:off x="20383500" y="6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136016</xdr:rowOff>
    </xdr:from>
    <xdr:ext cx="313932" cy="259045"/>
    <xdr:sp macro="" textlink="">
      <xdr:nvSpPr>
        <xdr:cNvPr id="737" name="テキスト ボックス 736"/>
        <xdr:cNvSpPr txBox="1"/>
      </xdr:nvSpPr>
      <xdr:spPr>
        <a:xfrm>
          <a:off x="20277333" y="6822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41440</xdr:rowOff>
    </xdr:from>
    <xdr:to>
      <xdr:col>32</xdr:col>
      <xdr:colOff>187325</xdr:colOff>
      <xdr:row>59</xdr:row>
      <xdr:rowOff>44450</xdr:rowOff>
    </xdr:to>
    <xdr:cxnSp macro="">
      <xdr:nvCxnSpPr>
        <xdr:cNvPr id="770" name="直線コネクタ 769"/>
        <xdr:cNvCxnSpPr/>
      </xdr:nvCxnSpPr>
      <xdr:spPr>
        <a:xfrm>
          <a:off x="21323300" y="10156990"/>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71"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38430</xdr:rowOff>
    </xdr:from>
    <xdr:to>
      <xdr:col>31</xdr:col>
      <xdr:colOff>34925</xdr:colOff>
      <xdr:row>59</xdr:row>
      <xdr:rowOff>41440</xdr:rowOff>
    </xdr:to>
    <xdr:cxnSp macro="">
      <xdr:nvCxnSpPr>
        <xdr:cNvPr id="773" name="直線コネクタ 772"/>
        <xdr:cNvCxnSpPr/>
      </xdr:nvCxnSpPr>
      <xdr:spPr>
        <a:xfrm>
          <a:off x="20434300" y="1015398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5" name="テキスト ボックス 774"/>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34392</xdr:rowOff>
    </xdr:from>
    <xdr:to>
      <xdr:col>29</xdr:col>
      <xdr:colOff>517525</xdr:colOff>
      <xdr:row>59</xdr:row>
      <xdr:rowOff>38430</xdr:rowOff>
    </xdr:to>
    <xdr:cxnSp macro="">
      <xdr:nvCxnSpPr>
        <xdr:cNvPr id="776" name="直線コネクタ 775"/>
        <xdr:cNvCxnSpPr/>
      </xdr:nvCxnSpPr>
      <xdr:spPr>
        <a:xfrm>
          <a:off x="19545300" y="10149942"/>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8" name="テキスト ボックス 777"/>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32601</xdr:rowOff>
    </xdr:from>
    <xdr:to>
      <xdr:col>28</xdr:col>
      <xdr:colOff>314325</xdr:colOff>
      <xdr:row>59</xdr:row>
      <xdr:rowOff>34392</xdr:rowOff>
    </xdr:to>
    <xdr:cxnSp macro="">
      <xdr:nvCxnSpPr>
        <xdr:cNvPr id="779" name="直線コネクタ 778"/>
        <xdr:cNvCxnSpPr/>
      </xdr:nvCxnSpPr>
      <xdr:spPr>
        <a:xfrm>
          <a:off x="18656300" y="10148151"/>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1" name="テキスト ボックス 780"/>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3" name="テキスト ボックス 782"/>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9" name="円/楕円 78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162090</xdr:rowOff>
    </xdr:from>
    <xdr:to>
      <xdr:col>31</xdr:col>
      <xdr:colOff>85725</xdr:colOff>
      <xdr:row>59</xdr:row>
      <xdr:rowOff>92240</xdr:rowOff>
    </xdr:to>
    <xdr:sp macro="" textlink="">
      <xdr:nvSpPr>
        <xdr:cNvPr id="791" name="円/楕円 790"/>
        <xdr:cNvSpPr/>
      </xdr:nvSpPr>
      <xdr:spPr>
        <a:xfrm>
          <a:off x="21272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83367</xdr:rowOff>
    </xdr:from>
    <xdr:ext cx="313932" cy="259045"/>
    <xdr:sp macro="" textlink="">
      <xdr:nvSpPr>
        <xdr:cNvPr id="792" name="テキスト ボックス 791"/>
        <xdr:cNvSpPr txBox="1"/>
      </xdr:nvSpPr>
      <xdr:spPr>
        <a:xfrm>
          <a:off x="21166333" y="10198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159080</xdr:rowOff>
    </xdr:from>
    <xdr:to>
      <xdr:col>29</xdr:col>
      <xdr:colOff>568325</xdr:colOff>
      <xdr:row>59</xdr:row>
      <xdr:rowOff>89230</xdr:rowOff>
    </xdr:to>
    <xdr:sp macro="" textlink="">
      <xdr:nvSpPr>
        <xdr:cNvPr id="793" name="円/楕円 792"/>
        <xdr:cNvSpPr/>
      </xdr:nvSpPr>
      <xdr:spPr>
        <a:xfrm>
          <a:off x="20383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80357</xdr:rowOff>
    </xdr:from>
    <xdr:ext cx="378565" cy="259045"/>
    <xdr:sp macro="" textlink="">
      <xdr:nvSpPr>
        <xdr:cNvPr id="794" name="テキスト ボックス 793"/>
        <xdr:cNvSpPr txBox="1"/>
      </xdr:nvSpPr>
      <xdr:spPr>
        <a:xfrm>
          <a:off x="20245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155042</xdr:rowOff>
    </xdr:from>
    <xdr:to>
      <xdr:col>28</xdr:col>
      <xdr:colOff>365125</xdr:colOff>
      <xdr:row>59</xdr:row>
      <xdr:rowOff>85192</xdr:rowOff>
    </xdr:to>
    <xdr:sp macro="" textlink="">
      <xdr:nvSpPr>
        <xdr:cNvPr id="795" name="円/楕円 794"/>
        <xdr:cNvSpPr/>
      </xdr:nvSpPr>
      <xdr:spPr>
        <a:xfrm>
          <a:off x="194945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76319</xdr:rowOff>
    </xdr:from>
    <xdr:ext cx="378565" cy="259045"/>
    <xdr:sp macro="" textlink="">
      <xdr:nvSpPr>
        <xdr:cNvPr id="796" name="テキスト ボックス 795"/>
        <xdr:cNvSpPr txBox="1"/>
      </xdr:nvSpPr>
      <xdr:spPr>
        <a:xfrm>
          <a:off x="19356017" y="1019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153251</xdr:rowOff>
    </xdr:from>
    <xdr:to>
      <xdr:col>27</xdr:col>
      <xdr:colOff>161925</xdr:colOff>
      <xdr:row>59</xdr:row>
      <xdr:rowOff>83401</xdr:rowOff>
    </xdr:to>
    <xdr:sp macro="" textlink="">
      <xdr:nvSpPr>
        <xdr:cNvPr id="797" name="円/楕円 796"/>
        <xdr:cNvSpPr/>
      </xdr:nvSpPr>
      <xdr:spPr>
        <a:xfrm>
          <a:off x="18605500" y="100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74528</xdr:rowOff>
    </xdr:from>
    <xdr:ext cx="378565" cy="259045"/>
    <xdr:sp macro="" textlink="">
      <xdr:nvSpPr>
        <xdr:cNvPr id="798" name="テキスト ボックス 797"/>
        <xdr:cNvSpPr txBox="1"/>
      </xdr:nvSpPr>
      <xdr:spPr>
        <a:xfrm>
          <a:off x="18467017" y="1019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133854</xdr:rowOff>
    </xdr:from>
    <xdr:to>
      <xdr:col>32</xdr:col>
      <xdr:colOff>187325</xdr:colOff>
      <xdr:row>78</xdr:row>
      <xdr:rowOff>37990</xdr:rowOff>
    </xdr:to>
    <xdr:cxnSp macro="">
      <xdr:nvCxnSpPr>
        <xdr:cNvPr id="830" name="直線コネクタ 829"/>
        <xdr:cNvCxnSpPr/>
      </xdr:nvCxnSpPr>
      <xdr:spPr>
        <a:xfrm flipV="1">
          <a:off x="21323300" y="13335504"/>
          <a:ext cx="838200" cy="7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30216</xdr:rowOff>
    </xdr:from>
    <xdr:ext cx="534377" cy="259045"/>
    <xdr:sp macro="" textlink="">
      <xdr:nvSpPr>
        <xdr:cNvPr id="831" name="繰出金平均値テキスト"/>
        <xdr:cNvSpPr txBox="1"/>
      </xdr:nvSpPr>
      <xdr:spPr>
        <a:xfrm>
          <a:off x="22212300" y="13060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34299</xdr:rowOff>
    </xdr:from>
    <xdr:to>
      <xdr:col>31</xdr:col>
      <xdr:colOff>34925</xdr:colOff>
      <xdr:row>78</xdr:row>
      <xdr:rowOff>37990</xdr:rowOff>
    </xdr:to>
    <xdr:cxnSp macro="">
      <xdr:nvCxnSpPr>
        <xdr:cNvPr id="833" name="直線コネクタ 832"/>
        <xdr:cNvCxnSpPr/>
      </xdr:nvCxnSpPr>
      <xdr:spPr>
        <a:xfrm>
          <a:off x="20434300" y="13407399"/>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16130</xdr:rowOff>
    </xdr:from>
    <xdr:ext cx="534377" cy="259045"/>
    <xdr:sp macro="" textlink="">
      <xdr:nvSpPr>
        <xdr:cNvPr id="835" name="テキスト ボックス 834"/>
        <xdr:cNvSpPr txBox="1"/>
      </xdr:nvSpPr>
      <xdr:spPr>
        <a:xfrm>
          <a:off x="21056111" y="130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34299</xdr:rowOff>
    </xdr:from>
    <xdr:to>
      <xdr:col>29</xdr:col>
      <xdr:colOff>517525</xdr:colOff>
      <xdr:row>78</xdr:row>
      <xdr:rowOff>75904</xdr:rowOff>
    </xdr:to>
    <xdr:cxnSp macro="">
      <xdr:nvCxnSpPr>
        <xdr:cNvPr id="836" name="直線コネクタ 835"/>
        <xdr:cNvCxnSpPr/>
      </xdr:nvCxnSpPr>
      <xdr:spPr>
        <a:xfrm flipV="1">
          <a:off x="19545300" y="13407399"/>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30743</xdr:rowOff>
    </xdr:from>
    <xdr:ext cx="534377" cy="259045"/>
    <xdr:sp macro="" textlink="">
      <xdr:nvSpPr>
        <xdr:cNvPr id="838" name="テキスト ボックス 837"/>
        <xdr:cNvSpPr txBox="1"/>
      </xdr:nvSpPr>
      <xdr:spPr>
        <a:xfrm>
          <a:off x="20167111" y="130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75904</xdr:rowOff>
    </xdr:from>
    <xdr:to>
      <xdr:col>28</xdr:col>
      <xdr:colOff>314325</xdr:colOff>
      <xdr:row>78</xdr:row>
      <xdr:rowOff>86517</xdr:rowOff>
    </xdr:to>
    <xdr:cxnSp macro="">
      <xdr:nvCxnSpPr>
        <xdr:cNvPr id="839" name="直線コネクタ 838"/>
        <xdr:cNvCxnSpPr/>
      </xdr:nvCxnSpPr>
      <xdr:spPr>
        <a:xfrm flipV="1">
          <a:off x="18656300" y="13449004"/>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44966</xdr:rowOff>
    </xdr:from>
    <xdr:ext cx="534377" cy="259045"/>
    <xdr:sp macro="" textlink="">
      <xdr:nvSpPr>
        <xdr:cNvPr id="841" name="テキスト ボックス 840"/>
        <xdr:cNvSpPr txBox="1"/>
      </xdr:nvSpPr>
      <xdr:spPr>
        <a:xfrm>
          <a:off x="19278111" y="130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52167</xdr:rowOff>
    </xdr:from>
    <xdr:ext cx="534377" cy="259045"/>
    <xdr:sp macro="" textlink="">
      <xdr:nvSpPr>
        <xdr:cNvPr id="843" name="テキスト ボックス 842"/>
        <xdr:cNvSpPr txBox="1"/>
      </xdr:nvSpPr>
      <xdr:spPr>
        <a:xfrm>
          <a:off x="18389111" y="1308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83054</xdr:rowOff>
    </xdr:from>
    <xdr:to>
      <xdr:col>32</xdr:col>
      <xdr:colOff>238125</xdr:colOff>
      <xdr:row>78</xdr:row>
      <xdr:rowOff>13204</xdr:rowOff>
    </xdr:to>
    <xdr:sp macro="" textlink="">
      <xdr:nvSpPr>
        <xdr:cNvPr id="849" name="円/楕円 848"/>
        <xdr:cNvSpPr/>
      </xdr:nvSpPr>
      <xdr:spPr>
        <a:xfrm>
          <a:off x="22110700" y="132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61481</xdr:rowOff>
    </xdr:from>
    <xdr:ext cx="534377" cy="259045"/>
    <xdr:sp macro="" textlink="">
      <xdr:nvSpPr>
        <xdr:cNvPr id="850" name="繰出金該当値テキスト"/>
        <xdr:cNvSpPr txBox="1"/>
      </xdr:nvSpPr>
      <xdr:spPr>
        <a:xfrm>
          <a:off x="22212300" y="13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38,858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158640</xdr:rowOff>
    </xdr:from>
    <xdr:to>
      <xdr:col>31</xdr:col>
      <xdr:colOff>85725</xdr:colOff>
      <xdr:row>78</xdr:row>
      <xdr:rowOff>88790</xdr:rowOff>
    </xdr:to>
    <xdr:sp macro="" textlink="">
      <xdr:nvSpPr>
        <xdr:cNvPr id="851" name="円/楕円 850"/>
        <xdr:cNvSpPr/>
      </xdr:nvSpPr>
      <xdr:spPr>
        <a:xfrm>
          <a:off x="21272500" y="133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79917</xdr:rowOff>
    </xdr:from>
    <xdr:ext cx="534377" cy="259045"/>
    <xdr:sp macro="" textlink="">
      <xdr:nvSpPr>
        <xdr:cNvPr id="852" name="テキスト ボックス 851"/>
        <xdr:cNvSpPr txBox="1"/>
      </xdr:nvSpPr>
      <xdr:spPr>
        <a:xfrm>
          <a:off x="21056111" y="1345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154949</xdr:rowOff>
    </xdr:from>
    <xdr:to>
      <xdr:col>29</xdr:col>
      <xdr:colOff>568325</xdr:colOff>
      <xdr:row>78</xdr:row>
      <xdr:rowOff>85099</xdr:rowOff>
    </xdr:to>
    <xdr:sp macro="" textlink="">
      <xdr:nvSpPr>
        <xdr:cNvPr id="853" name="円/楕円 852"/>
        <xdr:cNvSpPr/>
      </xdr:nvSpPr>
      <xdr:spPr>
        <a:xfrm>
          <a:off x="20383500" y="133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76226</xdr:rowOff>
    </xdr:from>
    <xdr:ext cx="534377" cy="259045"/>
    <xdr:sp macro="" textlink="">
      <xdr:nvSpPr>
        <xdr:cNvPr id="854" name="テキスト ボックス 853"/>
        <xdr:cNvSpPr txBox="1"/>
      </xdr:nvSpPr>
      <xdr:spPr>
        <a:xfrm>
          <a:off x="20167111" y="134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25104</xdr:rowOff>
    </xdr:from>
    <xdr:to>
      <xdr:col>28</xdr:col>
      <xdr:colOff>365125</xdr:colOff>
      <xdr:row>78</xdr:row>
      <xdr:rowOff>126704</xdr:rowOff>
    </xdr:to>
    <xdr:sp macro="" textlink="">
      <xdr:nvSpPr>
        <xdr:cNvPr id="855" name="円/楕円 854"/>
        <xdr:cNvSpPr/>
      </xdr:nvSpPr>
      <xdr:spPr>
        <a:xfrm>
          <a:off x="19494500" y="133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117831</xdr:rowOff>
    </xdr:from>
    <xdr:ext cx="534377" cy="259045"/>
    <xdr:sp macro="" textlink="">
      <xdr:nvSpPr>
        <xdr:cNvPr id="856" name="テキスト ボックス 855"/>
        <xdr:cNvSpPr txBox="1"/>
      </xdr:nvSpPr>
      <xdr:spPr>
        <a:xfrm>
          <a:off x="19278111" y="1349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35717</xdr:rowOff>
    </xdr:from>
    <xdr:to>
      <xdr:col>27</xdr:col>
      <xdr:colOff>161925</xdr:colOff>
      <xdr:row>78</xdr:row>
      <xdr:rowOff>137317</xdr:rowOff>
    </xdr:to>
    <xdr:sp macro="" textlink="">
      <xdr:nvSpPr>
        <xdr:cNvPr id="857" name="円/楕円 856"/>
        <xdr:cNvSpPr/>
      </xdr:nvSpPr>
      <xdr:spPr>
        <a:xfrm>
          <a:off x="18605500" y="1340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128444</xdr:rowOff>
    </xdr:from>
    <xdr:ext cx="534377" cy="259045"/>
    <xdr:sp macro="" textlink="">
      <xdr:nvSpPr>
        <xdr:cNvPr id="858" name="テキスト ボックス 857"/>
        <xdr:cNvSpPr txBox="1"/>
      </xdr:nvSpPr>
      <xdr:spPr>
        <a:xfrm>
          <a:off x="18389111" y="1350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407,988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円となっている。構成項目別では、扶助費が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126,733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円と最も高く、普通建設事業費が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59,875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51,386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円、人件費が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50,088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円、繰出金が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38,858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円、積立金が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30,990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円、公債費が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30,054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扶助費は、臨時福祉給付金事業の減があったものの、法人保育所給付事業などの児童福祉費、障害福祉サービス費等給付費事業の社会福祉費などが増となっていることから、全体としては、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3,840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増となっており、類似団体及び全国平均と比較しても大きく上回っている。普通建設事業費は、未買収道路用地取得事業などの増があったが、小学校校舎及びプール改築事業の事業完了に伴う大幅な減があったことから、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2,956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円の減となった。物件費は、学校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機器整備事業などの増があっとことから、全体としては、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3,166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円の増となった。人件費は、給与改定に伴う増があったものの、退職負担金の減があったことから、全体として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円の減となり、類団平均、全国平均及び沖縄県平均を大きく下回っている。　操出金は、国民健康保健特別会計操出金、公共下水道事業特別操出金の増などから、全体として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4,356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円の増となった。積立金は、特定駐留軍用地内土地取得事業用の目的基金積立が新しく実施されたことなどにより、類団平均、全国平均及び沖縄県平均を大きく上回っている。　公債費は、毎年、減少傾向が続いており、本年度も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1,074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円の減となり、類団平均、全国平均及び沖縄県平均を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8,000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円以上も下回っている状況である。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114,165
113,143
19.48
47,934,554
46,578,010
1,017,834
21,645,047
36,460,050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7684</xdr:rowOff>
    </xdr:from>
    <xdr:to>
      <xdr:col>6</xdr:col>
      <xdr:colOff>511175</xdr:colOff>
      <xdr:row>34</xdr:row>
      <xdr:rowOff>89408</xdr:rowOff>
    </xdr:to>
    <xdr:cxnSp macro="">
      <xdr:nvCxnSpPr>
        <xdr:cNvPr id="57" name="直線コネクタ 56"/>
        <xdr:cNvCxnSpPr/>
      </xdr:nvCxnSpPr>
      <xdr:spPr>
        <a:xfrm flipV="1">
          <a:off x="3797300" y="5836984"/>
          <a:ext cx="8382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57040</xdr:rowOff>
    </xdr:from>
    <xdr:ext cx="469744" cy="259045"/>
    <xdr:sp macro="" textlink="">
      <xdr:nvSpPr>
        <xdr:cNvPr id="58" name="議会費平均値テキスト"/>
        <xdr:cNvSpPr txBox="1"/>
      </xdr:nvSpPr>
      <xdr:spPr>
        <a:xfrm>
          <a:off x="4686300" y="588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89408</xdr:rowOff>
    </xdr:from>
    <xdr:to>
      <xdr:col>5</xdr:col>
      <xdr:colOff>358775</xdr:colOff>
      <xdr:row>34</xdr:row>
      <xdr:rowOff>131699</xdr:rowOff>
    </xdr:to>
    <xdr:cxnSp macro="">
      <xdr:nvCxnSpPr>
        <xdr:cNvPr id="60" name="直線コネクタ 59"/>
        <xdr:cNvCxnSpPr/>
      </xdr:nvCxnSpPr>
      <xdr:spPr>
        <a:xfrm flipV="1">
          <a:off x="2908300" y="5918708"/>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14541</xdr:rowOff>
    </xdr:from>
    <xdr:to>
      <xdr:col>4</xdr:col>
      <xdr:colOff>155575</xdr:colOff>
      <xdr:row>34</xdr:row>
      <xdr:rowOff>131699</xdr:rowOff>
    </xdr:to>
    <xdr:cxnSp macro="">
      <xdr:nvCxnSpPr>
        <xdr:cNvPr id="63" name="直線コネクタ 62"/>
        <xdr:cNvCxnSpPr/>
      </xdr:nvCxnSpPr>
      <xdr:spPr>
        <a:xfrm>
          <a:off x="2019300" y="5843841"/>
          <a:ext cx="8890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39116</xdr:rowOff>
    </xdr:from>
    <xdr:to>
      <xdr:col>2</xdr:col>
      <xdr:colOff>638175</xdr:colOff>
      <xdr:row>34</xdr:row>
      <xdr:rowOff>14541</xdr:rowOff>
    </xdr:to>
    <xdr:cxnSp macro="">
      <xdr:nvCxnSpPr>
        <xdr:cNvPr id="66" name="直線コネクタ 65"/>
        <xdr:cNvCxnSpPr/>
      </xdr:nvCxnSpPr>
      <xdr:spPr>
        <a:xfrm>
          <a:off x="1130300" y="5525516"/>
          <a:ext cx="889000" cy="3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128334</xdr:rowOff>
    </xdr:from>
    <xdr:to>
      <xdr:col>6</xdr:col>
      <xdr:colOff>561975</xdr:colOff>
      <xdr:row>34</xdr:row>
      <xdr:rowOff>58484</xdr:rowOff>
    </xdr:to>
    <xdr:sp macro="" textlink="">
      <xdr:nvSpPr>
        <xdr:cNvPr id="76" name="円/楕円 75"/>
        <xdr:cNvSpPr/>
      </xdr:nvSpPr>
      <xdr:spPr>
        <a:xfrm>
          <a:off x="4584700" y="57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151211</xdr:rowOff>
    </xdr:from>
    <xdr:ext cx="469744" cy="259045"/>
    <xdr:sp macro="" textlink="">
      <xdr:nvSpPr>
        <xdr:cNvPr id="77" name="議会費該当値テキスト"/>
        <xdr:cNvSpPr txBox="1"/>
      </xdr:nvSpPr>
      <xdr:spPr>
        <a:xfrm>
          <a:off x="4686300" y="563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38608</xdr:rowOff>
    </xdr:from>
    <xdr:to>
      <xdr:col>5</xdr:col>
      <xdr:colOff>409575</xdr:colOff>
      <xdr:row>34</xdr:row>
      <xdr:rowOff>140208</xdr:rowOff>
    </xdr:to>
    <xdr:sp macro="" textlink="">
      <xdr:nvSpPr>
        <xdr:cNvPr id="78" name="円/楕円 77"/>
        <xdr:cNvSpPr/>
      </xdr:nvSpPr>
      <xdr:spPr>
        <a:xfrm>
          <a:off x="3746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156735</xdr:rowOff>
    </xdr:from>
    <xdr:ext cx="469744" cy="259045"/>
    <xdr:sp macro="" textlink="">
      <xdr:nvSpPr>
        <xdr:cNvPr id="79" name="テキスト ボックス 78"/>
        <xdr:cNvSpPr txBox="1"/>
      </xdr:nvSpPr>
      <xdr:spPr>
        <a:xfrm>
          <a:off x="3562427"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80899</xdr:rowOff>
    </xdr:from>
    <xdr:to>
      <xdr:col>4</xdr:col>
      <xdr:colOff>206375</xdr:colOff>
      <xdr:row>35</xdr:row>
      <xdr:rowOff>11049</xdr:rowOff>
    </xdr:to>
    <xdr:sp macro="" textlink="">
      <xdr:nvSpPr>
        <xdr:cNvPr id="80" name="円/楕円 79"/>
        <xdr:cNvSpPr/>
      </xdr:nvSpPr>
      <xdr:spPr>
        <a:xfrm>
          <a:off x="2857500" y="59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27576</xdr:rowOff>
    </xdr:from>
    <xdr:ext cx="469744" cy="259045"/>
    <xdr:sp macro="" textlink="">
      <xdr:nvSpPr>
        <xdr:cNvPr id="81" name="テキスト ボックス 80"/>
        <xdr:cNvSpPr txBox="1"/>
      </xdr:nvSpPr>
      <xdr:spPr>
        <a:xfrm>
          <a:off x="2673427"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135191</xdr:rowOff>
    </xdr:from>
    <xdr:to>
      <xdr:col>3</xdr:col>
      <xdr:colOff>3175</xdr:colOff>
      <xdr:row>34</xdr:row>
      <xdr:rowOff>65341</xdr:rowOff>
    </xdr:to>
    <xdr:sp macro="" textlink="">
      <xdr:nvSpPr>
        <xdr:cNvPr id="82" name="円/楕円 81"/>
        <xdr:cNvSpPr/>
      </xdr:nvSpPr>
      <xdr:spPr>
        <a:xfrm>
          <a:off x="1968500" y="579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81868</xdr:rowOff>
    </xdr:from>
    <xdr:ext cx="469744" cy="259045"/>
    <xdr:sp macro="" textlink="">
      <xdr:nvSpPr>
        <xdr:cNvPr id="83" name="テキスト ボックス 82"/>
        <xdr:cNvSpPr txBox="1"/>
      </xdr:nvSpPr>
      <xdr:spPr>
        <a:xfrm>
          <a:off x="1784427" y="556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159766</xdr:rowOff>
    </xdr:from>
    <xdr:to>
      <xdr:col>1</xdr:col>
      <xdr:colOff>485775</xdr:colOff>
      <xdr:row>32</xdr:row>
      <xdr:rowOff>89916</xdr:rowOff>
    </xdr:to>
    <xdr:sp macro="" textlink="">
      <xdr:nvSpPr>
        <xdr:cNvPr id="84" name="円/楕円 83"/>
        <xdr:cNvSpPr/>
      </xdr:nvSpPr>
      <xdr:spPr>
        <a:xfrm>
          <a:off x="1079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106443</xdr:rowOff>
    </xdr:from>
    <xdr:ext cx="469744" cy="259045"/>
    <xdr:sp macro="" textlink="">
      <xdr:nvSpPr>
        <xdr:cNvPr id="85" name="テキスト ボックス 84"/>
        <xdr:cNvSpPr txBox="1"/>
      </xdr:nvSpPr>
      <xdr:spPr>
        <a:xfrm>
          <a:off x="895427"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2085</xdr:rowOff>
    </xdr:from>
    <xdr:to>
      <xdr:col>6</xdr:col>
      <xdr:colOff>511175</xdr:colOff>
      <xdr:row>58</xdr:row>
      <xdr:rowOff>22049</xdr:rowOff>
    </xdr:to>
    <xdr:cxnSp macro="">
      <xdr:nvCxnSpPr>
        <xdr:cNvPr id="112" name="直線コネクタ 111"/>
        <xdr:cNvCxnSpPr/>
      </xdr:nvCxnSpPr>
      <xdr:spPr>
        <a:xfrm flipV="1">
          <a:off x="3797300" y="9946185"/>
          <a:ext cx="8382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119416</xdr:rowOff>
    </xdr:from>
    <xdr:ext cx="534377" cy="259045"/>
    <xdr:sp macro="" textlink="">
      <xdr:nvSpPr>
        <xdr:cNvPr id="113" name="総務費平均値テキスト"/>
        <xdr:cNvSpPr txBox="1"/>
      </xdr:nvSpPr>
      <xdr:spPr>
        <a:xfrm>
          <a:off x="4686300" y="989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12543</xdr:rowOff>
    </xdr:from>
    <xdr:to>
      <xdr:col>5</xdr:col>
      <xdr:colOff>358775</xdr:colOff>
      <xdr:row>58</xdr:row>
      <xdr:rowOff>22049</xdr:rowOff>
    </xdr:to>
    <xdr:cxnSp macro="">
      <xdr:nvCxnSpPr>
        <xdr:cNvPr id="115" name="直線コネクタ 114"/>
        <xdr:cNvCxnSpPr/>
      </xdr:nvCxnSpPr>
      <xdr:spPr>
        <a:xfrm>
          <a:off x="2908300" y="9956643"/>
          <a:ext cx="8890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76275</xdr:rowOff>
    </xdr:from>
    <xdr:ext cx="534377" cy="259045"/>
    <xdr:sp macro="" textlink="">
      <xdr:nvSpPr>
        <xdr:cNvPr id="117" name="テキスト ボックス 116"/>
        <xdr:cNvSpPr txBox="1"/>
      </xdr:nvSpPr>
      <xdr:spPr>
        <a:xfrm>
          <a:off x="3530111" y="100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169459</xdr:rowOff>
    </xdr:from>
    <xdr:to>
      <xdr:col>4</xdr:col>
      <xdr:colOff>155575</xdr:colOff>
      <xdr:row>58</xdr:row>
      <xdr:rowOff>12543</xdr:rowOff>
    </xdr:to>
    <xdr:cxnSp macro="">
      <xdr:nvCxnSpPr>
        <xdr:cNvPr id="118" name="直線コネクタ 117"/>
        <xdr:cNvCxnSpPr/>
      </xdr:nvCxnSpPr>
      <xdr:spPr>
        <a:xfrm>
          <a:off x="2019300" y="9942109"/>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73929</xdr:rowOff>
    </xdr:from>
    <xdr:ext cx="534377" cy="259045"/>
    <xdr:sp macro="" textlink="">
      <xdr:nvSpPr>
        <xdr:cNvPr id="120" name="テキスト ボックス 119"/>
        <xdr:cNvSpPr txBox="1"/>
      </xdr:nvSpPr>
      <xdr:spPr>
        <a:xfrm>
          <a:off x="2641111" y="100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169459</xdr:rowOff>
    </xdr:from>
    <xdr:to>
      <xdr:col>2</xdr:col>
      <xdr:colOff>638175</xdr:colOff>
      <xdr:row>58</xdr:row>
      <xdr:rowOff>58748</xdr:rowOff>
    </xdr:to>
    <xdr:cxnSp macro="">
      <xdr:nvCxnSpPr>
        <xdr:cNvPr id="121" name="直線コネクタ 120"/>
        <xdr:cNvCxnSpPr/>
      </xdr:nvCxnSpPr>
      <xdr:spPr>
        <a:xfrm flipV="1">
          <a:off x="1130300" y="9942109"/>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81649</xdr:rowOff>
    </xdr:from>
    <xdr:ext cx="534377" cy="259045"/>
    <xdr:sp macro="" textlink="">
      <xdr:nvSpPr>
        <xdr:cNvPr id="123" name="テキスト ボックス 122"/>
        <xdr:cNvSpPr txBox="1"/>
      </xdr:nvSpPr>
      <xdr:spPr>
        <a:xfrm>
          <a:off x="1752111" y="100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103012</xdr:rowOff>
    </xdr:from>
    <xdr:ext cx="534377" cy="259045"/>
    <xdr:sp macro="" textlink="">
      <xdr:nvSpPr>
        <xdr:cNvPr id="125" name="テキスト ボックス 124"/>
        <xdr:cNvSpPr txBox="1"/>
      </xdr:nvSpPr>
      <xdr:spPr>
        <a:xfrm>
          <a:off x="863111" y="97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122735</xdr:rowOff>
    </xdr:from>
    <xdr:to>
      <xdr:col>6</xdr:col>
      <xdr:colOff>561975</xdr:colOff>
      <xdr:row>58</xdr:row>
      <xdr:rowOff>52885</xdr:rowOff>
    </xdr:to>
    <xdr:sp macro="" textlink="">
      <xdr:nvSpPr>
        <xdr:cNvPr id="131" name="円/楕円 130"/>
        <xdr:cNvSpPr/>
      </xdr:nvSpPr>
      <xdr:spPr>
        <a:xfrm>
          <a:off x="4584700" y="98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82112</xdr:rowOff>
    </xdr:from>
    <xdr:ext cx="534377" cy="259045"/>
    <xdr:sp macro="" textlink="">
      <xdr:nvSpPr>
        <xdr:cNvPr id="132" name="総務費該当値テキスト"/>
        <xdr:cNvSpPr txBox="1"/>
      </xdr:nvSpPr>
      <xdr:spPr>
        <a:xfrm>
          <a:off x="4686300" y="96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142699</xdr:rowOff>
    </xdr:from>
    <xdr:to>
      <xdr:col>5</xdr:col>
      <xdr:colOff>409575</xdr:colOff>
      <xdr:row>58</xdr:row>
      <xdr:rowOff>72849</xdr:rowOff>
    </xdr:to>
    <xdr:sp macro="" textlink="">
      <xdr:nvSpPr>
        <xdr:cNvPr id="133" name="円/楕円 132"/>
        <xdr:cNvSpPr/>
      </xdr:nvSpPr>
      <xdr:spPr>
        <a:xfrm>
          <a:off x="3746500" y="99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89376</xdr:rowOff>
    </xdr:from>
    <xdr:ext cx="534377" cy="259045"/>
    <xdr:sp macro="" textlink="">
      <xdr:nvSpPr>
        <xdr:cNvPr id="134" name="テキスト ボックス 133"/>
        <xdr:cNvSpPr txBox="1"/>
      </xdr:nvSpPr>
      <xdr:spPr>
        <a:xfrm>
          <a:off x="3530111" y="969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133193</xdr:rowOff>
    </xdr:from>
    <xdr:to>
      <xdr:col>4</xdr:col>
      <xdr:colOff>206375</xdr:colOff>
      <xdr:row>58</xdr:row>
      <xdr:rowOff>63343</xdr:rowOff>
    </xdr:to>
    <xdr:sp macro="" textlink="">
      <xdr:nvSpPr>
        <xdr:cNvPr id="135" name="円/楕円 134"/>
        <xdr:cNvSpPr/>
      </xdr:nvSpPr>
      <xdr:spPr>
        <a:xfrm>
          <a:off x="2857500" y="99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79870</xdr:rowOff>
    </xdr:from>
    <xdr:ext cx="534377" cy="259045"/>
    <xdr:sp macro="" textlink="">
      <xdr:nvSpPr>
        <xdr:cNvPr id="136" name="テキスト ボックス 135"/>
        <xdr:cNvSpPr txBox="1"/>
      </xdr:nvSpPr>
      <xdr:spPr>
        <a:xfrm>
          <a:off x="2641111" y="968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118659</xdr:rowOff>
    </xdr:from>
    <xdr:to>
      <xdr:col>3</xdr:col>
      <xdr:colOff>3175</xdr:colOff>
      <xdr:row>58</xdr:row>
      <xdr:rowOff>48809</xdr:rowOff>
    </xdr:to>
    <xdr:sp macro="" textlink="">
      <xdr:nvSpPr>
        <xdr:cNvPr id="137" name="円/楕円 136"/>
        <xdr:cNvSpPr/>
      </xdr:nvSpPr>
      <xdr:spPr>
        <a:xfrm>
          <a:off x="1968500" y="98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65336</xdr:rowOff>
    </xdr:from>
    <xdr:ext cx="534377" cy="259045"/>
    <xdr:sp macro="" textlink="">
      <xdr:nvSpPr>
        <xdr:cNvPr id="138" name="テキスト ボックス 137"/>
        <xdr:cNvSpPr txBox="1"/>
      </xdr:nvSpPr>
      <xdr:spPr>
        <a:xfrm>
          <a:off x="1752111" y="96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7948</xdr:rowOff>
    </xdr:from>
    <xdr:to>
      <xdr:col>1</xdr:col>
      <xdr:colOff>485775</xdr:colOff>
      <xdr:row>58</xdr:row>
      <xdr:rowOff>109548</xdr:rowOff>
    </xdr:to>
    <xdr:sp macro="" textlink="">
      <xdr:nvSpPr>
        <xdr:cNvPr id="139" name="円/楕円 138"/>
        <xdr:cNvSpPr/>
      </xdr:nvSpPr>
      <xdr:spPr>
        <a:xfrm>
          <a:off x="1079500" y="99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100675</xdr:rowOff>
    </xdr:from>
    <xdr:ext cx="534377" cy="259045"/>
    <xdr:sp macro="" textlink="">
      <xdr:nvSpPr>
        <xdr:cNvPr id="140" name="テキスト ボックス 139"/>
        <xdr:cNvSpPr txBox="1"/>
      </xdr:nvSpPr>
      <xdr:spPr>
        <a:xfrm>
          <a:off x="863111" y="1004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132918</xdr:rowOff>
    </xdr:from>
    <xdr:to>
      <xdr:col>6</xdr:col>
      <xdr:colOff>511175</xdr:colOff>
      <xdr:row>75</xdr:row>
      <xdr:rowOff>32576</xdr:rowOff>
    </xdr:to>
    <xdr:cxnSp macro="">
      <xdr:nvCxnSpPr>
        <xdr:cNvPr id="170" name="直線コネクタ 169"/>
        <xdr:cNvCxnSpPr/>
      </xdr:nvCxnSpPr>
      <xdr:spPr>
        <a:xfrm flipV="1">
          <a:off x="3797300" y="12820218"/>
          <a:ext cx="838200" cy="7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102861</xdr:rowOff>
    </xdr:from>
    <xdr:ext cx="599010" cy="259045"/>
    <xdr:sp macro="" textlink="">
      <xdr:nvSpPr>
        <xdr:cNvPr id="171" name="民生費平均値テキスト"/>
        <xdr:cNvSpPr txBox="1"/>
      </xdr:nvSpPr>
      <xdr:spPr>
        <a:xfrm>
          <a:off x="4686300" y="12961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32576</xdr:rowOff>
    </xdr:from>
    <xdr:to>
      <xdr:col>5</xdr:col>
      <xdr:colOff>358775</xdr:colOff>
      <xdr:row>76</xdr:row>
      <xdr:rowOff>26479</xdr:rowOff>
    </xdr:to>
    <xdr:cxnSp macro="">
      <xdr:nvCxnSpPr>
        <xdr:cNvPr id="173" name="直線コネクタ 172"/>
        <xdr:cNvCxnSpPr/>
      </xdr:nvCxnSpPr>
      <xdr:spPr>
        <a:xfrm flipV="1">
          <a:off x="2908300" y="12891326"/>
          <a:ext cx="889000" cy="1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26479</xdr:rowOff>
    </xdr:from>
    <xdr:to>
      <xdr:col>4</xdr:col>
      <xdr:colOff>155575</xdr:colOff>
      <xdr:row>76</xdr:row>
      <xdr:rowOff>110465</xdr:rowOff>
    </xdr:to>
    <xdr:cxnSp macro="">
      <xdr:nvCxnSpPr>
        <xdr:cNvPr id="176" name="直線コネクタ 175"/>
        <xdr:cNvCxnSpPr/>
      </xdr:nvCxnSpPr>
      <xdr:spPr>
        <a:xfrm flipV="1">
          <a:off x="2019300" y="13056679"/>
          <a:ext cx="889000" cy="8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78" name="テキスト ボックス 177"/>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110465</xdr:rowOff>
    </xdr:from>
    <xdr:to>
      <xdr:col>2</xdr:col>
      <xdr:colOff>638175</xdr:colOff>
      <xdr:row>77</xdr:row>
      <xdr:rowOff>1384</xdr:rowOff>
    </xdr:to>
    <xdr:cxnSp macro="">
      <xdr:nvCxnSpPr>
        <xdr:cNvPr id="179" name="直線コネクタ 178"/>
        <xdr:cNvCxnSpPr/>
      </xdr:nvCxnSpPr>
      <xdr:spPr>
        <a:xfrm flipV="1">
          <a:off x="1130300" y="13140665"/>
          <a:ext cx="889000" cy="6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82118</xdr:rowOff>
    </xdr:from>
    <xdr:to>
      <xdr:col>6</xdr:col>
      <xdr:colOff>561975</xdr:colOff>
      <xdr:row>75</xdr:row>
      <xdr:rowOff>12268</xdr:rowOff>
    </xdr:to>
    <xdr:sp macro="" textlink="">
      <xdr:nvSpPr>
        <xdr:cNvPr id="189" name="円/楕円 188"/>
        <xdr:cNvSpPr/>
      </xdr:nvSpPr>
      <xdr:spPr>
        <a:xfrm>
          <a:off x="4584700" y="127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104995</xdr:rowOff>
    </xdr:from>
    <xdr:ext cx="599010" cy="259045"/>
    <xdr:sp macro="" textlink="">
      <xdr:nvSpPr>
        <xdr:cNvPr id="190" name="民生費該当値テキスト"/>
        <xdr:cNvSpPr txBox="1"/>
      </xdr:nvSpPr>
      <xdr:spPr>
        <a:xfrm>
          <a:off x="4686300" y="1262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180,534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153226</xdr:rowOff>
    </xdr:from>
    <xdr:to>
      <xdr:col>5</xdr:col>
      <xdr:colOff>409575</xdr:colOff>
      <xdr:row>75</xdr:row>
      <xdr:rowOff>83376</xdr:rowOff>
    </xdr:to>
    <xdr:sp macro="" textlink="">
      <xdr:nvSpPr>
        <xdr:cNvPr id="191" name="円/楕円 190"/>
        <xdr:cNvSpPr/>
      </xdr:nvSpPr>
      <xdr:spPr>
        <a:xfrm>
          <a:off x="3746500" y="128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99903</xdr:rowOff>
    </xdr:from>
    <xdr:ext cx="599010" cy="259045"/>
    <xdr:sp macro="" textlink="">
      <xdr:nvSpPr>
        <xdr:cNvPr id="192" name="テキスト ボックス 191"/>
        <xdr:cNvSpPr txBox="1"/>
      </xdr:nvSpPr>
      <xdr:spPr>
        <a:xfrm>
          <a:off x="3497794" y="1261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174,935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147129</xdr:rowOff>
    </xdr:from>
    <xdr:to>
      <xdr:col>4</xdr:col>
      <xdr:colOff>206375</xdr:colOff>
      <xdr:row>76</xdr:row>
      <xdr:rowOff>77279</xdr:rowOff>
    </xdr:to>
    <xdr:sp macro="" textlink="">
      <xdr:nvSpPr>
        <xdr:cNvPr id="193" name="円/楕円 192"/>
        <xdr:cNvSpPr/>
      </xdr:nvSpPr>
      <xdr:spPr>
        <a:xfrm>
          <a:off x="2857500" y="130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93807</xdr:rowOff>
    </xdr:from>
    <xdr:ext cx="599010" cy="259045"/>
    <xdr:sp macro="" textlink="">
      <xdr:nvSpPr>
        <xdr:cNvPr id="194" name="テキスト ボックス 193"/>
        <xdr:cNvSpPr txBox="1"/>
      </xdr:nvSpPr>
      <xdr:spPr>
        <a:xfrm>
          <a:off x="2608794" y="1278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161,915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59665</xdr:rowOff>
    </xdr:from>
    <xdr:to>
      <xdr:col>3</xdr:col>
      <xdr:colOff>3175</xdr:colOff>
      <xdr:row>76</xdr:row>
      <xdr:rowOff>161265</xdr:rowOff>
    </xdr:to>
    <xdr:sp macro="" textlink="">
      <xdr:nvSpPr>
        <xdr:cNvPr id="195" name="円/楕円 194"/>
        <xdr:cNvSpPr/>
      </xdr:nvSpPr>
      <xdr:spPr>
        <a:xfrm>
          <a:off x="1968500" y="130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6342</xdr:rowOff>
    </xdr:from>
    <xdr:ext cx="599010" cy="259045"/>
    <xdr:sp macro="" textlink="">
      <xdr:nvSpPr>
        <xdr:cNvPr id="196" name="テキスト ボックス 195"/>
        <xdr:cNvSpPr txBox="1"/>
      </xdr:nvSpPr>
      <xdr:spPr>
        <a:xfrm>
          <a:off x="1719794" y="128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122034</xdr:rowOff>
    </xdr:from>
    <xdr:to>
      <xdr:col>1</xdr:col>
      <xdr:colOff>485775</xdr:colOff>
      <xdr:row>77</xdr:row>
      <xdr:rowOff>52184</xdr:rowOff>
    </xdr:to>
    <xdr:sp macro="" textlink="">
      <xdr:nvSpPr>
        <xdr:cNvPr id="197" name="円/楕円 196"/>
        <xdr:cNvSpPr/>
      </xdr:nvSpPr>
      <xdr:spPr>
        <a:xfrm>
          <a:off x="1079500" y="131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68711</xdr:rowOff>
    </xdr:from>
    <xdr:ext cx="599010" cy="259045"/>
    <xdr:sp macro="" textlink="">
      <xdr:nvSpPr>
        <xdr:cNvPr id="198" name="テキスト ボックス 197"/>
        <xdr:cNvSpPr txBox="1"/>
      </xdr:nvSpPr>
      <xdr:spPr>
        <a:xfrm>
          <a:off x="830794" y="1292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67577</xdr:rowOff>
    </xdr:from>
    <xdr:to>
      <xdr:col>6</xdr:col>
      <xdr:colOff>511175</xdr:colOff>
      <xdr:row>98</xdr:row>
      <xdr:rowOff>75206</xdr:rowOff>
    </xdr:to>
    <xdr:cxnSp macro="">
      <xdr:nvCxnSpPr>
        <xdr:cNvPr id="232" name="直線コネクタ 231"/>
        <xdr:cNvCxnSpPr/>
      </xdr:nvCxnSpPr>
      <xdr:spPr>
        <a:xfrm flipV="1">
          <a:off x="3797300" y="16869677"/>
          <a:ext cx="8382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3" name="衛生費平均値テキスト"/>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74864</xdr:rowOff>
    </xdr:from>
    <xdr:to>
      <xdr:col>5</xdr:col>
      <xdr:colOff>358775</xdr:colOff>
      <xdr:row>98</xdr:row>
      <xdr:rowOff>75206</xdr:rowOff>
    </xdr:to>
    <xdr:cxnSp macro="">
      <xdr:nvCxnSpPr>
        <xdr:cNvPr id="235" name="直線コネクタ 234"/>
        <xdr:cNvCxnSpPr/>
      </xdr:nvCxnSpPr>
      <xdr:spPr>
        <a:xfrm>
          <a:off x="2908300" y="16876964"/>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94527</xdr:rowOff>
    </xdr:from>
    <xdr:ext cx="534377" cy="259045"/>
    <xdr:sp macro="" textlink="">
      <xdr:nvSpPr>
        <xdr:cNvPr id="237" name="テキスト ボックス 236"/>
        <xdr:cNvSpPr txBox="1"/>
      </xdr:nvSpPr>
      <xdr:spPr>
        <a:xfrm>
          <a:off x="3530111" y="16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136271</xdr:rowOff>
    </xdr:from>
    <xdr:to>
      <xdr:col>4</xdr:col>
      <xdr:colOff>155575</xdr:colOff>
      <xdr:row>98</xdr:row>
      <xdr:rowOff>74864</xdr:rowOff>
    </xdr:to>
    <xdr:cxnSp macro="">
      <xdr:nvCxnSpPr>
        <xdr:cNvPr id="238" name="直線コネクタ 237"/>
        <xdr:cNvCxnSpPr/>
      </xdr:nvCxnSpPr>
      <xdr:spPr>
        <a:xfrm>
          <a:off x="2019300" y="16595471"/>
          <a:ext cx="889000" cy="28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108786</xdr:rowOff>
    </xdr:from>
    <xdr:ext cx="534377" cy="259045"/>
    <xdr:sp macro="" textlink="">
      <xdr:nvSpPr>
        <xdr:cNvPr id="240" name="テキスト ボックス 239"/>
        <xdr:cNvSpPr txBox="1"/>
      </xdr:nvSpPr>
      <xdr:spPr>
        <a:xfrm>
          <a:off x="2641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136271</xdr:rowOff>
    </xdr:from>
    <xdr:to>
      <xdr:col>2</xdr:col>
      <xdr:colOff>638175</xdr:colOff>
      <xdr:row>98</xdr:row>
      <xdr:rowOff>37801</xdr:rowOff>
    </xdr:to>
    <xdr:cxnSp macro="">
      <xdr:nvCxnSpPr>
        <xdr:cNvPr id="241" name="直線コネクタ 240"/>
        <xdr:cNvCxnSpPr/>
      </xdr:nvCxnSpPr>
      <xdr:spPr>
        <a:xfrm flipV="1">
          <a:off x="1130300" y="16595471"/>
          <a:ext cx="889000" cy="2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93155</xdr:rowOff>
    </xdr:from>
    <xdr:ext cx="534377" cy="259045"/>
    <xdr:sp macro="" textlink="">
      <xdr:nvSpPr>
        <xdr:cNvPr id="243" name="テキスト ボックス 242"/>
        <xdr:cNvSpPr txBox="1"/>
      </xdr:nvSpPr>
      <xdr:spPr>
        <a:xfrm>
          <a:off x="1752111" y="162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97128</xdr:rowOff>
    </xdr:from>
    <xdr:ext cx="534377" cy="259045"/>
    <xdr:sp macro="" textlink="">
      <xdr:nvSpPr>
        <xdr:cNvPr id="245" name="テキスト ボックス 244"/>
        <xdr:cNvSpPr txBox="1"/>
      </xdr:nvSpPr>
      <xdr:spPr>
        <a:xfrm>
          <a:off x="863111" y="162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16777</xdr:rowOff>
    </xdr:from>
    <xdr:to>
      <xdr:col>6</xdr:col>
      <xdr:colOff>561975</xdr:colOff>
      <xdr:row>98</xdr:row>
      <xdr:rowOff>118377</xdr:rowOff>
    </xdr:to>
    <xdr:sp macro="" textlink="">
      <xdr:nvSpPr>
        <xdr:cNvPr id="251" name="円/楕円 250"/>
        <xdr:cNvSpPr/>
      </xdr:nvSpPr>
      <xdr:spPr>
        <a:xfrm>
          <a:off x="4584700" y="168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103154</xdr:rowOff>
    </xdr:from>
    <xdr:ext cx="534377" cy="259045"/>
    <xdr:sp macro="" textlink="">
      <xdr:nvSpPr>
        <xdr:cNvPr id="252" name="衛生費該当値テキスト"/>
        <xdr:cNvSpPr txBox="1"/>
      </xdr:nvSpPr>
      <xdr:spPr>
        <a:xfrm>
          <a:off x="4686300" y="167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24406</xdr:rowOff>
    </xdr:from>
    <xdr:to>
      <xdr:col>5</xdr:col>
      <xdr:colOff>409575</xdr:colOff>
      <xdr:row>98</xdr:row>
      <xdr:rowOff>126006</xdr:rowOff>
    </xdr:to>
    <xdr:sp macro="" textlink="">
      <xdr:nvSpPr>
        <xdr:cNvPr id="253" name="円/楕円 252"/>
        <xdr:cNvSpPr/>
      </xdr:nvSpPr>
      <xdr:spPr>
        <a:xfrm>
          <a:off x="3746500" y="168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117133</xdr:rowOff>
    </xdr:from>
    <xdr:ext cx="534377" cy="259045"/>
    <xdr:sp macro="" textlink="">
      <xdr:nvSpPr>
        <xdr:cNvPr id="254" name="テキスト ボックス 253"/>
        <xdr:cNvSpPr txBox="1"/>
      </xdr:nvSpPr>
      <xdr:spPr>
        <a:xfrm>
          <a:off x="3530111" y="169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24064</xdr:rowOff>
    </xdr:from>
    <xdr:to>
      <xdr:col>4</xdr:col>
      <xdr:colOff>206375</xdr:colOff>
      <xdr:row>98</xdr:row>
      <xdr:rowOff>125664</xdr:rowOff>
    </xdr:to>
    <xdr:sp macro="" textlink="">
      <xdr:nvSpPr>
        <xdr:cNvPr id="255" name="円/楕円 254"/>
        <xdr:cNvSpPr/>
      </xdr:nvSpPr>
      <xdr:spPr>
        <a:xfrm>
          <a:off x="2857500" y="168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116791</xdr:rowOff>
    </xdr:from>
    <xdr:ext cx="534377" cy="259045"/>
    <xdr:sp macro="" textlink="">
      <xdr:nvSpPr>
        <xdr:cNvPr id="256" name="テキスト ボックス 255"/>
        <xdr:cNvSpPr txBox="1"/>
      </xdr:nvSpPr>
      <xdr:spPr>
        <a:xfrm>
          <a:off x="2641111" y="169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85471</xdr:rowOff>
    </xdr:from>
    <xdr:to>
      <xdr:col>3</xdr:col>
      <xdr:colOff>3175</xdr:colOff>
      <xdr:row>97</xdr:row>
      <xdr:rowOff>15621</xdr:rowOff>
    </xdr:to>
    <xdr:sp macro="" textlink="">
      <xdr:nvSpPr>
        <xdr:cNvPr id="257" name="円/楕円 256"/>
        <xdr:cNvSpPr/>
      </xdr:nvSpPr>
      <xdr:spPr>
        <a:xfrm>
          <a:off x="1968500" y="165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6748</xdr:rowOff>
    </xdr:from>
    <xdr:ext cx="534377" cy="259045"/>
    <xdr:sp macro="" textlink="">
      <xdr:nvSpPr>
        <xdr:cNvPr id="258" name="テキスト ボックス 257"/>
        <xdr:cNvSpPr txBox="1"/>
      </xdr:nvSpPr>
      <xdr:spPr>
        <a:xfrm>
          <a:off x="1752111" y="1663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158451</xdr:rowOff>
    </xdr:from>
    <xdr:to>
      <xdr:col>1</xdr:col>
      <xdr:colOff>485775</xdr:colOff>
      <xdr:row>98</xdr:row>
      <xdr:rowOff>88601</xdr:rowOff>
    </xdr:to>
    <xdr:sp macro="" textlink="">
      <xdr:nvSpPr>
        <xdr:cNvPr id="259" name="円/楕円 258"/>
        <xdr:cNvSpPr/>
      </xdr:nvSpPr>
      <xdr:spPr>
        <a:xfrm>
          <a:off x="1079500" y="1678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79728</xdr:rowOff>
    </xdr:from>
    <xdr:ext cx="534377" cy="259045"/>
    <xdr:sp macro="" textlink="">
      <xdr:nvSpPr>
        <xdr:cNvPr id="260" name="テキスト ボックス 259"/>
        <xdr:cNvSpPr txBox="1"/>
      </xdr:nvSpPr>
      <xdr:spPr>
        <a:xfrm>
          <a:off x="863111" y="1688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147320</xdr:rowOff>
    </xdr:from>
    <xdr:to>
      <xdr:col>15</xdr:col>
      <xdr:colOff>180975</xdr:colOff>
      <xdr:row>38</xdr:row>
      <xdr:rowOff>160020</xdr:rowOff>
    </xdr:to>
    <xdr:cxnSp macro="">
      <xdr:nvCxnSpPr>
        <xdr:cNvPr id="289" name="直線コネクタ 288"/>
        <xdr:cNvCxnSpPr/>
      </xdr:nvCxnSpPr>
      <xdr:spPr>
        <a:xfrm>
          <a:off x="9639300" y="666242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159021</xdr:rowOff>
    </xdr:from>
    <xdr:ext cx="469744" cy="259045"/>
    <xdr:sp macro="" textlink="">
      <xdr:nvSpPr>
        <xdr:cNvPr id="290" name="労働費平均値テキスト"/>
        <xdr:cNvSpPr txBox="1"/>
      </xdr:nvSpPr>
      <xdr:spPr>
        <a:xfrm>
          <a:off x="10528300" y="633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65024</xdr:rowOff>
    </xdr:from>
    <xdr:to>
      <xdr:col>14</xdr:col>
      <xdr:colOff>28575</xdr:colOff>
      <xdr:row>38</xdr:row>
      <xdr:rowOff>147320</xdr:rowOff>
    </xdr:to>
    <xdr:cxnSp macro="">
      <xdr:nvCxnSpPr>
        <xdr:cNvPr id="292" name="直線コネクタ 291"/>
        <xdr:cNvCxnSpPr/>
      </xdr:nvCxnSpPr>
      <xdr:spPr>
        <a:xfrm>
          <a:off x="8750300" y="65801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4" name="テキスト ボックス 293"/>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65024</xdr:rowOff>
    </xdr:from>
    <xdr:to>
      <xdr:col>12</xdr:col>
      <xdr:colOff>511175</xdr:colOff>
      <xdr:row>38</xdr:row>
      <xdr:rowOff>166116</xdr:rowOff>
    </xdr:to>
    <xdr:cxnSp macro="">
      <xdr:nvCxnSpPr>
        <xdr:cNvPr id="295" name="直線コネクタ 294"/>
        <xdr:cNvCxnSpPr/>
      </xdr:nvCxnSpPr>
      <xdr:spPr>
        <a:xfrm flipV="1">
          <a:off x="7861300" y="6580124"/>
          <a:ext cx="88900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297" name="テキスト ボックス 296"/>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126619</xdr:rowOff>
    </xdr:from>
    <xdr:to>
      <xdr:col>11</xdr:col>
      <xdr:colOff>307975</xdr:colOff>
      <xdr:row>38</xdr:row>
      <xdr:rowOff>166116</xdr:rowOff>
    </xdr:to>
    <xdr:cxnSp macro="">
      <xdr:nvCxnSpPr>
        <xdr:cNvPr id="298" name="直線コネクタ 297"/>
        <xdr:cNvCxnSpPr/>
      </xdr:nvCxnSpPr>
      <xdr:spPr>
        <a:xfrm>
          <a:off x="6972300" y="6641719"/>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300" name="テキスト ボックス 299"/>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302" name="テキスト ボックス 301"/>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109220</xdr:rowOff>
    </xdr:from>
    <xdr:to>
      <xdr:col>15</xdr:col>
      <xdr:colOff>231775</xdr:colOff>
      <xdr:row>39</xdr:row>
      <xdr:rowOff>39370</xdr:rowOff>
    </xdr:to>
    <xdr:sp macro="" textlink="">
      <xdr:nvSpPr>
        <xdr:cNvPr id="308" name="円/楕円 307"/>
        <xdr:cNvSpPr/>
      </xdr:nvSpPr>
      <xdr:spPr>
        <a:xfrm>
          <a:off x="10426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24147</xdr:rowOff>
    </xdr:from>
    <xdr:ext cx="378565" cy="259045"/>
    <xdr:sp macro="" textlink="">
      <xdr:nvSpPr>
        <xdr:cNvPr id="309" name="労働費該当値テキスト"/>
        <xdr:cNvSpPr txBox="1"/>
      </xdr:nvSpPr>
      <xdr:spPr>
        <a:xfrm>
          <a:off x="10528300" y="6539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96520</xdr:rowOff>
    </xdr:from>
    <xdr:to>
      <xdr:col>14</xdr:col>
      <xdr:colOff>79375</xdr:colOff>
      <xdr:row>39</xdr:row>
      <xdr:rowOff>26670</xdr:rowOff>
    </xdr:to>
    <xdr:sp macro="" textlink="">
      <xdr:nvSpPr>
        <xdr:cNvPr id="310" name="円/楕円 309"/>
        <xdr:cNvSpPr/>
      </xdr:nvSpPr>
      <xdr:spPr>
        <a:xfrm>
          <a:off x="9588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17797</xdr:rowOff>
    </xdr:from>
    <xdr:ext cx="378565" cy="259045"/>
    <xdr:sp macro="" textlink="">
      <xdr:nvSpPr>
        <xdr:cNvPr id="311" name="テキスト ボックス 310"/>
        <xdr:cNvSpPr txBox="1"/>
      </xdr:nvSpPr>
      <xdr:spPr>
        <a:xfrm>
          <a:off x="9450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14224</xdr:rowOff>
    </xdr:from>
    <xdr:to>
      <xdr:col>12</xdr:col>
      <xdr:colOff>561975</xdr:colOff>
      <xdr:row>38</xdr:row>
      <xdr:rowOff>115824</xdr:rowOff>
    </xdr:to>
    <xdr:sp macro="" textlink="">
      <xdr:nvSpPr>
        <xdr:cNvPr id="312" name="円/楕円 311"/>
        <xdr:cNvSpPr/>
      </xdr:nvSpPr>
      <xdr:spPr>
        <a:xfrm>
          <a:off x="8699500" y="65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106951</xdr:rowOff>
    </xdr:from>
    <xdr:ext cx="469744" cy="259045"/>
    <xdr:sp macro="" textlink="">
      <xdr:nvSpPr>
        <xdr:cNvPr id="313" name="テキスト ボックス 312"/>
        <xdr:cNvSpPr txBox="1"/>
      </xdr:nvSpPr>
      <xdr:spPr>
        <a:xfrm>
          <a:off x="8515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115316</xdr:rowOff>
    </xdr:from>
    <xdr:to>
      <xdr:col>11</xdr:col>
      <xdr:colOff>358775</xdr:colOff>
      <xdr:row>39</xdr:row>
      <xdr:rowOff>45466</xdr:rowOff>
    </xdr:to>
    <xdr:sp macro="" textlink="">
      <xdr:nvSpPr>
        <xdr:cNvPr id="314" name="円/楕円 313"/>
        <xdr:cNvSpPr/>
      </xdr:nvSpPr>
      <xdr:spPr>
        <a:xfrm>
          <a:off x="7810500" y="66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36593</xdr:rowOff>
    </xdr:from>
    <xdr:ext cx="378565" cy="259045"/>
    <xdr:sp macro="" textlink="">
      <xdr:nvSpPr>
        <xdr:cNvPr id="315" name="テキスト ボックス 314"/>
        <xdr:cNvSpPr txBox="1"/>
      </xdr:nvSpPr>
      <xdr:spPr>
        <a:xfrm>
          <a:off x="7672017" y="672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75819</xdr:rowOff>
    </xdr:from>
    <xdr:to>
      <xdr:col>10</xdr:col>
      <xdr:colOff>155575</xdr:colOff>
      <xdr:row>39</xdr:row>
      <xdr:rowOff>5969</xdr:rowOff>
    </xdr:to>
    <xdr:sp macro="" textlink="">
      <xdr:nvSpPr>
        <xdr:cNvPr id="316" name="円/楕円 315"/>
        <xdr:cNvSpPr/>
      </xdr:nvSpPr>
      <xdr:spPr>
        <a:xfrm>
          <a:off x="6921500" y="65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168546</xdr:rowOff>
    </xdr:from>
    <xdr:ext cx="378565" cy="259045"/>
    <xdr:sp macro="" textlink="">
      <xdr:nvSpPr>
        <xdr:cNvPr id="317" name="テキスト ボックス 316"/>
        <xdr:cNvSpPr txBox="1"/>
      </xdr:nvSpPr>
      <xdr:spPr>
        <a:xfrm>
          <a:off x="6783017" y="66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63364</xdr:rowOff>
    </xdr:from>
    <xdr:to>
      <xdr:col>15</xdr:col>
      <xdr:colOff>180975</xdr:colOff>
      <xdr:row>59</xdr:row>
      <xdr:rowOff>87383</xdr:rowOff>
    </xdr:to>
    <xdr:cxnSp macro="">
      <xdr:nvCxnSpPr>
        <xdr:cNvPr id="348" name="直線コネクタ 347"/>
        <xdr:cNvCxnSpPr/>
      </xdr:nvCxnSpPr>
      <xdr:spPr>
        <a:xfrm flipV="1">
          <a:off x="9639300" y="10178914"/>
          <a:ext cx="8382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44160</xdr:rowOff>
    </xdr:from>
    <xdr:ext cx="534377" cy="259045"/>
    <xdr:sp macro="" textlink="">
      <xdr:nvSpPr>
        <xdr:cNvPr id="349" name="農林水産業費平均値テキスト"/>
        <xdr:cNvSpPr txBox="1"/>
      </xdr:nvSpPr>
      <xdr:spPr>
        <a:xfrm>
          <a:off x="10528300" y="9816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87383</xdr:rowOff>
    </xdr:from>
    <xdr:to>
      <xdr:col>14</xdr:col>
      <xdr:colOff>28575</xdr:colOff>
      <xdr:row>59</xdr:row>
      <xdr:rowOff>88233</xdr:rowOff>
    </xdr:to>
    <xdr:cxnSp macro="">
      <xdr:nvCxnSpPr>
        <xdr:cNvPr id="351" name="直線コネクタ 350"/>
        <xdr:cNvCxnSpPr/>
      </xdr:nvCxnSpPr>
      <xdr:spPr>
        <a:xfrm flipV="1">
          <a:off x="8750300" y="10202933"/>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30189</xdr:rowOff>
    </xdr:from>
    <xdr:ext cx="469744" cy="259045"/>
    <xdr:sp macro="" textlink="">
      <xdr:nvSpPr>
        <xdr:cNvPr id="353" name="テキスト ボックス 352"/>
        <xdr:cNvSpPr txBox="1"/>
      </xdr:nvSpPr>
      <xdr:spPr>
        <a:xfrm>
          <a:off x="9404427" y="980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86322</xdr:rowOff>
    </xdr:from>
    <xdr:to>
      <xdr:col>12</xdr:col>
      <xdr:colOff>511175</xdr:colOff>
      <xdr:row>59</xdr:row>
      <xdr:rowOff>88233</xdr:rowOff>
    </xdr:to>
    <xdr:cxnSp macro="">
      <xdr:nvCxnSpPr>
        <xdr:cNvPr id="354" name="直線コネクタ 353"/>
        <xdr:cNvCxnSpPr/>
      </xdr:nvCxnSpPr>
      <xdr:spPr>
        <a:xfrm>
          <a:off x="7861300" y="10201872"/>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45374</xdr:rowOff>
    </xdr:from>
    <xdr:ext cx="469744" cy="259045"/>
    <xdr:sp macro="" textlink="">
      <xdr:nvSpPr>
        <xdr:cNvPr id="356" name="テキスト ボックス 355"/>
        <xdr:cNvSpPr txBox="1"/>
      </xdr:nvSpPr>
      <xdr:spPr>
        <a:xfrm>
          <a:off x="8515427" y="98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84477</xdr:rowOff>
    </xdr:from>
    <xdr:to>
      <xdr:col>11</xdr:col>
      <xdr:colOff>307975</xdr:colOff>
      <xdr:row>59</xdr:row>
      <xdr:rowOff>86322</xdr:rowOff>
    </xdr:to>
    <xdr:cxnSp macro="">
      <xdr:nvCxnSpPr>
        <xdr:cNvPr id="357" name="直線コネクタ 356"/>
        <xdr:cNvCxnSpPr/>
      </xdr:nvCxnSpPr>
      <xdr:spPr>
        <a:xfrm>
          <a:off x="6972300" y="10200027"/>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52705</xdr:rowOff>
    </xdr:from>
    <xdr:ext cx="469744" cy="259045"/>
    <xdr:sp macro="" textlink="">
      <xdr:nvSpPr>
        <xdr:cNvPr id="359" name="テキスト ボックス 358"/>
        <xdr:cNvSpPr txBox="1"/>
      </xdr:nvSpPr>
      <xdr:spPr>
        <a:xfrm>
          <a:off x="7626427" y="98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54796</xdr:rowOff>
    </xdr:from>
    <xdr:ext cx="469744" cy="259045"/>
    <xdr:sp macro="" textlink="">
      <xdr:nvSpPr>
        <xdr:cNvPr id="361" name="テキスト ボックス 360"/>
        <xdr:cNvSpPr txBox="1"/>
      </xdr:nvSpPr>
      <xdr:spPr>
        <a:xfrm>
          <a:off x="6737427" y="982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12564</xdr:rowOff>
    </xdr:from>
    <xdr:to>
      <xdr:col>15</xdr:col>
      <xdr:colOff>231775</xdr:colOff>
      <xdr:row>59</xdr:row>
      <xdr:rowOff>114164</xdr:rowOff>
    </xdr:to>
    <xdr:sp macro="" textlink="">
      <xdr:nvSpPr>
        <xdr:cNvPr id="367" name="円/楕円 366"/>
        <xdr:cNvSpPr/>
      </xdr:nvSpPr>
      <xdr:spPr>
        <a:xfrm>
          <a:off x="10426700" y="10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98941</xdr:rowOff>
    </xdr:from>
    <xdr:ext cx="469744" cy="259045"/>
    <xdr:sp macro="" textlink="">
      <xdr:nvSpPr>
        <xdr:cNvPr id="368" name="農林水産業費該当値テキスト"/>
        <xdr:cNvSpPr txBox="1"/>
      </xdr:nvSpPr>
      <xdr:spPr>
        <a:xfrm>
          <a:off x="10528300" y="1004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36583</xdr:rowOff>
    </xdr:from>
    <xdr:to>
      <xdr:col>14</xdr:col>
      <xdr:colOff>79375</xdr:colOff>
      <xdr:row>59</xdr:row>
      <xdr:rowOff>138183</xdr:rowOff>
    </xdr:to>
    <xdr:sp macro="" textlink="">
      <xdr:nvSpPr>
        <xdr:cNvPr id="369" name="円/楕円 368"/>
        <xdr:cNvSpPr/>
      </xdr:nvSpPr>
      <xdr:spPr>
        <a:xfrm>
          <a:off x="9588500" y="101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129310</xdr:rowOff>
    </xdr:from>
    <xdr:ext cx="378565" cy="259045"/>
    <xdr:sp macro="" textlink="">
      <xdr:nvSpPr>
        <xdr:cNvPr id="370" name="テキスト ボックス 369"/>
        <xdr:cNvSpPr txBox="1"/>
      </xdr:nvSpPr>
      <xdr:spPr>
        <a:xfrm>
          <a:off x="9450017" y="102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37433</xdr:rowOff>
    </xdr:from>
    <xdr:to>
      <xdr:col>12</xdr:col>
      <xdr:colOff>561975</xdr:colOff>
      <xdr:row>59</xdr:row>
      <xdr:rowOff>139033</xdr:rowOff>
    </xdr:to>
    <xdr:sp macro="" textlink="">
      <xdr:nvSpPr>
        <xdr:cNvPr id="371" name="円/楕円 370"/>
        <xdr:cNvSpPr/>
      </xdr:nvSpPr>
      <xdr:spPr>
        <a:xfrm>
          <a:off x="8699500" y="101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130160</xdr:rowOff>
    </xdr:from>
    <xdr:ext cx="378565" cy="259045"/>
    <xdr:sp macro="" textlink="">
      <xdr:nvSpPr>
        <xdr:cNvPr id="372" name="テキスト ボックス 371"/>
        <xdr:cNvSpPr txBox="1"/>
      </xdr:nvSpPr>
      <xdr:spPr>
        <a:xfrm>
          <a:off x="8561017" y="10245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35522</xdr:rowOff>
    </xdr:from>
    <xdr:to>
      <xdr:col>11</xdr:col>
      <xdr:colOff>358775</xdr:colOff>
      <xdr:row>59</xdr:row>
      <xdr:rowOff>137122</xdr:rowOff>
    </xdr:to>
    <xdr:sp macro="" textlink="">
      <xdr:nvSpPr>
        <xdr:cNvPr id="373" name="円/楕円 372"/>
        <xdr:cNvSpPr/>
      </xdr:nvSpPr>
      <xdr:spPr>
        <a:xfrm>
          <a:off x="7810500" y="101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128249</xdr:rowOff>
    </xdr:from>
    <xdr:ext cx="378565" cy="259045"/>
    <xdr:sp macro="" textlink="">
      <xdr:nvSpPr>
        <xdr:cNvPr id="374" name="テキスト ボックス 373"/>
        <xdr:cNvSpPr txBox="1"/>
      </xdr:nvSpPr>
      <xdr:spPr>
        <a:xfrm>
          <a:off x="7672017" y="1024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33677</xdr:rowOff>
    </xdr:from>
    <xdr:to>
      <xdr:col>10</xdr:col>
      <xdr:colOff>155575</xdr:colOff>
      <xdr:row>59</xdr:row>
      <xdr:rowOff>135277</xdr:rowOff>
    </xdr:to>
    <xdr:sp macro="" textlink="">
      <xdr:nvSpPr>
        <xdr:cNvPr id="375" name="円/楕円 374"/>
        <xdr:cNvSpPr/>
      </xdr:nvSpPr>
      <xdr:spPr>
        <a:xfrm>
          <a:off x="6921500" y="101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126404</xdr:rowOff>
    </xdr:from>
    <xdr:ext cx="378565" cy="259045"/>
    <xdr:sp macro="" textlink="">
      <xdr:nvSpPr>
        <xdr:cNvPr id="376" name="テキスト ボックス 375"/>
        <xdr:cNvSpPr txBox="1"/>
      </xdr:nvSpPr>
      <xdr:spPr>
        <a:xfrm>
          <a:off x="6783017" y="10241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156159</xdr:rowOff>
    </xdr:from>
    <xdr:to>
      <xdr:col>15</xdr:col>
      <xdr:colOff>180975</xdr:colOff>
      <xdr:row>78</xdr:row>
      <xdr:rowOff>160601</xdr:rowOff>
    </xdr:to>
    <xdr:cxnSp macro="">
      <xdr:nvCxnSpPr>
        <xdr:cNvPr id="407" name="直線コネクタ 406"/>
        <xdr:cNvCxnSpPr/>
      </xdr:nvCxnSpPr>
      <xdr:spPr>
        <a:xfrm>
          <a:off x="9639300" y="13529259"/>
          <a:ext cx="8382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26770</xdr:rowOff>
    </xdr:from>
    <xdr:ext cx="534377" cy="259045"/>
    <xdr:sp macro="" textlink="">
      <xdr:nvSpPr>
        <xdr:cNvPr id="408" name="商工費平均値テキスト"/>
        <xdr:cNvSpPr txBox="1"/>
      </xdr:nvSpPr>
      <xdr:spPr>
        <a:xfrm>
          <a:off x="10528300" y="13056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156159</xdr:rowOff>
    </xdr:from>
    <xdr:to>
      <xdr:col>14</xdr:col>
      <xdr:colOff>28575</xdr:colOff>
      <xdr:row>79</xdr:row>
      <xdr:rowOff>25760</xdr:rowOff>
    </xdr:to>
    <xdr:cxnSp macro="">
      <xdr:nvCxnSpPr>
        <xdr:cNvPr id="410" name="直線コネクタ 409"/>
        <xdr:cNvCxnSpPr/>
      </xdr:nvCxnSpPr>
      <xdr:spPr>
        <a:xfrm flipV="1">
          <a:off x="8750300" y="13529259"/>
          <a:ext cx="889000" cy="4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66536</xdr:rowOff>
    </xdr:from>
    <xdr:ext cx="469744" cy="259045"/>
    <xdr:sp macro="" textlink="">
      <xdr:nvSpPr>
        <xdr:cNvPr id="412" name="テキスト ボックス 411"/>
        <xdr:cNvSpPr txBox="1"/>
      </xdr:nvSpPr>
      <xdr:spPr>
        <a:xfrm>
          <a:off x="9404427"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16027</xdr:rowOff>
    </xdr:from>
    <xdr:to>
      <xdr:col>12</xdr:col>
      <xdr:colOff>511175</xdr:colOff>
      <xdr:row>79</xdr:row>
      <xdr:rowOff>25760</xdr:rowOff>
    </xdr:to>
    <xdr:cxnSp macro="">
      <xdr:nvCxnSpPr>
        <xdr:cNvPr id="413" name="直線コネクタ 412"/>
        <xdr:cNvCxnSpPr/>
      </xdr:nvCxnSpPr>
      <xdr:spPr>
        <a:xfrm>
          <a:off x="7861300" y="13560577"/>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5" name="テキスト ボックス 414"/>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16027</xdr:rowOff>
    </xdr:from>
    <xdr:to>
      <xdr:col>11</xdr:col>
      <xdr:colOff>307975</xdr:colOff>
      <xdr:row>79</xdr:row>
      <xdr:rowOff>26217</xdr:rowOff>
    </xdr:to>
    <xdr:cxnSp macro="">
      <xdr:nvCxnSpPr>
        <xdr:cNvPr id="416" name="直線コネクタ 415"/>
        <xdr:cNvCxnSpPr/>
      </xdr:nvCxnSpPr>
      <xdr:spPr>
        <a:xfrm flipV="1">
          <a:off x="6972300" y="13560577"/>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65916</xdr:rowOff>
    </xdr:from>
    <xdr:ext cx="469744" cy="259045"/>
    <xdr:sp macro="" textlink="">
      <xdr:nvSpPr>
        <xdr:cNvPr id="418" name="テキスト ボックス 417"/>
        <xdr:cNvSpPr txBox="1"/>
      </xdr:nvSpPr>
      <xdr:spPr>
        <a:xfrm>
          <a:off x="7626427" y="1309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0" name="テキスト ボックス 419"/>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109801</xdr:rowOff>
    </xdr:from>
    <xdr:to>
      <xdr:col>15</xdr:col>
      <xdr:colOff>231775</xdr:colOff>
      <xdr:row>79</xdr:row>
      <xdr:rowOff>39951</xdr:rowOff>
    </xdr:to>
    <xdr:sp macro="" textlink="">
      <xdr:nvSpPr>
        <xdr:cNvPr id="426" name="円/楕円 425"/>
        <xdr:cNvSpPr/>
      </xdr:nvSpPr>
      <xdr:spPr>
        <a:xfrm>
          <a:off x="10426700" y="134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24728</xdr:rowOff>
    </xdr:from>
    <xdr:ext cx="469744" cy="259045"/>
    <xdr:sp macro="" textlink="">
      <xdr:nvSpPr>
        <xdr:cNvPr id="427" name="商工費該当値テキスト"/>
        <xdr:cNvSpPr txBox="1"/>
      </xdr:nvSpPr>
      <xdr:spPr>
        <a:xfrm>
          <a:off x="10528300" y="1339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105359</xdr:rowOff>
    </xdr:from>
    <xdr:to>
      <xdr:col>14</xdr:col>
      <xdr:colOff>79375</xdr:colOff>
      <xdr:row>79</xdr:row>
      <xdr:rowOff>35509</xdr:rowOff>
    </xdr:to>
    <xdr:sp macro="" textlink="">
      <xdr:nvSpPr>
        <xdr:cNvPr id="428" name="円/楕円 427"/>
        <xdr:cNvSpPr/>
      </xdr:nvSpPr>
      <xdr:spPr>
        <a:xfrm>
          <a:off x="9588500" y="134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26636</xdr:rowOff>
    </xdr:from>
    <xdr:ext cx="469744" cy="259045"/>
    <xdr:sp macro="" textlink="">
      <xdr:nvSpPr>
        <xdr:cNvPr id="429" name="テキスト ボックス 428"/>
        <xdr:cNvSpPr txBox="1"/>
      </xdr:nvSpPr>
      <xdr:spPr>
        <a:xfrm>
          <a:off x="9404427" y="1357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146410</xdr:rowOff>
    </xdr:from>
    <xdr:to>
      <xdr:col>12</xdr:col>
      <xdr:colOff>561975</xdr:colOff>
      <xdr:row>79</xdr:row>
      <xdr:rowOff>76560</xdr:rowOff>
    </xdr:to>
    <xdr:sp macro="" textlink="">
      <xdr:nvSpPr>
        <xdr:cNvPr id="430" name="円/楕円 429"/>
        <xdr:cNvSpPr/>
      </xdr:nvSpPr>
      <xdr:spPr>
        <a:xfrm>
          <a:off x="8699500" y="1351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67687</xdr:rowOff>
    </xdr:from>
    <xdr:ext cx="469744" cy="259045"/>
    <xdr:sp macro="" textlink="">
      <xdr:nvSpPr>
        <xdr:cNvPr id="431" name="テキスト ボックス 430"/>
        <xdr:cNvSpPr txBox="1"/>
      </xdr:nvSpPr>
      <xdr:spPr>
        <a:xfrm>
          <a:off x="8515427" y="1361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136677</xdr:rowOff>
    </xdr:from>
    <xdr:to>
      <xdr:col>11</xdr:col>
      <xdr:colOff>358775</xdr:colOff>
      <xdr:row>79</xdr:row>
      <xdr:rowOff>66827</xdr:rowOff>
    </xdr:to>
    <xdr:sp macro="" textlink="">
      <xdr:nvSpPr>
        <xdr:cNvPr id="432" name="円/楕円 431"/>
        <xdr:cNvSpPr/>
      </xdr:nvSpPr>
      <xdr:spPr>
        <a:xfrm>
          <a:off x="7810500" y="135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57954</xdr:rowOff>
    </xdr:from>
    <xdr:ext cx="469744" cy="259045"/>
    <xdr:sp macro="" textlink="">
      <xdr:nvSpPr>
        <xdr:cNvPr id="433" name="テキスト ボックス 432"/>
        <xdr:cNvSpPr txBox="1"/>
      </xdr:nvSpPr>
      <xdr:spPr>
        <a:xfrm>
          <a:off x="7626427" y="1360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146867</xdr:rowOff>
    </xdr:from>
    <xdr:to>
      <xdr:col>10</xdr:col>
      <xdr:colOff>155575</xdr:colOff>
      <xdr:row>79</xdr:row>
      <xdr:rowOff>77017</xdr:rowOff>
    </xdr:to>
    <xdr:sp macro="" textlink="">
      <xdr:nvSpPr>
        <xdr:cNvPr id="434" name="円/楕円 433"/>
        <xdr:cNvSpPr/>
      </xdr:nvSpPr>
      <xdr:spPr>
        <a:xfrm>
          <a:off x="6921500" y="1351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68144</xdr:rowOff>
    </xdr:from>
    <xdr:ext cx="469744" cy="259045"/>
    <xdr:sp macro="" textlink="">
      <xdr:nvSpPr>
        <xdr:cNvPr id="435" name="テキスト ボックス 434"/>
        <xdr:cNvSpPr txBox="1"/>
      </xdr:nvSpPr>
      <xdr:spPr>
        <a:xfrm>
          <a:off x="6737427" y="1361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99369</xdr:rowOff>
    </xdr:from>
    <xdr:to>
      <xdr:col>15</xdr:col>
      <xdr:colOff>180975</xdr:colOff>
      <xdr:row>98</xdr:row>
      <xdr:rowOff>113846</xdr:rowOff>
    </xdr:to>
    <xdr:cxnSp macro="">
      <xdr:nvCxnSpPr>
        <xdr:cNvPr id="464" name="直線コネクタ 463"/>
        <xdr:cNvCxnSpPr/>
      </xdr:nvCxnSpPr>
      <xdr:spPr>
        <a:xfrm flipV="1">
          <a:off x="9639300" y="16901469"/>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65" name="土木費平均値テキスト"/>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113846</xdr:rowOff>
    </xdr:from>
    <xdr:to>
      <xdr:col>14</xdr:col>
      <xdr:colOff>28575</xdr:colOff>
      <xdr:row>98</xdr:row>
      <xdr:rowOff>129761</xdr:rowOff>
    </xdr:to>
    <xdr:cxnSp macro="">
      <xdr:nvCxnSpPr>
        <xdr:cNvPr id="467" name="直線コネクタ 466"/>
        <xdr:cNvCxnSpPr/>
      </xdr:nvCxnSpPr>
      <xdr:spPr>
        <a:xfrm flipV="1">
          <a:off x="8750300" y="16915946"/>
          <a:ext cx="8890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69" name="テキスト ボックス 468"/>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129761</xdr:rowOff>
    </xdr:from>
    <xdr:to>
      <xdr:col>12</xdr:col>
      <xdr:colOff>511175</xdr:colOff>
      <xdr:row>98</xdr:row>
      <xdr:rowOff>141863</xdr:rowOff>
    </xdr:to>
    <xdr:cxnSp macro="">
      <xdr:nvCxnSpPr>
        <xdr:cNvPr id="470" name="直線コネクタ 469"/>
        <xdr:cNvCxnSpPr/>
      </xdr:nvCxnSpPr>
      <xdr:spPr>
        <a:xfrm flipV="1">
          <a:off x="7861300" y="16931861"/>
          <a:ext cx="88900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72" name="テキスト ボックス 471"/>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138807</xdr:rowOff>
    </xdr:from>
    <xdr:to>
      <xdr:col>11</xdr:col>
      <xdr:colOff>307975</xdr:colOff>
      <xdr:row>98</xdr:row>
      <xdr:rowOff>141863</xdr:rowOff>
    </xdr:to>
    <xdr:cxnSp macro="">
      <xdr:nvCxnSpPr>
        <xdr:cNvPr id="473" name="直線コネクタ 472"/>
        <xdr:cNvCxnSpPr/>
      </xdr:nvCxnSpPr>
      <xdr:spPr>
        <a:xfrm>
          <a:off x="6972300" y="16940907"/>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36003</xdr:rowOff>
    </xdr:from>
    <xdr:ext cx="534377" cy="259045"/>
    <xdr:sp macro="" textlink="">
      <xdr:nvSpPr>
        <xdr:cNvPr id="475" name="テキスト ボックス 474"/>
        <xdr:cNvSpPr txBox="1"/>
      </xdr:nvSpPr>
      <xdr:spPr>
        <a:xfrm>
          <a:off x="7594111" y="166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10284</xdr:rowOff>
    </xdr:from>
    <xdr:ext cx="534377" cy="259045"/>
    <xdr:sp macro="" textlink="">
      <xdr:nvSpPr>
        <xdr:cNvPr id="477" name="テキスト ボックス 476"/>
        <xdr:cNvSpPr txBox="1"/>
      </xdr:nvSpPr>
      <xdr:spPr>
        <a:xfrm>
          <a:off x="6705111" y="1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48569</xdr:rowOff>
    </xdr:from>
    <xdr:to>
      <xdr:col>15</xdr:col>
      <xdr:colOff>231775</xdr:colOff>
      <xdr:row>98</xdr:row>
      <xdr:rowOff>150169</xdr:rowOff>
    </xdr:to>
    <xdr:sp macro="" textlink="">
      <xdr:nvSpPr>
        <xdr:cNvPr id="483" name="円/楕円 482"/>
        <xdr:cNvSpPr/>
      </xdr:nvSpPr>
      <xdr:spPr>
        <a:xfrm>
          <a:off x="10426700" y="168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7946</xdr:rowOff>
    </xdr:from>
    <xdr:ext cx="534377" cy="259045"/>
    <xdr:sp macro="" textlink="">
      <xdr:nvSpPr>
        <xdr:cNvPr id="484" name="土木費該当値テキスト"/>
        <xdr:cNvSpPr txBox="1"/>
      </xdr:nvSpPr>
      <xdr:spPr>
        <a:xfrm>
          <a:off x="10528300" y="1663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63046</xdr:rowOff>
    </xdr:from>
    <xdr:to>
      <xdr:col>14</xdr:col>
      <xdr:colOff>79375</xdr:colOff>
      <xdr:row>98</xdr:row>
      <xdr:rowOff>164646</xdr:rowOff>
    </xdr:to>
    <xdr:sp macro="" textlink="">
      <xdr:nvSpPr>
        <xdr:cNvPr id="485" name="円/楕円 484"/>
        <xdr:cNvSpPr/>
      </xdr:nvSpPr>
      <xdr:spPr>
        <a:xfrm>
          <a:off x="9588500" y="168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9723</xdr:rowOff>
    </xdr:from>
    <xdr:ext cx="534377" cy="259045"/>
    <xdr:sp macro="" textlink="">
      <xdr:nvSpPr>
        <xdr:cNvPr id="486" name="テキスト ボックス 485"/>
        <xdr:cNvSpPr txBox="1"/>
      </xdr:nvSpPr>
      <xdr:spPr>
        <a:xfrm>
          <a:off x="9372111" y="166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78961</xdr:rowOff>
    </xdr:from>
    <xdr:to>
      <xdr:col>12</xdr:col>
      <xdr:colOff>561975</xdr:colOff>
      <xdr:row>99</xdr:row>
      <xdr:rowOff>9111</xdr:rowOff>
    </xdr:to>
    <xdr:sp macro="" textlink="">
      <xdr:nvSpPr>
        <xdr:cNvPr id="487" name="円/楕円 486"/>
        <xdr:cNvSpPr/>
      </xdr:nvSpPr>
      <xdr:spPr>
        <a:xfrm>
          <a:off x="8699500" y="168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25638</xdr:rowOff>
    </xdr:from>
    <xdr:ext cx="534377" cy="259045"/>
    <xdr:sp macro="" textlink="">
      <xdr:nvSpPr>
        <xdr:cNvPr id="488" name="テキスト ボックス 487"/>
        <xdr:cNvSpPr txBox="1"/>
      </xdr:nvSpPr>
      <xdr:spPr>
        <a:xfrm>
          <a:off x="8483111" y="1665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91063</xdr:rowOff>
    </xdr:from>
    <xdr:to>
      <xdr:col>11</xdr:col>
      <xdr:colOff>358775</xdr:colOff>
      <xdr:row>99</xdr:row>
      <xdr:rowOff>21213</xdr:rowOff>
    </xdr:to>
    <xdr:sp macro="" textlink="">
      <xdr:nvSpPr>
        <xdr:cNvPr id="489" name="円/楕円 488"/>
        <xdr:cNvSpPr/>
      </xdr:nvSpPr>
      <xdr:spPr>
        <a:xfrm>
          <a:off x="7810500" y="168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12340</xdr:rowOff>
    </xdr:from>
    <xdr:ext cx="534377" cy="259045"/>
    <xdr:sp macro="" textlink="">
      <xdr:nvSpPr>
        <xdr:cNvPr id="490" name="テキスト ボックス 489"/>
        <xdr:cNvSpPr txBox="1"/>
      </xdr:nvSpPr>
      <xdr:spPr>
        <a:xfrm>
          <a:off x="7594111" y="1698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88007</xdr:rowOff>
    </xdr:from>
    <xdr:to>
      <xdr:col>10</xdr:col>
      <xdr:colOff>155575</xdr:colOff>
      <xdr:row>99</xdr:row>
      <xdr:rowOff>18157</xdr:rowOff>
    </xdr:to>
    <xdr:sp macro="" textlink="">
      <xdr:nvSpPr>
        <xdr:cNvPr id="491" name="円/楕円 490"/>
        <xdr:cNvSpPr/>
      </xdr:nvSpPr>
      <xdr:spPr>
        <a:xfrm>
          <a:off x="6921500" y="168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34684</xdr:rowOff>
    </xdr:from>
    <xdr:ext cx="534377" cy="259045"/>
    <xdr:sp macro="" textlink="">
      <xdr:nvSpPr>
        <xdr:cNvPr id="492" name="テキスト ボックス 491"/>
        <xdr:cNvSpPr txBox="1"/>
      </xdr:nvSpPr>
      <xdr:spPr>
        <a:xfrm>
          <a:off x="6705111" y="166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69245</xdr:rowOff>
    </xdr:from>
    <xdr:to>
      <xdr:col>23</xdr:col>
      <xdr:colOff>516889</xdr:colOff>
      <xdr:row>36</xdr:row>
      <xdr:rowOff>54889</xdr:rowOff>
    </xdr:to>
    <xdr:cxnSp macro="">
      <xdr:nvCxnSpPr>
        <xdr:cNvPr id="514" name="直線コネクタ 513"/>
        <xdr:cNvCxnSpPr/>
      </xdr:nvCxnSpPr>
      <xdr:spPr>
        <a:xfrm flipV="1">
          <a:off x="16317595" y="5212745"/>
          <a:ext cx="1269" cy="101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58716</xdr:rowOff>
    </xdr:from>
    <xdr:ext cx="469744" cy="259045"/>
    <xdr:sp macro="" textlink="">
      <xdr:nvSpPr>
        <xdr:cNvPr id="515" name="消防費最小値テキスト"/>
        <xdr:cNvSpPr txBox="1"/>
      </xdr:nvSpPr>
      <xdr:spPr>
        <a:xfrm>
          <a:off x="16370300" y="62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36</xdr:row>
      <xdr:rowOff>54889</xdr:rowOff>
    </xdr:from>
    <xdr:to>
      <xdr:col>23</xdr:col>
      <xdr:colOff>606425</xdr:colOff>
      <xdr:row>36</xdr:row>
      <xdr:rowOff>54889</xdr:rowOff>
    </xdr:to>
    <xdr:cxnSp macro="">
      <xdr:nvCxnSpPr>
        <xdr:cNvPr id="516" name="直線コネクタ 515"/>
        <xdr:cNvCxnSpPr/>
      </xdr:nvCxnSpPr>
      <xdr:spPr>
        <a:xfrm>
          <a:off x="16230600" y="62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15922</xdr:rowOff>
    </xdr:from>
    <xdr:ext cx="534377" cy="259045"/>
    <xdr:sp macro="" textlink="">
      <xdr:nvSpPr>
        <xdr:cNvPr id="517" name="消防費最大値テキスト"/>
        <xdr:cNvSpPr txBox="1"/>
      </xdr:nvSpPr>
      <xdr:spPr>
        <a:xfrm>
          <a:off x="16370300" y="498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69245</xdr:rowOff>
    </xdr:from>
    <xdr:to>
      <xdr:col>23</xdr:col>
      <xdr:colOff>606425</xdr:colOff>
      <xdr:row>30</xdr:row>
      <xdr:rowOff>69245</xdr:rowOff>
    </xdr:to>
    <xdr:cxnSp macro="">
      <xdr:nvCxnSpPr>
        <xdr:cNvPr id="518" name="直線コネクタ 517"/>
        <xdr:cNvCxnSpPr/>
      </xdr:nvCxnSpPr>
      <xdr:spPr>
        <a:xfrm>
          <a:off x="16230600" y="521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54889</xdr:rowOff>
    </xdr:from>
    <xdr:to>
      <xdr:col>23</xdr:col>
      <xdr:colOff>517525</xdr:colOff>
      <xdr:row>36</xdr:row>
      <xdr:rowOff>118897</xdr:rowOff>
    </xdr:to>
    <xdr:cxnSp macro="">
      <xdr:nvCxnSpPr>
        <xdr:cNvPr id="519" name="直線コネクタ 518"/>
        <xdr:cNvCxnSpPr/>
      </xdr:nvCxnSpPr>
      <xdr:spPr>
        <a:xfrm flipV="1">
          <a:off x="15481300" y="6227089"/>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64274</xdr:rowOff>
    </xdr:from>
    <xdr:ext cx="534377" cy="259045"/>
    <xdr:sp macro="" textlink="">
      <xdr:nvSpPr>
        <xdr:cNvPr id="520" name="消防費平均値テキスト"/>
        <xdr:cNvSpPr txBox="1"/>
      </xdr:nvSpPr>
      <xdr:spPr>
        <a:xfrm>
          <a:off x="16370300" y="572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41397</xdr:rowOff>
    </xdr:from>
    <xdr:to>
      <xdr:col>23</xdr:col>
      <xdr:colOff>568325</xdr:colOff>
      <xdr:row>34</xdr:row>
      <xdr:rowOff>142997</xdr:rowOff>
    </xdr:to>
    <xdr:sp macro="" textlink="">
      <xdr:nvSpPr>
        <xdr:cNvPr id="521" name="フローチャート : 判断 520"/>
        <xdr:cNvSpPr/>
      </xdr:nvSpPr>
      <xdr:spPr>
        <a:xfrm>
          <a:off x="162687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118897</xdr:rowOff>
    </xdr:from>
    <xdr:to>
      <xdr:col>22</xdr:col>
      <xdr:colOff>365125</xdr:colOff>
      <xdr:row>36</xdr:row>
      <xdr:rowOff>144226</xdr:rowOff>
    </xdr:to>
    <xdr:cxnSp macro="">
      <xdr:nvCxnSpPr>
        <xdr:cNvPr id="522" name="直線コネクタ 521"/>
        <xdr:cNvCxnSpPr/>
      </xdr:nvCxnSpPr>
      <xdr:spPr>
        <a:xfrm flipV="1">
          <a:off x="14592300" y="6291097"/>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102296</xdr:rowOff>
    </xdr:from>
    <xdr:to>
      <xdr:col>22</xdr:col>
      <xdr:colOff>415925</xdr:colOff>
      <xdr:row>35</xdr:row>
      <xdr:rowOff>32446</xdr:rowOff>
    </xdr:to>
    <xdr:sp macro="" textlink="">
      <xdr:nvSpPr>
        <xdr:cNvPr id="523" name="フローチャート : 判断 522"/>
        <xdr:cNvSpPr/>
      </xdr:nvSpPr>
      <xdr:spPr>
        <a:xfrm>
          <a:off x="15430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48973</xdr:rowOff>
    </xdr:from>
    <xdr:ext cx="534377" cy="259045"/>
    <xdr:sp macro="" textlink="">
      <xdr:nvSpPr>
        <xdr:cNvPr id="524" name="テキスト ボックス 523"/>
        <xdr:cNvSpPr txBox="1"/>
      </xdr:nvSpPr>
      <xdr:spPr>
        <a:xfrm>
          <a:off x="15214111" y="5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90002</xdr:rowOff>
    </xdr:from>
    <xdr:to>
      <xdr:col>21</xdr:col>
      <xdr:colOff>161925</xdr:colOff>
      <xdr:row>36</xdr:row>
      <xdr:rowOff>144226</xdr:rowOff>
    </xdr:to>
    <xdr:cxnSp macro="">
      <xdr:nvCxnSpPr>
        <xdr:cNvPr id="525" name="直線コネクタ 524"/>
        <xdr:cNvCxnSpPr/>
      </xdr:nvCxnSpPr>
      <xdr:spPr>
        <a:xfrm>
          <a:off x="13703300" y="6262202"/>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129179</xdr:rowOff>
    </xdr:from>
    <xdr:to>
      <xdr:col>21</xdr:col>
      <xdr:colOff>212725</xdr:colOff>
      <xdr:row>35</xdr:row>
      <xdr:rowOff>59329</xdr:rowOff>
    </xdr:to>
    <xdr:sp macro="" textlink="">
      <xdr:nvSpPr>
        <xdr:cNvPr id="526" name="フローチャート : 判断 525"/>
        <xdr:cNvSpPr/>
      </xdr:nvSpPr>
      <xdr:spPr>
        <a:xfrm>
          <a:off x="14541500" y="595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75856</xdr:rowOff>
    </xdr:from>
    <xdr:ext cx="534377" cy="259045"/>
    <xdr:sp macro="" textlink="">
      <xdr:nvSpPr>
        <xdr:cNvPr id="527" name="テキスト ボックス 526"/>
        <xdr:cNvSpPr txBox="1"/>
      </xdr:nvSpPr>
      <xdr:spPr>
        <a:xfrm>
          <a:off x="14325111" y="573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90002</xdr:rowOff>
    </xdr:from>
    <xdr:to>
      <xdr:col>19</xdr:col>
      <xdr:colOff>644525</xdr:colOff>
      <xdr:row>37</xdr:row>
      <xdr:rowOff>7569</xdr:rowOff>
    </xdr:to>
    <xdr:cxnSp macro="">
      <xdr:nvCxnSpPr>
        <xdr:cNvPr id="528" name="直線コネクタ 527"/>
        <xdr:cNvCxnSpPr/>
      </xdr:nvCxnSpPr>
      <xdr:spPr>
        <a:xfrm flipV="1">
          <a:off x="12814300" y="6262202"/>
          <a:ext cx="889000" cy="8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159903</xdr:rowOff>
    </xdr:from>
    <xdr:to>
      <xdr:col>20</xdr:col>
      <xdr:colOff>9525</xdr:colOff>
      <xdr:row>35</xdr:row>
      <xdr:rowOff>90053</xdr:rowOff>
    </xdr:to>
    <xdr:sp macro="" textlink="">
      <xdr:nvSpPr>
        <xdr:cNvPr id="529" name="フローチャート : 判断 528"/>
        <xdr:cNvSpPr/>
      </xdr:nvSpPr>
      <xdr:spPr>
        <a:xfrm>
          <a:off x="13652500" y="598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106580</xdr:rowOff>
    </xdr:from>
    <xdr:ext cx="534377" cy="259045"/>
    <xdr:sp macro="" textlink="">
      <xdr:nvSpPr>
        <xdr:cNvPr id="530" name="テキスト ボックス 529"/>
        <xdr:cNvSpPr txBox="1"/>
      </xdr:nvSpPr>
      <xdr:spPr>
        <a:xfrm>
          <a:off x="13436111" y="5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14742</xdr:rowOff>
    </xdr:from>
    <xdr:to>
      <xdr:col>18</xdr:col>
      <xdr:colOff>492125</xdr:colOff>
      <xdr:row>35</xdr:row>
      <xdr:rowOff>116342</xdr:rowOff>
    </xdr:to>
    <xdr:sp macro="" textlink="">
      <xdr:nvSpPr>
        <xdr:cNvPr id="531" name="フローチャート : 判断 530"/>
        <xdr:cNvSpPr/>
      </xdr:nvSpPr>
      <xdr:spPr>
        <a:xfrm>
          <a:off x="12763500" y="601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132869</xdr:rowOff>
    </xdr:from>
    <xdr:ext cx="534377" cy="259045"/>
    <xdr:sp macro="" textlink="">
      <xdr:nvSpPr>
        <xdr:cNvPr id="532" name="テキスト ボックス 531"/>
        <xdr:cNvSpPr txBox="1"/>
      </xdr:nvSpPr>
      <xdr:spPr>
        <a:xfrm>
          <a:off x="12547111" y="579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4089</xdr:rowOff>
    </xdr:from>
    <xdr:to>
      <xdr:col>23</xdr:col>
      <xdr:colOff>568325</xdr:colOff>
      <xdr:row>36</xdr:row>
      <xdr:rowOff>105689</xdr:rowOff>
    </xdr:to>
    <xdr:sp macro="" textlink="">
      <xdr:nvSpPr>
        <xdr:cNvPr id="538" name="円/楕円 537"/>
        <xdr:cNvSpPr/>
      </xdr:nvSpPr>
      <xdr:spPr>
        <a:xfrm>
          <a:off x="162687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90466</xdr:rowOff>
    </xdr:from>
    <xdr:ext cx="469744" cy="259045"/>
    <xdr:sp macro="" textlink="">
      <xdr:nvSpPr>
        <xdr:cNvPr id="539" name="消防費該当値テキスト"/>
        <xdr:cNvSpPr txBox="1"/>
      </xdr:nvSpPr>
      <xdr:spPr>
        <a:xfrm>
          <a:off x="16370300" y="60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68097</xdr:rowOff>
    </xdr:from>
    <xdr:to>
      <xdr:col>22</xdr:col>
      <xdr:colOff>415925</xdr:colOff>
      <xdr:row>36</xdr:row>
      <xdr:rowOff>169697</xdr:rowOff>
    </xdr:to>
    <xdr:sp macro="" textlink="">
      <xdr:nvSpPr>
        <xdr:cNvPr id="540" name="円/楕円 539"/>
        <xdr:cNvSpPr/>
      </xdr:nvSpPr>
      <xdr:spPr>
        <a:xfrm>
          <a:off x="15430500" y="624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160824</xdr:rowOff>
    </xdr:from>
    <xdr:ext cx="469744" cy="259045"/>
    <xdr:sp macro="" textlink="">
      <xdr:nvSpPr>
        <xdr:cNvPr id="541" name="テキスト ボックス 540"/>
        <xdr:cNvSpPr txBox="1"/>
      </xdr:nvSpPr>
      <xdr:spPr>
        <a:xfrm>
          <a:off x="15246427" y="63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93426</xdr:rowOff>
    </xdr:from>
    <xdr:to>
      <xdr:col>21</xdr:col>
      <xdr:colOff>212725</xdr:colOff>
      <xdr:row>37</xdr:row>
      <xdr:rowOff>23576</xdr:rowOff>
    </xdr:to>
    <xdr:sp macro="" textlink="">
      <xdr:nvSpPr>
        <xdr:cNvPr id="542" name="円/楕円 541"/>
        <xdr:cNvSpPr/>
      </xdr:nvSpPr>
      <xdr:spPr>
        <a:xfrm>
          <a:off x="14541500" y="62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14703</xdr:rowOff>
    </xdr:from>
    <xdr:ext cx="469744" cy="259045"/>
    <xdr:sp macro="" textlink="">
      <xdr:nvSpPr>
        <xdr:cNvPr id="543" name="テキスト ボックス 542"/>
        <xdr:cNvSpPr txBox="1"/>
      </xdr:nvSpPr>
      <xdr:spPr>
        <a:xfrm>
          <a:off x="14357427" y="635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39202</xdr:rowOff>
    </xdr:from>
    <xdr:to>
      <xdr:col>20</xdr:col>
      <xdr:colOff>9525</xdr:colOff>
      <xdr:row>36</xdr:row>
      <xdr:rowOff>140802</xdr:rowOff>
    </xdr:to>
    <xdr:sp macro="" textlink="">
      <xdr:nvSpPr>
        <xdr:cNvPr id="544" name="円/楕円 543"/>
        <xdr:cNvSpPr/>
      </xdr:nvSpPr>
      <xdr:spPr>
        <a:xfrm>
          <a:off x="13652500" y="62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131929</xdr:rowOff>
    </xdr:from>
    <xdr:ext cx="469744" cy="259045"/>
    <xdr:sp macro="" textlink="">
      <xdr:nvSpPr>
        <xdr:cNvPr id="545" name="テキスト ボックス 544"/>
        <xdr:cNvSpPr txBox="1"/>
      </xdr:nvSpPr>
      <xdr:spPr>
        <a:xfrm>
          <a:off x="13468427" y="630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128219</xdr:rowOff>
    </xdr:from>
    <xdr:to>
      <xdr:col>18</xdr:col>
      <xdr:colOff>492125</xdr:colOff>
      <xdr:row>37</xdr:row>
      <xdr:rowOff>58369</xdr:rowOff>
    </xdr:to>
    <xdr:sp macro="" textlink="">
      <xdr:nvSpPr>
        <xdr:cNvPr id="546" name="円/楕円 545"/>
        <xdr:cNvSpPr/>
      </xdr:nvSpPr>
      <xdr:spPr>
        <a:xfrm>
          <a:off x="12763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49496</xdr:rowOff>
    </xdr:from>
    <xdr:ext cx="469744" cy="259045"/>
    <xdr:sp macro="" textlink="">
      <xdr:nvSpPr>
        <xdr:cNvPr id="547" name="テキスト ボックス 546"/>
        <xdr:cNvSpPr txBox="1"/>
      </xdr:nvSpPr>
      <xdr:spPr>
        <a:xfrm>
          <a:off x="12579427" y="6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2" name="直線コネクタ 571"/>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3"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4" name="直線コネクタ 573"/>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5"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6" name="直線コネクタ 575"/>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98190</xdr:rowOff>
    </xdr:from>
    <xdr:to>
      <xdr:col>23</xdr:col>
      <xdr:colOff>517525</xdr:colOff>
      <xdr:row>57</xdr:row>
      <xdr:rowOff>55994</xdr:rowOff>
    </xdr:to>
    <xdr:cxnSp macro="">
      <xdr:nvCxnSpPr>
        <xdr:cNvPr id="577" name="直線コネクタ 576"/>
        <xdr:cNvCxnSpPr/>
      </xdr:nvCxnSpPr>
      <xdr:spPr>
        <a:xfrm>
          <a:off x="15481300" y="9699390"/>
          <a:ext cx="838200" cy="1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8" name="教育費平均値テキスト"/>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9" name="フローチャート : 判断 578"/>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61709</xdr:rowOff>
    </xdr:from>
    <xdr:to>
      <xdr:col>22</xdr:col>
      <xdr:colOff>365125</xdr:colOff>
      <xdr:row>56</xdr:row>
      <xdr:rowOff>98190</xdr:rowOff>
    </xdr:to>
    <xdr:cxnSp macro="">
      <xdr:nvCxnSpPr>
        <xdr:cNvPr id="580" name="直線コネクタ 579"/>
        <xdr:cNvCxnSpPr/>
      </xdr:nvCxnSpPr>
      <xdr:spPr>
        <a:xfrm>
          <a:off x="14592300" y="9662909"/>
          <a:ext cx="889000" cy="3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1" name="フローチャート : 判断 580"/>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141952</xdr:rowOff>
    </xdr:from>
    <xdr:ext cx="534377" cy="259045"/>
    <xdr:sp macro="" textlink="">
      <xdr:nvSpPr>
        <xdr:cNvPr id="582" name="テキスト ボックス 581"/>
        <xdr:cNvSpPr txBox="1"/>
      </xdr:nvSpPr>
      <xdr:spPr>
        <a:xfrm>
          <a:off x="15214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61709</xdr:rowOff>
    </xdr:from>
    <xdr:to>
      <xdr:col>21</xdr:col>
      <xdr:colOff>161925</xdr:colOff>
      <xdr:row>56</xdr:row>
      <xdr:rowOff>165570</xdr:rowOff>
    </xdr:to>
    <xdr:cxnSp macro="">
      <xdr:nvCxnSpPr>
        <xdr:cNvPr id="583" name="直線コネクタ 582"/>
        <xdr:cNvCxnSpPr/>
      </xdr:nvCxnSpPr>
      <xdr:spPr>
        <a:xfrm flipV="1">
          <a:off x="13703300" y="9662909"/>
          <a:ext cx="889000" cy="1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4" name="フローチャート : 判断 583"/>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5" name="テキスト ボックス 584"/>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165570</xdr:rowOff>
    </xdr:from>
    <xdr:to>
      <xdr:col>19</xdr:col>
      <xdr:colOff>644525</xdr:colOff>
      <xdr:row>57</xdr:row>
      <xdr:rowOff>68243</xdr:rowOff>
    </xdr:to>
    <xdr:cxnSp macro="">
      <xdr:nvCxnSpPr>
        <xdr:cNvPr id="586" name="直線コネクタ 585"/>
        <xdr:cNvCxnSpPr/>
      </xdr:nvCxnSpPr>
      <xdr:spPr>
        <a:xfrm flipV="1">
          <a:off x="12814300" y="9766770"/>
          <a:ext cx="889000" cy="7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7" name="フローチャート : 判断 586"/>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8" name="テキスト ボックス 587"/>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9" name="フローチャート : 判断 588"/>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53370</xdr:rowOff>
    </xdr:from>
    <xdr:ext cx="534377" cy="259045"/>
    <xdr:sp macro="" textlink="">
      <xdr:nvSpPr>
        <xdr:cNvPr id="590" name="テキスト ボックス 589"/>
        <xdr:cNvSpPr txBox="1"/>
      </xdr:nvSpPr>
      <xdr:spPr>
        <a:xfrm>
          <a:off x="12547111" y="94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5194</xdr:rowOff>
    </xdr:from>
    <xdr:to>
      <xdr:col>23</xdr:col>
      <xdr:colOff>568325</xdr:colOff>
      <xdr:row>57</xdr:row>
      <xdr:rowOff>106794</xdr:rowOff>
    </xdr:to>
    <xdr:sp macro="" textlink="">
      <xdr:nvSpPr>
        <xdr:cNvPr id="596" name="円/楕円 595"/>
        <xdr:cNvSpPr/>
      </xdr:nvSpPr>
      <xdr:spPr>
        <a:xfrm>
          <a:off x="16268700" y="97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155071</xdr:rowOff>
    </xdr:from>
    <xdr:ext cx="534377" cy="259045"/>
    <xdr:sp macro="" textlink="">
      <xdr:nvSpPr>
        <xdr:cNvPr id="597" name="教育費該当値テキスト"/>
        <xdr:cNvSpPr txBox="1"/>
      </xdr:nvSpPr>
      <xdr:spPr>
        <a:xfrm>
          <a:off x="16370300" y="97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37,394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47390</xdr:rowOff>
    </xdr:from>
    <xdr:to>
      <xdr:col>22</xdr:col>
      <xdr:colOff>415925</xdr:colOff>
      <xdr:row>56</xdr:row>
      <xdr:rowOff>148990</xdr:rowOff>
    </xdr:to>
    <xdr:sp macro="" textlink="">
      <xdr:nvSpPr>
        <xdr:cNvPr id="598" name="円/楕円 597"/>
        <xdr:cNvSpPr/>
      </xdr:nvSpPr>
      <xdr:spPr>
        <a:xfrm>
          <a:off x="15430500" y="96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140117</xdr:rowOff>
    </xdr:from>
    <xdr:ext cx="534377" cy="259045"/>
    <xdr:sp macro="" textlink="">
      <xdr:nvSpPr>
        <xdr:cNvPr id="599" name="テキスト ボックス 598"/>
        <xdr:cNvSpPr txBox="1"/>
      </xdr:nvSpPr>
      <xdr:spPr>
        <a:xfrm>
          <a:off x="15214111" y="97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10909</xdr:rowOff>
    </xdr:from>
    <xdr:to>
      <xdr:col>21</xdr:col>
      <xdr:colOff>212725</xdr:colOff>
      <xdr:row>56</xdr:row>
      <xdr:rowOff>112509</xdr:rowOff>
    </xdr:to>
    <xdr:sp macro="" textlink="">
      <xdr:nvSpPr>
        <xdr:cNvPr id="600" name="円/楕円 599"/>
        <xdr:cNvSpPr/>
      </xdr:nvSpPr>
      <xdr:spPr>
        <a:xfrm>
          <a:off x="14541500" y="96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129036</xdr:rowOff>
    </xdr:from>
    <xdr:ext cx="534377" cy="259045"/>
    <xdr:sp macro="" textlink="">
      <xdr:nvSpPr>
        <xdr:cNvPr id="601" name="テキスト ボックス 600"/>
        <xdr:cNvSpPr txBox="1"/>
      </xdr:nvSpPr>
      <xdr:spPr>
        <a:xfrm>
          <a:off x="14325111" y="93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114770</xdr:rowOff>
    </xdr:from>
    <xdr:to>
      <xdr:col>20</xdr:col>
      <xdr:colOff>9525</xdr:colOff>
      <xdr:row>57</xdr:row>
      <xdr:rowOff>44920</xdr:rowOff>
    </xdr:to>
    <xdr:sp macro="" textlink="">
      <xdr:nvSpPr>
        <xdr:cNvPr id="602" name="円/楕円 601"/>
        <xdr:cNvSpPr/>
      </xdr:nvSpPr>
      <xdr:spPr>
        <a:xfrm>
          <a:off x="13652500" y="97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61447</xdr:rowOff>
    </xdr:from>
    <xdr:ext cx="534377" cy="259045"/>
    <xdr:sp macro="" textlink="">
      <xdr:nvSpPr>
        <xdr:cNvPr id="603" name="テキスト ボックス 602"/>
        <xdr:cNvSpPr txBox="1"/>
      </xdr:nvSpPr>
      <xdr:spPr>
        <a:xfrm>
          <a:off x="13436111" y="949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17443</xdr:rowOff>
    </xdr:from>
    <xdr:to>
      <xdr:col>18</xdr:col>
      <xdr:colOff>492125</xdr:colOff>
      <xdr:row>57</xdr:row>
      <xdr:rowOff>119043</xdr:rowOff>
    </xdr:to>
    <xdr:sp macro="" textlink="">
      <xdr:nvSpPr>
        <xdr:cNvPr id="604" name="円/楕円 603"/>
        <xdr:cNvSpPr/>
      </xdr:nvSpPr>
      <xdr:spPr>
        <a:xfrm>
          <a:off x="12763500" y="97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110170</xdr:rowOff>
    </xdr:from>
    <xdr:ext cx="534377" cy="259045"/>
    <xdr:sp macro="" textlink="">
      <xdr:nvSpPr>
        <xdr:cNvPr id="605" name="テキスト ボックス 604"/>
        <xdr:cNvSpPr txBox="1"/>
      </xdr:nvSpPr>
      <xdr:spPr>
        <a:xfrm>
          <a:off x="12547111" y="988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1" name="直線コネクタ 630"/>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2"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4"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5" name="直線コネクタ 634"/>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58252</xdr:rowOff>
    </xdr:from>
    <xdr:ext cx="378565" cy="259045"/>
    <xdr:sp macro="" textlink="">
      <xdr:nvSpPr>
        <xdr:cNvPr id="637" name="災害復旧費平均値テキスト"/>
        <xdr:cNvSpPr txBox="1"/>
      </xdr:nvSpPr>
      <xdr:spPr>
        <a:xfrm>
          <a:off x="16370300" y="13431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8" name="フローチャート : 判断 637"/>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96658</xdr:rowOff>
    </xdr:from>
    <xdr:to>
      <xdr:col>22</xdr:col>
      <xdr:colOff>365125</xdr:colOff>
      <xdr:row>79</xdr:row>
      <xdr:rowOff>98879</xdr:rowOff>
    </xdr:to>
    <xdr:cxnSp macro="">
      <xdr:nvCxnSpPr>
        <xdr:cNvPr id="639" name="直線コネクタ 638"/>
        <xdr:cNvCxnSpPr/>
      </xdr:nvCxnSpPr>
      <xdr:spPr>
        <a:xfrm>
          <a:off x="14592300" y="13641208"/>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40" name="フローチャート : 判断 639"/>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154988</xdr:rowOff>
    </xdr:from>
    <xdr:ext cx="378565" cy="259045"/>
    <xdr:sp macro="" textlink="">
      <xdr:nvSpPr>
        <xdr:cNvPr id="641" name="テキスト ボックス 640"/>
        <xdr:cNvSpPr txBox="1"/>
      </xdr:nvSpPr>
      <xdr:spPr>
        <a:xfrm>
          <a:off x="15292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96658</xdr:rowOff>
    </xdr:from>
    <xdr:to>
      <xdr:col>21</xdr:col>
      <xdr:colOff>161925</xdr:colOff>
      <xdr:row>79</xdr:row>
      <xdr:rowOff>98879</xdr:rowOff>
    </xdr:to>
    <xdr:cxnSp macro="">
      <xdr:nvCxnSpPr>
        <xdr:cNvPr id="642" name="直線コネクタ 641"/>
        <xdr:cNvCxnSpPr/>
      </xdr:nvCxnSpPr>
      <xdr:spPr>
        <a:xfrm flipV="1">
          <a:off x="13703300" y="13641208"/>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3" name="フローチャート : 判断 642"/>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154678</xdr:rowOff>
    </xdr:from>
    <xdr:ext cx="378565" cy="259045"/>
    <xdr:sp macro="" textlink="">
      <xdr:nvSpPr>
        <xdr:cNvPr id="644" name="テキスト ボックス 643"/>
        <xdr:cNvSpPr txBox="1"/>
      </xdr:nvSpPr>
      <xdr:spPr>
        <a:xfrm>
          <a:off x="14403017" y="13356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6" name="フローチャート : 判断 645"/>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146513</xdr:rowOff>
    </xdr:from>
    <xdr:ext cx="469744" cy="259045"/>
    <xdr:sp macro="" textlink="">
      <xdr:nvSpPr>
        <xdr:cNvPr id="647" name="テキスト ボックス 646"/>
        <xdr:cNvSpPr txBox="1"/>
      </xdr:nvSpPr>
      <xdr:spPr>
        <a:xfrm>
          <a:off x="13468427" y="133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8" name="フローチャート : 判断 647"/>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145501</xdr:rowOff>
    </xdr:from>
    <xdr:ext cx="469744" cy="259045"/>
    <xdr:sp macro="" textlink="">
      <xdr:nvSpPr>
        <xdr:cNvPr id="649" name="テキスト ボックス 648"/>
        <xdr:cNvSpPr txBox="1"/>
      </xdr:nvSpPr>
      <xdr:spPr>
        <a:xfrm>
          <a:off x="12579427" y="133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5" name="円/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13802</xdr:rowOff>
    </xdr:from>
    <xdr:ext cx="249299" cy="259045"/>
    <xdr:sp macro="" textlink="">
      <xdr:nvSpPr>
        <xdr:cNvPr id="656" name="災害復旧費該当値テキスト"/>
        <xdr:cNvSpPr txBox="1"/>
      </xdr:nvSpPr>
      <xdr:spPr>
        <a:xfrm>
          <a:off x="16370300" y="13558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7" name="円/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8" name="テキスト ボックス 657"/>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45858</xdr:rowOff>
    </xdr:from>
    <xdr:to>
      <xdr:col>21</xdr:col>
      <xdr:colOff>212725</xdr:colOff>
      <xdr:row>79</xdr:row>
      <xdr:rowOff>147458</xdr:rowOff>
    </xdr:to>
    <xdr:sp macro="" textlink="">
      <xdr:nvSpPr>
        <xdr:cNvPr id="659" name="円/楕円 658"/>
        <xdr:cNvSpPr/>
      </xdr:nvSpPr>
      <xdr:spPr>
        <a:xfrm>
          <a:off x="14541500" y="135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138585</xdr:rowOff>
    </xdr:from>
    <xdr:ext cx="378565" cy="259045"/>
    <xdr:sp macro="" textlink="">
      <xdr:nvSpPr>
        <xdr:cNvPr id="660" name="テキスト ボックス 659"/>
        <xdr:cNvSpPr txBox="1"/>
      </xdr:nvSpPr>
      <xdr:spPr>
        <a:xfrm>
          <a:off x="14403017" y="1368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1" name="円/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2" name="テキスト ボックス 661"/>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3" name="円/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4" name="テキスト ボックス 663"/>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8" name="直線コネクタ 687"/>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9"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90" name="直線コネクタ 689"/>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1"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2" name="直線コネクタ 691"/>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137261</xdr:rowOff>
    </xdr:from>
    <xdr:to>
      <xdr:col>23</xdr:col>
      <xdr:colOff>517525</xdr:colOff>
      <xdr:row>95</xdr:row>
      <xdr:rowOff>157721</xdr:rowOff>
    </xdr:to>
    <xdr:cxnSp macro="">
      <xdr:nvCxnSpPr>
        <xdr:cNvPr id="693" name="直線コネクタ 692"/>
        <xdr:cNvCxnSpPr/>
      </xdr:nvCxnSpPr>
      <xdr:spPr>
        <a:xfrm>
          <a:off x="15481300" y="16425011"/>
          <a:ext cx="8382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122159</xdr:rowOff>
    </xdr:from>
    <xdr:ext cx="534377" cy="259045"/>
    <xdr:sp macro="" textlink="">
      <xdr:nvSpPr>
        <xdr:cNvPr id="694" name="公債費平均値テキスト"/>
        <xdr:cNvSpPr txBox="1"/>
      </xdr:nvSpPr>
      <xdr:spPr>
        <a:xfrm>
          <a:off x="16370300" y="1606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5" name="フローチャート : 判断 694"/>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133338</xdr:rowOff>
    </xdr:from>
    <xdr:to>
      <xdr:col>22</xdr:col>
      <xdr:colOff>365125</xdr:colOff>
      <xdr:row>95</xdr:row>
      <xdr:rowOff>137261</xdr:rowOff>
    </xdr:to>
    <xdr:cxnSp macro="">
      <xdr:nvCxnSpPr>
        <xdr:cNvPr id="696" name="直線コネクタ 695"/>
        <xdr:cNvCxnSpPr/>
      </xdr:nvCxnSpPr>
      <xdr:spPr>
        <a:xfrm>
          <a:off x="14592300" y="16421088"/>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7" name="フローチャート : 判断 696"/>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63295</xdr:rowOff>
    </xdr:from>
    <xdr:ext cx="534377" cy="259045"/>
    <xdr:sp macro="" textlink="">
      <xdr:nvSpPr>
        <xdr:cNvPr id="698" name="テキスト ボックス 697"/>
        <xdr:cNvSpPr txBox="1"/>
      </xdr:nvSpPr>
      <xdr:spPr>
        <a:xfrm>
          <a:off x="15214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122517</xdr:rowOff>
    </xdr:from>
    <xdr:to>
      <xdr:col>21</xdr:col>
      <xdr:colOff>161925</xdr:colOff>
      <xdr:row>95</xdr:row>
      <xdr:rowOff>133338</xdr:rowOff>
    </xdr:to>
    <xdr:cxnSp macro="">
      <xdr:nvCxnSpPr>
        <xdr:cNvPr id="699" name="直線コネクタ 698"/>
        <xdr:cNvCxnSpPr/>
      </xdr:nvCxnSpPr>
      <xdr:spPr>
        <a:xfrm>
          <a:off x="13703300" y="16410267"/>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700" name="フローチャート : 判断 699"/>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52912</xdr:rowOff>
    </xdr:from>
    <xdr:ext cx="534377" cy="259045"/>
    <xdr:sp macro="" textlink="">
      <xdr:nvSpPr>
        <xdr:cNvPr id="701" name="テキスト ボックス 700"/>
        <xdr:cNvSpPr txBox="1"/>
      </xdr:nvSpPr>
      <xdr:spPr>
        <a:xfrm>
          <a:off x="14325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122174</xdr:rowOff>
    </xdr:from>
    <xdr:to>
      <xdr:col>19</xdr:col>
      <xdr:colOff>644525</xdr:colOff>
      <xdr:row>95</xdr:row>
      <xdr:rowOff>122517</xdr:rowOff>
    </xdr:to>
    <xdr:cxnSp macro="">
      <xdr:nvCxnSpPr>
        <xdr:cNvPr id="702" name="直線コネクタ 701"/>
        <xdr:cNvCxnSpPr/>
      </xdr:nvCxnSpPr>
      <xdr:spPr>
        <a:xfrm>
          <a:off x="12814300" y="1640992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3" name="フローチャート : 判断 702"/>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57008</xdr:rowOff>
    </xdr:from>
    <xdr:ext cx="534377" cy="259045"/>
    <xdr:sp macro="" textlink="">
      <xdr:nvSpPr>
        <xdr:cNvPr id="704" name="テキスト ボックス 703"/>
        <xdr:cNvSpPr txBox="1"/>
      </xdr:nvSpPr>
      <xdr:spPr>
        <a:xfrm>
          <a:off x="13436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5" name="フローチャート : 判断 704"/>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36377</xdr:rowOff>
    </xdr:from>
    <xdr:ext cx="534377" cy="259045"/>
    <xdr:sp macro="" textlink="">
      <xdr:nvSpPr>
        <xdr:cNvPr id="706" name="テキスト ボックス 705"/>
        <xdr:cNvSpPr txBox="1"/>
      </xdr:nvSpPr>
      <xdr:spPr>
        <a:xfrm>
          <a:off x="12547111" y="159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106921</xdr:rowOff>
    </xdr:from>
    <xdr:to>
      <xdr:col>23</xdr:col>
      <xdr:colOff>568325</xdr:colOff>
      <xdr:row>96</xdr:row>
      <xdr:rowOff>37071</xdr:rowOff>
    </xdr:to>
    <xdr:sp macro="" textlink="">
      <xdr:nvSpPr>
        <xdr:cNvPr id="712" name="円/楕円 711"/>
        <xdr:cNvSpPr/>
      </xdr:nvSpPr>
      <xdr:spPr>
        <a:xfrm>
          <a:off x="16268700" y="163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85348</xdr:rowOff>
    </xdr:from>
    <xdr:ext cx="534377" cy="259045"/>
    <xdr:sp macro="" textlink="">
      <xdr:nvSpPr>
        <xdr:cNvPr id="713" name="公債費該当値テキスト"/>
        <xdr:cNvSpPr txBox="1"/>
      </xdr:nvSpPr>
      <xdr:spPr>
        <a:xfrm>
          <a:off x="16370300" y="163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30,054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86461</xdr:rowOff>
    </xdr:from>
    <xdr:to>
      <xdr:col>22</xdr:col>
      <xdr:colOff>415925</xdr:colOff>
      <xdr:row>96</xdr:row>
      <xdr:rowOff>16611</xdr:rowOff>
    </xdr:to>
    <xdr:sp macro="" textlink="">
      <xdr:nvSpPr>
        <xdr:cNvPr id="714" name="円/楕円 713"/>
        <xdr:cNvSpPr/>
      </xdr:nvSpPr>
      <xdr:spPr>
        <a:xfrm>
          <a:off x="15430500" y="163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7738</xdr:rowOff>
    </xdr:from>
    <xdr:ext cx="534377" cy="259045"/>
    <xdr:sp macro="" textlink="">
      <xdr:nvSpPr>
        <xdr:cNvPr id="715" name="テキスト ボックス 714"/>
        <xdr:cNvSpPr txBox="1"/>
      </xdr:nvSpPr>
      <xdr:spPr>
        <a:xfrm>
          <a:off x="15214111" y="164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82538</xdr:rowOff>
    </xdr:from>
    <xdr:to>
      <xdr:col>21</xdr:col>
      <xdr:colOff>212725</xdr:colOff>
      <xdr:row>96</xdr:row>
      <xdr:rowOff>12688</xdr:rowOff>
    </xdr:to>
    <xdr:sp macro="" textlink="">
      <xdr:nvSpPr>
        <xdr:cNvPr id="716" name="円/楕円 715"/>
        <xdr:cNvSpPr/>
      </xdr:nvSpPr>
      <xdr:spPr>
        <a:xfrm>
          <a:off x="14541500" y="163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3815</xdr:rowOff>
    </xdr:from>
    <xdr:ext cx="534377" cy="259045"/>
    <xdr:sp macro="" textlink="">
      <xdr:nvSpPr>
        <xdr:cNvPr id="717" name="テキスト ボックス 716"/>
        <xdr:cNvSpPr txBox="1"/>
      </xdr:nvSpPr>
      <xdr:spPr>
        <a:xfrm>
          <a:off x="14325111" y="164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71717</xdr:rowOff>
    </xdr:from>
    <xdr:to>
      <xdr:col>20</xdr:col>
      <xdr:colOff>9525</xdr:colOff>
      <xdr:row>96</xdr:row>
      <xdr:rowOff>1867</xdr:rowOff>
    </xdr:to>
    <xdr:sp macro="" textlink="">
      <xdr:nvSpPr>
        <xdr:cNvPr id="718" name="円/楕円 717"/>
        <xdr:cNvSpPr/>
      </xdr:nvSpPr>
      <xdr:spPr>
        <a:xfrm>
          <a:off x="13652500" y="163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164444</xdr:rowOff>
    </xdr:from>
    <xdr:ext cx="534377" cy="259045"/>
    <xdr:sp macro="" textlink="">
      <xdr:nvSpPr>
        <xdr:cNvPr id="719" name="テキスト ボックス 718"/>
        <xdr:cNvSpPr txBox="1"/>
      </xdr:nvSpPr>
      <xdr:spPr>
        <a:xfrm>
          <a:off x="13436111" y="1645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71374</xdr:rowOff>
    </xdr:from>
    <xdr:to>
      <xdr:col>18</xdr:col>
      <xdr:colOff>492125</xdr:colOff>
      <xdr:row>96</xdr:row>
      <xdr:rowOff>1524</xdr:rowOff>
    </xdr:to>
    <xdr:sp macro="" textlink="">
      <xdr:nvSpPr>
        <xdr:cNvPr id="720" name="円/楕円 719"/>
        <xdr:cNvSpPr/>
      </xdr:nvSpPr>
      <xdr:spPr>
        <a:xfrm>
          <a:off x="12763500" y="163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164101</xdr:rowOff>
    </xdr:from>
    <xdr:ext cx="534377" cy="259045"/>
    <xdr:sp macro="" textlink="">
      <xdr:nvSpPr>
        <xdr:cNvPr id="721" name="テキスト ボックス 720"/>
        <xdr:cNvSpPr txBox="1"/>
      </xdr:nvSpPr>
      <xdr:spPr>
        <a:xfrm>
          <a:off x="12547111" y="164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116383</xdr:rowOff>
    </xdr:from>
    <xdr:to>
      <xdr:col>32</xdr:col>
      <xdr:colOff>186689</xdr:colOff>
      <xdr:row>38</xdr:row>
      <xdr:rowOff>139700</xdr:rowOff>
    </xdr:to>
    <xdr:cxnSp macro="">
      <xdr:nvCxnSpPr>
        <xdr:cNvPr id="743" name="直線コネクタ 742"/>
        <xdr:cNvCxnSpPr/>
      </xdr:nvCxnSpPr>
      <xdr:spPr>
        <a:xfrm flipV="1">
          <a:off x="22159595" y="5945683"/>
          <a:ext cx="1269" cy="709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63060</xdr:rowOff>
    </xdr:from>
    <xdr:ext cx="469744" cy="259045"/>
    <xdr:sp macro="" textlink="">
      <xdr:nvSpPr>
        <xdr:cNvPr id="746" name="諸支出金最大値テキスト"/>
        <xdr:cNvSpPr txBox="1"/>
      </xdr:nvSpPr>
      <xdr:spPr>
        <a:xfrm>
          <a:off x="22212300" y="572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34</xdr:row>
      <xdr:rowOff>116383</xdr:rowOff>
    </xdr:from>
    <xdr:to>
      <xdr:col>32</xdr:col>
      <xdr:colOff>276225</xdr:colOff>
      <xdr:row>34</xdr:row>
      <xdr:rowOff>116383</xdr:rowOff>
    </xdr:to>
    <xdr:cxnSp macro="">
      <xdr:nvCxnSpPr>
        <xdr:cNvPr id="747" name="直線コネクタ 746"/>
        <xdr:cNvCxnSpPr/>
      </xdr:nvCxnSpPr>
      <xdr:spPr>
        <a:xfrm>
          <a:off x="22072600" y="59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85751</xdr:rowOff>
    </xdr:from>
    <xdr:to>
      <xdr:col>32</xdr:col>
      <xdr:colOff>187325</xdr:colOff>
      <xdr:row>34</xdr:row>
      <xdr:rowOff>116383</xdr:rowOff>
    </xdr:to>
    <xdr:cxnSp macro="">
      <xdr:nvCxnSpPr>
        <xdr:cNvPr id="748" name="直線コネクタ 747"/>
        <xdr:cNvCxnSpPr/>
      </xdr:nvCxnSpPr>
      <xdr:spPr>
        <a:xfrm>
          <a:off x="21323300" y="5572151"/>
          <a:ext cx="838200" cy="37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170654</xdr:rowOff>
    </xdr:from>
    <xdr:ext cx="378565" cy="259045"/>
    <xdr:sp macro="" textlink="">
      <xdr:nvSpPr>
        <xdr:cNvPr id="749" name="諸支出金平均値テキスト"/>
        <xdr:cNvSpPr txBox="1"/>
      </xdr:nvSpPr>
      <xdr:spPr>
        <a:xfrm>
          <a:off x="22212300" y="65143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20777</xdr:rowOff>
    </xdr:from>
    <xdr:to>
      <xdr:col>32</xdr:col>
      <xdr:colOff>238125</xdr:colOff>
      <xdr:row>38</xdr:row>
      <xdr:rowOff>122377</xdr:rowOff>
    </xdr:to>
    <xdr:sp macro="" textlink="">
      <xdr:nvSpPr>
        <xdr:cNvPr id="750" name="フローチャート : 判断 749"/>
        <xdr:cNvSpPr/>
      </xdr:nvSpPr>
      <xdr:spPr>
        <a:xfrm>
          <a:off x="22110700" y="653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85751</xdr:rowOff>
    </xdr:from>
    <xdr:to>
      <xdr:col>31</xdr:col>
      <xdr:colOff>34925</xdr:colOff>
      <xdr:row>33</xdr:row>
      <xdr:rowOff>118669</xdr:rowOff>
    </xdr:to>
    <xdr:cxnSp macro="">
      <xdr:nvCxnSpPr>
        <xdr:cNvPr id="751" name="直線コネクタ 750"/>
        <xdr:cNvCxnSpPr/>
      </xdr:nvCxnSpPr>
      <xdr:spPr>
        <a:xfrm flipV="1">
          <a:off x="20434300" y="5572151"/>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167081</xdr:rowOff>
    </xdr:from>
    <xdr:to>
      <xdr:col>31</xdr:col>
      <xdr:colOff>85725</xdr:colOff>
      <xdr:row>38</xdr:row>
      <xdr:rowOff>97231</xdr:rowOff>
    </xdr:to>
    <xdr:sp macro="" textlink="">
      <xdr:nvSpPr>
        <xdr:cNvPr id="752" name="フローチャート : 判断 751"/>
        <xdr:cNvSpPr/>
      </xdr:nvSpPr>
      <xdr:spPr>
        <a:xfrm>
          <a:off x="21272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88358</xdr:rowOff>
    </xdr:from>
    <xdr:ext cx="378565" cy="259045"/>
    <xdr:sp macro="" textlink="">
      <xdr:nvSpPr>
        <xdr:cNvPr id="753" name="テキスト ボックス 752"/>
        <xdr:cNvSpPr txBox="1"/>
      </xdr:nvSpPr>
      <xdr:spPr>
        <a:xfrm>
          <a:off x="21134017" y="66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118669</xdr:rowOff>
    </xdr:from>
    <xdr:to>
      <xdr:col>29</xdr:col>
      <xdr:colOff>517525</xdr:colOff>
      <xdr:row>36</xdr:row>
      <xdr:rowOff>163017</xdr:rowOff>
    </xdr:to>
    <xdr:cxnSp macro="">
      <xdr:nvCxnSpPr>
        <xdr:cNvPr id="754" name="直線コネクタ 753"/>
        <xdr:cNvCxnSpPr/>
      </xdr:nvCxnSpPr>
      <xdr:spPr>
        <a:xfrm flipV="1">
          <a:off x="19545300" y="5776519"/>
          <a:ext cx="889000" cy="55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5232</xdr:rowOff>
    </xdr:from>
    <xdr:to>
      <xdr:col>29</xdr:col>
      <xdr:colOff>568325</xdr:colOff>
      <xdr:row>38</xdr:row>
      <xdr:rowOff>106832</xdr:rowOff>
    </xdr:to>
    <xdr:sp macro="" textlink="">
      <xdr:nvSpPr>
        <xdr:cNvPr id="755" name="フローチャート : 判断 754"/>
        <xdr:cNvSpPr/>
      </xdr:nvSpPr>
      <xdr:spPr>
        <a:xfrm>
          <a:off x="20383500" y="65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97959</xdr:rowOff>
    </xdr:from>
    <xdr:ext cx="378565" cy="259045"/>
    <xdr:sp macro="" textlink="">
      <xdr:nvSpPr>
        <xdr:cNvPr id="756" name="テキスト ボックス 755"/>
        <xdr:cNvSpPr txBox="1"/>
      </xdr:nvSpPr>
      <xdr:spPr>
        <a:xfrm>
          <a:off x="20245017" y="661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163017</xdr:rowOff>
    </xdr:from>
    <xdr:to>
      <xdr:col>28</xdr:col>
      <xdr:colOff>314325</xdr:colOff>
      <xdr:row>38</xdr:row>
      <xdr:rowOff>139700</xdr:rowOff>
    </xdr:to>
    <xdr:cxnSp macro="">
      <xdr:nvCxnSpPr>
        <xdr:cNvPr id="757" name="直線コネクタ 756"/>
        <xdr:cNvCxnSpPr/>
      </xdr:nvCxnSpPr>
      <xdr:spPr>
        <a:xfrm flipV="1">
          <a:off x="18656300" y="6335217"/>
          <a:ext cx="889000" cy="3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57353</xdr:rowOff>
    </xdr:from>
    <xdr:to>
      <xdr:col>28</xdr:col>
      <xdr:colOff>365125</xdr:colOff>
      <xdr:row>37</xdr:row>
      <xdr:rowOff>158953</xdr:rowOff>
    </xdr:to>
    <xdr:sp macro="" textlink="">
      <xdr:nvSpPr>
        <xdr:cNvPr id="758" name="フローチャート : 判断 757"/>
        <xdr:cNvSpPr/>
      </xdr:nvSpPr>
      <xdr:spPr>
        <a:xfrm>
          <a:off x="19494500" y="640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150080</xdr:rowOff>
    </xdr:from>
    <xdr:ext cx="378565" cy="259045"/>
    <xdr:sp macro="" textlink="">
      <xdr:nvSpPr>
        <xdr:cNvPr id="759" name="テキスト ボックス 758"/>
        <xdr:cNvSpPr txBox="1"/>
      </xdr:nvSpPr>
      <xdr:spPr>
        <a:xfrm>
          <a:off x="19356017" y="649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94843</xdr:rowOff>
    </xdr:from>
    <xdr:to>
      <xdr:col>27</xdr:col>
      <xdr:colOff>161925</xdr:colOff>
      <xdr:row>38</xdr:row>
      <xdr:rowOff>24994</xdr:rowOff>
    </xdr:to>
    <xdr:sp macro="" textlink="">
      <xdr:nvSpPr>
        <xdr:cNvPr id="760" name="フローチャート : 判断 759"/>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41520</xdr:rowOff>
    </xdr:from>
    <xdr:ext cx="378565" cy="259045"/>
    <xdr:sp macro="" textlink="">
      <xdr:nvSpPr>
        <xdr:cNvPr id="761" name="テキスト ボックス 760"/>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65583</xdr:rowOff>
    </xdr:from>
    <xdr:to>
      <xdr:col>32</xdr:col>
      <xdr:colOff>238125</xdr:colOff>
      <xdr:row>34</xdr:row>
      <xdr:rowOff>167183</xdr:rowOff>
    </xdr:to>
    <xdr:sp macro="" textlink="">
      <xdr:nvSpPr>
        <xdr:cNvPr id="767" name="円/楕円 766"/>
        <xdr:cNvSpPr/>
      </xdr:nvSpPr>
      <xdr:spPr>
        <a:xfrm>
          <a:off x="221107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18610</xdr:rowOff>
    </xdr:from>
    <xdr:ext cx="469744" cy="259045"/>
    <xdr:sp macro="" textlink="">
      <xdr:nvSpPr>
        <xdr:cNvPr id="768" name="諸支出金該当値テキスト"/>
        <xdr:cNvSpPr txBox="1"/>
      </xdr:nvSpPr>
      <xdr:spPr>
        <a:xfrm>
          <a:off x="22212300" y="58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34951</xdr:rowOff>
    </xdr:from>
    <xdr:to>
      <xdr:col>31</xdr:col>
      <xdr:colOff>85725</xdr:colOff>
      <xdr:row>32</xdr:row>
      <xdr:rowOff>136551</xdr:rowOff>
    </xdr:to>
    <xdr:sp macro="" textlink="">
      <xdr:nvSpPr>
        <xdr:cNvPr id="769" name="円/楕円 768"/>
        <xdr:cNvSpPr/>
      </xdr:nvSpPr>
      <xdr:spPr>
        <a:xfrm>
          <a:off x="212725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153078</xdr:rowOff>
    </xdr:from>
    <xdr:ext cx="469744" cy="259045"/>
    <xdr:sp macro="" textlink="">
      <xdr:nvSpPr>
        <xdr:cNvPr id="770" name="テキスト ボックス 769"/>
        <xdr:cNvSpPr txBox="1"/>
      </xdr:nvSpPr>
      <xdr:spPr>
        <a:xfrm>
          <a:off x="21088427" y="52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67869</xdr:rowOff>
    </xdr:from>
    <xdr:to>
      <xdr:col>29</xdr:col>
      <xdr:colOff>568325</xdr:colOff>
      <xdr:row>33</xdr:row>
      <xdr:rowOff>169469</xdr:rowOff>
    </xdr:to>
    <xdr:sp macro="" textlink="">
      <xdr:nvSpPr>
        <xdr:cNvPr id="771" name="円/楕円 770"/>
        <xdr:cNvSpPr/>
      </xdr:nvSpPr>
      <xdr:spPr>
        <a:xfrm>
          <a:off x="20383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14546</xdr:rowOff>
    </xdr:from>
    <xdr:ext cx="469744" cy="259045"/>
    <xdr:sp macro="" textlink="">
      <xdr:nvSpPr>
        <xdr:cNvPr id="772" name="テキスト ボックス 771"/>
        <xdr:cNvSpPr txBox="1"/>
      </xdr:nvSpPr>
      <xdr:spPr>
        <a:xfrm>
          <a:off x="20199427"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112217</xdr:rowOff>
    </xdr:from>
    <xdr:to>
      <xdr:col>28</xdr:col>
      <xdr:colOff>365125</xdr:colOff>
      <xdr:row>37</xdr:row>
      <xdr:rowOff>42367</xdr:rowOff>
    </xdr:to>
    <xdr:sp macro="" textlink="">
      <xdr:nvSpPr>
        <xdr:cNvPr id="773" name="円/楕円 772"/>
        <xdr:cNvSpPr/>
      </xdr:nvSpPr>
      <xdr:spPr>
        <a:xfrm>
          <a:off x="19494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58894</xdr:rowOff>
    </xdr:from>
    <xdr:ext cx="378565" cy="259045"/>
    <xdr:sp macro="" textlink="">
      <xdr:nvSpPr>
        <xdr:cNvPr id="774" name="テキスト ボックス 773"/>
        <xdr:cNvSpPr txBox="1"/>
      </xdr:nvSpPr>
      <xdr:spPr>
        <a:xfrm>
          <a:off x="19356017" y="6059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5" name="フローチャート :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7" name="フローチャート : 判断 80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8" name="テキスト ボックス 80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0" name="フローチャート :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1" name="テキスト ボックス 81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3" name="フローチャート : 判断 812"/>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4" name="テキスト ボックス 813"/>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5" name="フローチャート : 判断 814"/>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6" name="テキスト ボックス 815"/>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2" name="円/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4" name="円/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5" name="テキスト ボックス 82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6" name="円/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7" name="テキスト ボックス 82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8" name="円/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9" name="テキスト ボックス 82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0" name="円/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1" name="テキスト ボックス 83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構成項目別では、歳出決算総額の住民一人当たり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407,988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を占める民生費が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180,534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円と最も高く、土木費が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61,171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円、総務費が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52,214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円、教育費が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37,394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円と続いている。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民生費は、本市が重点的に取り組んでいる子育て支援などの児童福祉費が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75,417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円と民生費の約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を占めており、特に本年度は、法人保育所給付事業が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著しい増加であった。また、障害福祉サービス費等給付事業などの社会福祉費や、介護保険特別会計事業など老人福祉費も増加傾向にある。土木費は、類団平均、全国平均及び沖縄県平均を大きく上回っているが、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年春に開通予定の沖縄都市モノレール延長事業と平成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年度まで事業実施予定の未買収道路用地取得事業によるものである。総務費は、一部事業費の縮小もあったが、新たに実施した特定駐留軍用地内取得事業積立金（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21,652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円）が皆増となったことなどから、全体的には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8,733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円の増となった。教育費は、義務教育施設整備事業費の減を主要因として、前年度から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8,022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円減額の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37,394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円となっており、類団平均、全国平均、沖縄県平均を下回っているが、社会体育施設の指定管理者制度導入など民間活力の導入も一因として考えられる。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子育て支援に係る児童福祉費の増加や、新たな目的基金の実施等により、対前年度比較で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余円の決算額増となったが、実施収支は黒字となった。なお、財政調整基金残高については、職員退職負担金の減など財政健全化を取り組んだことなどによる黒字拡大に伴い、取崩額を上回る余剰金を積み立てたため、前年度比で増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連結決算では、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つ全ての会計の実質収支が黒字となっており、実質収支黒字額も平成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8,200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万円増）となっている。なお、国民健康保険特別会計においては、平成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保険税の見直しを行い、保険税収入額、及び被保険者一人当たりの保険税収入額のいずれも増額となっているが、保険給付費などの総費用の増額に追い付かない状態で、結局一般会計からの繰入金が増額している結果となっている。同様に、介護保険、後期高齢者医療についても給付費などの総費用額の増額に対し、保険料などの歳入が追い付かないことから、一般会計からの繰入金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また、区画整理事業、公共下水道事業についても一般会計からの繰入により収支のバランスを保っている状態である。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47934554</v>
      </c>
      <c r="BO4" s="379"/>
      <c r="BP4" s="379"/>
      <c r="BQ4" s="379"/>
      <c r="BR4" s="379"/>
      <c r="BS4" s="379"/>
      <c r="BT4" s="379"/>
      <c r="BU4" s="380"/>
      <c r="BV4" s="378">
        <v>45819573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4.7</v>
      </c>
      <c r="CU4" s="385"/>
      <c r="CV4" s="385"/>
      <c r="CW4" s="385"/>
      <c r="CX4" s="385"/>
      <c r="CY4" s="385"/>
      <c r="CZ4" s="385"/>
      <c r="DA4" s="386"/>
      <c r="DB4" s="384">
        <v>3.5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46578010</v>
      </c>
      <c r="BO5" s="416"/>
      <c r="BP5" s="416"/>
      <c r="BQ5" s="416"/>
      <c r="BR5" s="416"/>
      <c r="BS5" s="416"/>
      <c r="BT5" s="416"/>
      <c r="BU5" s="417"/>
      <c r="BV5" s="415">
        <v>44748396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v>
      </c>
      <c r="CU5" s="413"/>
      <c r="CV5" s="413"/>
      <c r="CW5" s="413"/>
      <c r="CX5" s="413"/>
      <c r="CY5" s="413"/>
      <c r="CZ5" s="413"/>
      <c r="DA5" s="414"/>
      <c r="DB5" s="412">
        <v>87.2</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1356544</v>
      </c>
      <c r="BO6" s="416"/>
      <c r="BP6" s="416"/>
      <c r="BQ6" s="416"/>
      <c r="BR6" s="416"/>
      <c r="BS6" s="416"/>
      <c r="BT6" s="416"/>
      <c r="BU6" s="417"/>
      <c r="BV6" s="415">
        <v>1071177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93.9</v>
      </c>
      <c r="CU6" s="453"/>
      <c r="CV6" s="453"/>
      <c r="CW6" s="453"/>
      <c r="CX6" s="453"/>
      <c r="CY6" s="453"/>
      <c r="CZ6" s="453"/>
      <c r="DA6" s="454"/>
      <c r="DB6" s="452">
        <v>95.5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338710</v>
      </c>
      <c r="BO7" s="416"/>
      <c r="BP7" s="416"/>
      <c r="BQ7" s="416"/>
      <c r="BR7" s="416"/>
      <c r="BS7" s="416"/>
      <c r="BT7" s="416"/>
      <c r="BU7" s="417"/>
      <c r="BV7" s="415">
        <v>318014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21645047</v>
      </c>
      <c r="CU7" s="416"/>
      <c r="CV7" s="416"/>
      <c r="CW7" s="416"/>
      <c r="CX7" s="416"/>
      <c r="CY7" s="416"/>
      <c r="CZ7" s="416"/>
      <c r="DA7" s="417"/>
      <c r="DB7" s="415">
        <v>21225594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1017834</v>
      </c>
      <c r="BO8" s="416"/>
      <c r="BP8" s="416"/>
      <c r="BQ8" s="416"/>
      <c r="BR8" s="416"/>
      <c r="BS8" s="416"/>
      <c r="BT8" s="416"/>
      <c r="BU8" s="417"/>
      <c r="BV8" s="415">
        <v>753163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0.73</v>
      </c>
      <c r="CU8" s="456"/>
      <c r="CV8" s="456"/>
      <c r="CW8" s="456"/>
      <c r="CX8" s="456"/>
      <c r="CY8" s="456"/>
      <c r="CZ8" s="456"/>
      <c r="DA8" s="457"/>
      <c r="DB8" s="455">
        <v>0.72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114232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264671</v>
      </c>
      <c r="BO9" s="416"/>
      <c r="BP9" s="416"/>
      <c r="BQ9" s="416"/>
      <c r="BR9" s="416"/>
      <c r="BS9" s="416"/>
      <c r="BT9" s="416"/>
      <c r="BU9" s="417"/>
      <c r="BV9" s="415">
        <v>-159591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13.6</v>
      </c>
      <c r="CU9" s="413"/>
      <c r="CV9" s="413"/>
      <c r="CW9" s="413"/>
      <c r="CX9" s="413"/>
      <c r="CY9" s="413"/>
      <c r="CZ9" s="413"/>
      <c r="DA9" s="414"/>
      <c r="DB9" s="412">
        <v>14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110351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375000</v>
      </c>
      <c r="BO10" s="416"/>
      <c r="BP10" s="416"/>
      <c r="BQ10" s="416"/>
      <c r="BR10" s="416"/>
      <c r="BS10" s="416"/>
      <c r="BT10" s="416"/>
      <c r="BU10" s="417"/>
      <c r="BV10" s="415">
        <v>457000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114165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200000</v>
      </c>
      <c r="BO12" s="416"/>
      <c r="BP12" s="416"/>
      <c r="BQ12" s="416"/>
      <c r="BR12" s="416"/>
      <c r="BS12" s="416"/>
      <c r="BT12" s="416"/>
      <c r="BU12" s="417"/>
      <c r="BV12" s="415">
        <v>70000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113143</v>
      </c>
      <c r="S13" s="497"/>
      <c r="T13" s="497"/>
      <c r="U13" s="497"/>
      <c r="V13" s="498"/>
      <c r="W13" s="431" t="s">
        <v>120</v>
      </c>
      <c r="X13" s="432"/>
      <c r="Y13" s="432"/>
      <c r="Z13" s="432"/>
      <c r="AA13" s="432"/>
      <c r="AB13" s="422"/>
      <c r="AC13" s="466">
        <v>212</v>
      </c>
      <c r="AD13" s="467"/>
      <c r="AE13" s="467"/>
      <c r="AF13" s="467"/>
      <c r="AG13" s="506"/>
      <c r="AH13" s="466">
        <v>205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439671</v>
      </c>
      <c r="BO13" s="416"/>
      <c r="BP13" s="416"/>
      <c r="BQ13" s="416"/>
      <c r="BR13" s="416"/>
      <c r="BS13" s="416"/>
      <c r="BT13" s="416"/>
      <c r="BU13" s="417"/>
      <c r="BV13" s="415">
        <v>227409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8.8000000000000007</v>
      </c>
      <c r="CU13" s="413"/>
      <c r="CV13" s="413"/>
      <c r="CW13" s="413"/>
      <c r="CX13" s="413"/>
      <c r="CY13" s="413"/>
      <c r="CZ13" s="413"/>
      <c r="DA13" s="414"/>
      <c r="DB13" s="412">
        <v>9.3000000000000007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114245</v>
      </c>
      <c r="S14" s="497"/>
      <c r="T14" s="497"/>
      <c r="U14" s="497"/>
      <c r="V14" s="498"/>
      <c r="W14" s="405"/>
      <c r="X14" s="406"/>
      <c r="Y14" s="406"/>
      <c r="Z14" s="406"/>
      <c r="AA14" s="406"/>
      <c r="AB14" s="395"/>
      <c r="AC14" s="499">
        <v>0.5</v>
      </c>
      <c r="AD14" s="500"/>
      <c r="AE14" s="500"/>
      <c r="AF14" s="500"/>
      <c r="AG14" s="501"/>
      <c r="AH14" s="499">
        <v>0.5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39.5</v>
      </c>
      <c r="CU14" s="511"/>
      <c r="CV14" s="511"/>
      <c r="CW14" s="511"/>
      <c r="CX14" s="511"/>
      <c r="CY14" s="511"/>
      <c r="CZ14" s="511"/>
      <c r="DA14" s="512"/>
      <c r="DB14" s="510">
        <v>48.8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113441</v>
      </c>
      <c r="S15" s="497"/>
      <c r="T15" s="497"/>
      <c r="U15" s="497"/>
      <c r="V15" s="498"/>
      <c r="W15" s="431" t="s">
        <v>127</v>
      </c>
      <c r="X15" s="432"/>
      <c r="Y15" s="432"/>
      <c r="Z15" s="432"/>
      <c r="AA15" s="432"/>
      <c r="AB15" s="422"/>
      <c r="AC15" s="466">
        <v>6321</v>
      </c>
      <c r="AD15" s="467"/>
      <c r="AE15" s="467"/>
      <c r="AF15" s="467"/>
      <c r="AG15" s="506"/>
      <c r="AH15" s="466">
        <v>7250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12237022</v>
      </c>
      <c r="BO15" s="379"/>
      <c r="BP15" s="379"/>
      <c r="BQ15" s="379"/>
      <c r="BR15" s="379"/>
      <c r="BS15" s="379"/>
      <c r="BT15" s="379"/>
      <c r="BU15" s="380"/>
      <c r="BV15" s="378">
        <v>11409216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15</v>
      </c>
      <c r="AD16" s="500"/>
      <c r="AE16" s="500"/>
      <c r="AF16" s="500"/>
      <c r="AG16" s="501"/>
      <c r="AH16" s="499">
        <v>16.2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16465841</v>
      </c>
      <c r="BO16" s="416"/>
      <c r="BP16" s="416"/>
      <c r="BQ16" s="416"/>
      <c r="BR16" s="416"/>
      <c r="BS16" s="416"/>
      <c r="BT16" s="416"/>
      <c r="BU16" s="417"/>
      <c r="BV16" s="415">
        <v>15800744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35687</v>
      </c>
      <c r="AD17" s="467"/>
      <c r="AE17" s="467"/>
      <c r="AF17" s="467"/>
      <c r="AG17" s="506"/>
      <c r="AH17" s="466">
        <v>36898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15784322</v>
      </c>
      <c r="BO17" s="416"/>
      <c r="BP17" s="416"/>
      <c r="BQ17" s="416"/>
      <c r="BR17" s="416"/>
      <c r="BS17" s="416"/>
      <c r="BT17" s="416"/>
      <c r="BU17" s="417"/>
      <c r="BV17" s="415">
        <v>14858985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19.48</v>
      </c>
      <c r="M18" s="528"/>
      <c r="N18" s="528"/>
      <c r="O18" s="528"/>
      <c r="P18" s="528"/>
      <c r="Q18" s="528"/>
      <c r="R18" s="529"/>
      <c r="S18" s="529"/>
      <c r="T18" s="529"/>
      <c r="U18" s="529"/>
      <c r="V18" s="530"/>
      <c r="W18" s="433"/>
      <c r="X18" s="434"/>
      <c r="Y18" s="434"/>
      <c r="Z18" s="434"/>
      <c r="AA18" s="434"/>
      <c r="AB18" s="425"/>
      <c r="AC18" s="531">
        <v>84.5</v>
      </c>
      <c r="AD18" s="532"/>
      <c r="AE18" s="532"/>
      <c r="AF18" s="532"/>
      <c r="AG18" s="533"/>
      <c r="AH18" s="531">
        <v>82.4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19818331</v>
      </c>
      <c r="BO18" s="416"/>
      <c r="BP18" s="416"/>
      <c r="BQ18" s="416"/>
      <c r="BR18" s="416"/>
      <c r="BS18" s="416"/>
      <c r="BT18" s="416"/>
      <c r="BU18" s="417"/>
      <c r="BV18" s="415">
        <v>19773987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5864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24947157</v>
      </c>
      <c r="BO19" s="416"/>
      <c r="BP19" s="416"/>
      <c r="BQ19" s="416"/>
      <c r="BR19" s="416"/>
      <c r="BS19" s="416"/>
      <c r="BT19" s="416"/>
      <c r="BU19" s="417"/>
      <c r="BV19" s="415">
        <v>24933226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44041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36460050</v>
      </c>
      <c r="BO23" s="416"/>
      <c r="BP23" s="416"/>
      <c r="BQ23" s="416"/>
      <c r="BR23" s="416"/>
      <c r="BS23" s="416"/>
      <c r="BT23" s="416"/>
      <c r="BU23" s="417"/>
      <c r="BV23" s="415">
        <v>36453545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9040</v>
      </c>
      <c r="R24" s="467"/>
      <c r="S24" s="467"/>
      <c r="T24" s="467"/>
      <c r="U24" s="467"/>
      <c r="V24" s="506"/>
      <c r="W24" s="561"/>
      <c r="X24" s="549"/>
      <c r="Y24" s="550"/>
      <c r="Z24" s="465" t="s">
        <v>151</v>
      </c>
      <c r="AA24" s="445"/>
      <c r="AB24" s="445"/>
      <c r="AC24" s="445"/>
      <c r="AD24" s="445"/>
      <c r="AE24" s="445"/>
      <c r="AF24" s="445"/>
      <c r="AG24" s="446"/>
      <c r="AH24" s="466">
        <v>654</v>
      </c>
      <c r="AI24" s="467"/>
      <c r="AJ24" s="467"/>
      <c r="AK24" s="467"/>
      <c r="AL24" s="506"/>
      <c r="AM24" s="466">
        <v>1907718</v>
      </c>
      <c r="AN24" s="467"/>
      <c r="AO24" s="467"/>
      <c r="AP24" s="467"/>
      <c r="AQ24" s="467"/>
      <c r="AR24" s="506"/>
      <c r="AS24" s="466">
        <v>2917</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33399409</v>
      </c>
      <c r="BO24" s="416"/>
      <c r="BP24" s="416"/>
      <c r="BQ24" s="416"/>
      <c r="BR24" s="416"/>
      <c r="BS24" s="416"/>
      <c r="BT24" s="416"/>
      <c r="BU24" s="417"/>
      <c r="BV24" s="415">
        <v>32939560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7490</v>
      </c>
      <c r="R25" s="467"/>
      <c r="S25" s="467"/>
      <c r="T25" s="467"/>
      <c r="U25" s="467"/>
      <c r="V25" s="506"/>
      <c r="W25" s="561"/>
      <c r="X25" s="549"/>
      <c r="Y25" s="550"/>
      <c r="Z25" s="465" t="s">
        <v>154</v>
      </c>
      <c r="AA25" s="445"/>
      <c r="AB25" s="445"/>
      <c r="AC25" s="445"/>
      <c r="AD25" s="445"/>
      <c r="AE25" s="445"/>
      <c r="AF25" s="445"/>
      <c r="AG25" s="446"/>
      <c r="AH25" s="466">
        <v>96</v>
      </c>
      <c r="AI25" s="467"/>
      <c r="AJ25" s="467"/>
      <c r="AK25" s="467"/>
      <c r="AL25" s="506"/>
      <c r="AM25" s="466">
        <v>283872</v>
      </c>
      <c r="AN25" s="467"/>
      <c r="AO25" s="467"/>
      <c r="AP25" s="467"/>
      <c r="AQ25" s="467"/>
      <c r="AR25" s="506"/>
      <c r="AS25" s="466">
        <v>2957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4207939</v>
      </c>
      <c r="BO25" s="379"/>
      <c r="BP25" s="379"/>
      <c r="BQ25" s="379"/>
      <c r="BR25" s="379"/>
      <c r="BS25" s="379"/>
      <c r="BT25" s="379"/>
      <c r="BU25" s="380"/>
      <c r="BV25" s="378">
        <v>1976395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6750</v>
      </c>
      <c r="R26" s="467"/>
      <c r="S26" s="467"/>
      <c r="T26" s="467"/>
      <c r="U26" s="467"/>
      <c r="V26" s="506"/>
      <c r="W26" s="561"/>
      <c r="X26" s="549"/>
      <c r="Y26" s="550"/>
      <c r="Z26" s="465" t="s">
        <v>157</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5360</v>
      </c>
      <c r="R27" s="467"/>
      <c r="S27" s="467"/>
      <c r="T27" s="467"/>
      <c r="U27" s="467"/>
      <c r="V27" s="506"/>
      <c r="W27" s="561"/>
      <c r="X27" s="549"/>
      <c r="Y27" s="550"/>
      <c r="Z27" s="465" t="s">
        <v>160</v>
      </c>
      <c r="AA27" s="445"/>
      <c r="AB27" s="445"/>
      <c r="AC27" s="445"/>
      <c r="AD27" s="445"/>
      <c r="AE27" s="445"/>
      <c r="AF27" s="445"/>
      <c r="AG27" s="446"/>
      <c r="AH27" s="466">
        <v>47</v>
      </c>
      <c r="AI27" s="467"/>
      <c r="AJ27" s="467"/>
      <c r="AK27" s="467"/>
      <c r="AL27" s="506"/>
      <c r="AM27" s="466">
        <v>148238</v>
      </c>
      <c r="AN27" s="467"/>
      <c r="AO27" s="467"/>
      <c r="AP27" s="467"/>
      <c r="AQ27" s="467"/>
      <c r="AR27" s="506"/>
      <c r="AS27" s="466">
        <v>3154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381422</v>
      </c>
      <c r="BO27" s="585"/>
      <c r="BP27" s="585"/>
      <c r="BQ27" s="585"/>
      <c r="BR27" s="585"/>
      <c r="BS27" s="585"/>
      <c r="BT27" s="585"/>
      <c r="BU27" s="586"/>
      <c r="BV27" s="584">
        <v>381395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4790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3792204</v>
      </c>
      <c r="BO28" s="379"/>
      <c r="BP28" s="379"/>
      <c r="BQ28" s="379"/>
      <c r="BR28" s="379"/>
      <c r="BS28" s="379"/>
      <c r="BT28" s="379"/>
      <c r="BU28" s="380"/>
      <c r="BV28" s="378">
        <v>3617204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25</v>
      </c>
      <c r="M29" s="467"/>
      <c r="N29" s="467"/>
      <c r="O29" s="467"/>
      <c r="P29" s="506"/>
      <c r="Q29" s="466">
        <v>4520</v>
      </c>
      <c r="R29" s="467"/>
      <c r="S29" s="467"/>
      <c r="T29" s="467"/>
      <c r="U29" s="467"/>
      <c r="V29" s="506"/>
      <c r="W29" s="562"/>
      <c r="X29" s="563"/>
      <c r="Y29" s="564"/>
      <c r="Z29" s="465" t="s">
        <v>167</v>
      </c>
      <c r="AA29" s="445"/>
      <c r="AB29" s="445"/>
      <c r="AC29" s="445"/>
      <c r="AD29" s="445"/>
      <c r="AE29" s="445"/>
      <c r="AF29" s="445"/>
      <c r="AG29" s="446"/>
      <c r="AH29" s="466">
        <v>701</v>
      </c>
      <c r="AI29" s="467"/>
      <c r="AJ29" s="467"/>
      <c r="AK29" s="467"/>
      <c r="AL29" s="506"/>
      <c r="AM29" s="466">
        <v>2055956</v>
      </c>
      <c r="AN29" s="467"/>
      <c r="AO29" s="467"/>
      <c r="AP29" s="467"/>
      <c r="AQ29" s="467"/>
      <c r="AR29" s="506"/>
      <c r="AS29" s="466">
        <v>2933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326000</v>
      </c>
      <c r="BO29" s="416"/>
      <c r="BP29" s="416"/>
      <c r="BQ29" s="416"/>
      <c r="BR29" s="416"/>
      <c r="BS29" s="416"/>
      <c r="BT29" s="416"/>
      <c r="BU29" s="417"/>
      <c r="BV29" s="415">
        <v>125000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7314254</v>
      </c>
      <c r="BO30" s="585"/>
      <c r="BP30" s="585"/>
      <c r="BQ30" s="585"/>
      <c r="BR30" s="585"/>
      <c r="BS30" s="585"/>
      <c r="BT30" s="585"/>
      <c r="BU30" s="586"/>
      <c r="BV30" s="584">
        <v>5590203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沖縄県市町村総合事務組合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浦添市土地開発公社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土地区画整理事業特別会計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那覇港管理組合一般会計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那覇港管理組合特別会計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沖縄県後期高齢者医療広域連合一般会計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沖縄県後期高齢者医療広域連合特別会計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沖縄県市町村自治会館管理組合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南部広域市町村圏事務組合一般会計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南部広域市町村圏事務組合ふるさと市町村圏基金特別会計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南部広域市町村圏事務組合いなんせ斎苑特別会計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南部広域市町村圏事務組合南斎場特別会計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528</v>
      </c>
      <c r="D34" s="1181"/>
      <c r="E34" s="1182"/>
      <c r="F34" s="32">
        <v>11.75</v>
      </c>
      <c r="G34" s="33">
        <v>11.62</v>
      </c>
      <c r="H34" s="33">
        <v>11.68</v>
      </c>
      <c r="I34" s="33">
        <v>12.86</v>
      </c>
      <c r="J34" s="34">
        <v>13.51</v>
      </c>
      <c r="K34" s="22"/>
      <c r="L34" s="22"/>
      <c r="M34" s="22"/>
      <c r="N34" s="22"/>
      <c r="O34" s="22"/>
      <c r="P34" s="22"/>
    </row>
    <row r="35" spans="1:16" ht="39" customHeight="1">
      <c r="A35" s="22"/>
      <c r="B35" s="35"/>
      <c r="C35" s="1175" t="s">
        <v>529</v>
      </c>
      <c r="D35" s="1176"/>
      <c r="E35" s="1177"/>
      <c r="F35" s="36">
        <v>4.58</v>
      </c>
      <c r="G35" s="37">
        <v>4.1100000000000003</v>
      </c>
      <c r="H35" s="37">
        <v>4.3</v>
      </c>
      <c r="I35" s="37">
        <v>3.52</v>
      </c>
      <c r="J35" s="38">
        <v>4.6900000000000004</v>
      </c>
      <c r="K35" s="22"/>
      <c r="L35" s="22"/>
      <c r="M35" s="22"/>
      <c r="N35" s="22"/>
      <c r="O35" s="22"/>
      <c r="P35" s="22"/>
    </row>
    <row r="36" spans="1:16" ht="39" customHeight="1">
      <c r="A36" s="22"/>
      <c r="B36" s="35"/>
      <c r="C36" s="1175" t="s">
        <v>530</v>
      </c>
      <c r="D36" s="1176"/>
      <c r="E36" s="1177"/>
      <c r="F36" s="36">
        <v>0.1</v>
      </c>
      <c r="G36" s="37">
        <v>0.14000000000000001</v>
      </c>
      <c r="H36" s="37">
        <v>0.16</v>
      </c>
      <c r="I36" s="37">
        <v>0.83</v>
      </c>
      <c r="J36" s="38">
        <v>0.95</v>
      </c>
      <c r="K36" s="22"/>
      <c r="L36" s="22"/>
      <c r="M36" s="22"/>
      <c r="N36" s="22"/>
      <c r="O36" s="22"/>
      <c r="P36" s="22"/>
    </row>
    <row r="37" spans="1:16" ht="39" customHeight="1">
      <c r="A37" s="22"/>
      <c r="B37" s="35"/>
      <c r="C37" s="1175" t="s">
        <v>531</v>
      </c>
      <c r="D37" s="1176"/>
      <c r="E37" s="1177"/>
      <c r="F37" s="36">
        <v>0.15</v>
      </c>
      <c r="G37" s="37">
        <v>0.17</v>
      </c>
      <c r="H37" s="37">
        <v>0.51</v>
      </c>
      <c r="I37" s="37">
        <v>0.36</v>
      </c>
      <c r="J37" s="38">
        <v>0.54</v>
      </c>
      <c r="K37" s="22"/>
      <c r="L37" s="22"/>
      <c r="M37" s="22"/>
      <c r="N37" s="22"/>
      <c r="O37" s="22"/>
      <c r="P37" s="22"/>
    </row>
    <row r="38" spans="1:16" ht="39" customHeight="1">
      <c r="A38" s="22"/>
      <c r="B38" s="35"/>
      <c r="C38" s="1175" t="s">
        <v>532</v>
      </c>
      <c r="D38" s="1176"/>
      <c r="E38" s="1177"/>
      <c r="F38" s="36">
        <v>0.09</v>
      </c>
      <c r="G38" s="37">
        <v>0.21</v>
      </c>
      <c r="H38" s="37">
        <v>0.15</v>
      </c>
      <c r="I38" s="37">
        <v>0.16</v>
      </c>
      <c r="J38" s="38">
        <v>0.21</v>
      </c>
      <c r="K38" s="22"/>
      <c r="L38" s="22"/>
      <c r="M38" s="22"/>
      <c r="N38" s="22"/>
      <c r="O38" s="22"/>
      <c r="P38" s="22"/>
    </row>
    <row r="39" spans="1:16" ht="39" customHeight="1">
      <c r="A39" s="22"/>
      <c r="B39" s="35"/>
      <c r="C39" s="1175" t="s">
        <v>533</v>
      </c>
      <c r="D39" s="1176"/>
      <c r="E39" s="1177"/>
      <c r="F39" s="36">
        <v>1.57</v>
      </c>
      <c r="G39" s="37">
        <v>0.91</v>
      </c>
      <c r="H39" s="37" t="s">
        <v>534</v>
      </c>
      <c r="I39" s="37" t="s">
        <v>535</v>
      </c>
      <c r="J39" s="38">
        <v>0.08</v>
      </c>
      <c r="K39" s="22"/>
      <c r="L39" s="22"/>
      <c r="M39" s="22"/>
      <c r="N39" s="22"/>
      <c r="O39" s="22"/>
      <c r="P39" s="22"/>
    </row>
    <row r="40" spans="1:16" ht="39" customHeight="1">
      <c r="A40" s="22"/>
      <c r="B40" s="35"/>
      <c r="C40" s="1175" t="s">
        <v>536</v>
      </c>
      <c r="D40" s="1176"/>
      <c r="E40" s="1177"/>
      <c r="F40" s="36">
        <v>0.05</v>
      </c>
      <c r="G40" s="37">
        <v>0</v>
      </c>
      <c r="H40" s="37">
        <v>0</v>
      </c>
      <c r="I40" s="37">
        <v>0.02</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538</v>
      </c>
      <c r="D43" s="1179"/>
      <c r="E43" s="1180"/>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11</v>
      </c>
      <c r="C45" s="1192"/>
      <c r="D45" s="58"/>
      <c r="E45" s="1197" t="s">
        <v>12</v>
      </c>
      <c r="F45" s="1197"/>
      <c r="G45" s="1197"/>
      <c r="H45" s="1197"/>
      <c r="I45" s="1197"/>
      <c r="J45" s="1198"/>
      <c r="K45" s="59">
        <v>3588</v>
      </c>
      <c r="L45" s="60">
        <v>3629</v>
      </c>
      <c r="M45" s="60">
        <v>3579</v>
      </c>
      <c r="N45" s="60">
        <v>3556</v>
      </c>
      <c r="O45" s="61">
        <v>3431</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277</v>
      </c>
      <c r="L48" s="64">
        <v>277</v>
      </c>
      <c r="M48" s="64">
        <v>255</v>
      </c>
      <c r="N48" s="64">
        <v>256</v>
      </c>
      <c r="O48" s="65">
        <v>280</v>
      </c>
      <c r="P48" s="48"/>
      <c r="Q48" s="48"/>
      <c r="R48" s="48"/>
      <c r="S48" s="48"/>
      <c r="T48" s="48"/>
      <c r="U48" s="48"/>
    </row>
    <row r="49" spans="1:21" ht="30.75" customHeight="1">
      <c r="A49" s="48"/>
      <c r="B49" s="1193"/>
      <c r="C49" s="1194"/>
      <c r="D49" s="62"/>
      <c r="E49" s="1185" t="s">
        <v>16</v>
      </c>
      <c r="F49" s="1185"/>
      <c r="G49" s="1185"/>
      <c r="H49" s="1185"/>
      <c r="I49" s="1185"/>
      <c r="J49" s="1186"/>
      <c r="K49" s="63">
        <v>91</v>
      </c>
      <c r="L49" s="64">
        <v>93</v>
      </c>
      <c r="M49" s="64">
        <v>89</v>
      </c>
      <c r="N49" s="64">
        <v>85</v>
      </c>
      <c r="O49" s="65">
        <v>88</v>
      </c>
      <c r="P49" s="48"/>
      <c r="Q49" s="48"/>
      <c r="R49" s="48"/>
      <c r="S49" s="48"/>
      <c r="T49" s="48"/>
      <c r="U49" s="48"/>
    </row>
    <row r="50" spans="1:21" ht="30.75" customHeight="1">
      <c r="A50" s="48"/>
      <c r="B50" s="1193"/>
      <c r="C50" s="1194"/>
      <c r="D50" s="62"/>
      <c r="E50" s="1185" t="s">
        <v>17</v>
      </c>
      <c r="F50" s="1185"/>
      <c r="G50" s="1185"/>
      <c r="H50" s="1185"/>
      <c r="I50" s="1185"/>
      <c r="J50" s="1186"/>
      <c r="K50" s="63">
        <v>71</v>
      </c>
      <c r="L50" s="64">
        <v>72</v>
      </c>
      <c r="M50" s="64">
        <v>70</v>
      </c>
      <c r="N50" s="64">
        <v>70</v>
      </c>
      <c r="O50" s="65">
        <v>70</v>
      </c>
      <c r="P50" s="48"/>
      <c r="Q50" s="48"/>
      <c r="R50" s="48"/>
      <c r="S50" s="48"/>
      <c r="T50" s="48"/>
      <c r="U50" s="48"/>
    </row>
    <row r="51" spans="1:21" ht="30.75" customHeight="1">
      <c r="A51" s="48"/>
      <c r="B51" s="1195"/>
      <c r="C51" s="1196"/>
      <c r="D51" s="66"/>
      <c r="E51" s="1185" t="s">
        <v>18</v>
      </c>
      <c r="F51" s="1185"/>
      <c r="G51" s="1185"/>
      <c r="H51" s="1185"/>
      <c r="I51" s="1185"/>
      <c r="J51" s="1186"/>
      <c r="K51" s="63">
        <v>0</v>
      </c>
      <c r="L51" s="64" t="s">
        <v>483</v>
      </c>
      <c r="M51" s="64" t="s">
        <v>483</v>
      </c>
      <c r="N51" s="64" t="s">
        <v>483</v>
      </c>
      <c r="O51" s="65" t="s">
        <v>483</v>
      </c>
      <c r="P51" s="48"/>
      <c r="Q51" s="48"/>
      <c r="R51" s="48"/>
      <c r="S51" s="48"/>
      <c r="T51" s="48"/>
      <c r="U51" s="48"/>
    </row>
    <row r="52" spans="1:21" ht="30.75" customHeight="1">
      <c r="A52" s="48"/>
      <c r="B52" s="1183" t="s">
        <v>19</v>
      </c>
      <c r="C52" s="1184"/>
      <c r="D52" s="66"/>
      <c r="E52" s="1185" t="s">
        <v>20</v>
      </c>
      <c r="F52" s="1185"/>
      <c r="G52" s="1185"/>
      <c r="H52" s="1185"/>
      <c r="I52" s="1185"/>
      <c r="J52" s="1186"/>
      <c r="K52" s="63">
        <v>2139</v>
      </c>
      <c r="L52" s="64">
        <v>2195</v>
      </c>
      <c r="M52" s="64">
        <v>2212</v>
      </c>
      <c r="N52" s="64">
        <v>2304</v>
      </c>
      <c r="O52" s="65">
        <v>2210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1888</v>
      </c>
      <c r="L53" s="69">
        <v>1876</v>
      </c>
      <c r="M53" s="69">
        <v>1781</v>
      </c>
      <c r="N53" s="69">
        <v>1663</v>
      </c>
      <c r="O53" s="70">
        <v>1659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99" t="s">
        <v>24</v>
      </c>
      <c r="C41" s="1200"/>
      <c r="D41" s="81"/>
      <c r="E41" s="1205" t="s">
        <v>25</v>
      </c>
      <c r="F41" s="1205"/>
      <c r="G41" s="1205"/>
      <c r="H41" s="1206"/>
      <c r="I41" s="82">
        <v>35437</v>
      </c>
      <c r="J41" s="83">
        <v>35962</v>
      </c>
      <c r="K41" s="83">
        <v>36264</v>
      </c>
      <c r="L41" s="83">
        <v>36454</v>
      </c>
      <c r="M41" s="84">
        <v>36460</v>
      </c>
    </row>
    <row r="42" spans="2:13" ht="27.75" customHeight="1">
      <c r="B42" s="1201"/>
      <c r="C42" s="1202"/>
      <c r="D42" s="85"/>
      <c r="E42" s="1207" t="s">
        <v>26</v>
      </c>
      <c r="F42" s="1207"/>
      <c r="G42" s="1207"/>
      <c r="H42" s="1208"/>
      <c r="I42" s="86">
        <v>278</v>
      </c>
      <c r="J42" s="87">
        <v>192</v>
      </c>
      <c r="K42" s="87">
        <v>103</v>
      </c>
      <c r="L42" s="87" t="s">
        <v>483</v>
      </c>
      <c r="M42" s="88">
        <v>124</v>
      </c>
    </row>
    <row r="43" spans="2:13" ht="27.75" customHeight="1">
      <c r="B43" s="1201"/>
      <c r="C43" s="1202"/>
      <c r="D43" s="85"/>
      <c r="E43" s="1207" t="s">
        <v>27</v>
      </c>
      <c r="F43" s="1207"/>
      <c r="G43" s="1207"/>
      <c r="H43" s="1208"/>
      <c r="I43" s="86">
        <v>2794</v>
      </c>
      <c r="J43" s="87">
        <v>2845</v>
      </c>
      <c r="K43" s="87">
        <v>2784</v>
      </c>
      <c r="L43" s="87">
        <v>2803</v>
      </c>
      <c r="M43" s="88">
        <v>2889</v>
      </c>
    </row>
    <row r="44" spans="2:13" ht="27.75" customHeight="1">
      <c r="B44" s="1201"/>
      <c r="C44" s="1202"/>
      <c r="D44" s="85"/>
      <c r="E44" s="1207" t="s">
        <v>28</v>
      </c>
      <c r="F44" s="1207"/>
      <c r="G44" s="1207"/>
      <c r="H44" s="1208"/>
      <c r="I44" s="86">
        <v>610</v>
      </c>
      <c r="J44" s="87">
        <v>829</v>
      </c>
      <c r="K44" s="87">
        <v>843</v>
      </c>
      <c r="L44" s="87">
        <v>797</v>
      </c>
      <c r="M44" s="88">
        <v>735</v>
      </c>
    </row>
    <row r="45" spans="2:13" ht="27.75" customHeight="1">
      <c r="B45" s="1201"/>
      <c r="C45" s="1202"/>
      <c r="D45" s="85"/>
      <c r="E45" s="1207" t="s">
        <v>29</v>
      </c>
      <c r="F45" s="1207"/>
      <c r="G45" s="1207"/>
      <c r="H45" s="1208"/>
      <c r="I45" s="86">
        <v>4031</v>
      </c>
      <c r="J45" s="87">
        <v>3612</v>
      </c>
      <c r="K45" s="87">
        <v>2898</v>
      </c>
      <c r="L45" s="87">
        <v>2189</v>
      </c>
      <c r="M45" s="88">
        <v>1604</v>
      </c>
    </row>
    <row r="46" spans="2:13" ht="27.75" customHeight="1">
      <c r="B46" s="1201"/>
      <c r="C46" s="1202"/>
      <c r="D46" s="85"/>
      <c r="E46" s="1207" t="s">
        <v>30</v>
      </c>
      <c r="F46" s="1207"/>
      <c r="G46" s="1207"/>
      <c r="H46" s="1208"/>
      <c r="I46" s="86">
        <v>1269</v>
      </c>
      <c r="J46" s="87">
        <v>7</v>
      </c>
      <c r="K46" s="87">
        <v>4</v>
      </c>
      <c r="L46" s="87">
        <v>2</v>
      </c>
      <c r="M46" s="88">
        <v>1</v>
      </c>
    </row>
    <row r="47" spans="2:13" ht="27.75" customHeight="1">
      <c r="B47" s="1201"/>
      <c r="C47" s="1202"/>
      <c r="D47" s="85"/>
      <c r="E47" s="1207" t="s">
        <v>31</v>
      </c>
      <c r="F47" s="1207"/>
      <c r="G47" s="1207"/>
      <c r="H47" s="1208"/>
      <c r="I47" s="86" t="s">
        <v>483</v>
      </c>
      <c r="J47" s="87" t="s">
        <v>483</v>
      </c>
      <c r="K47" s="87" t="s">
        <v>483</v>
      </c>
      <c r="L47" s="87" t="s">
        <v>483</v>
      </c>
      <c r="M47" s="88" t="s">
        <v>483</v>
      </c>
    </row>
    <row r="48" spans="2:13" ht="27.75" customHeight="1">
      <c r="B48" s="1203"/>
      <c r="C48" s="1204"/>
      <c r="D48" s="85"/>
      <c r="E48" s="1207" t="s">
        <v>32</v>
      </c>
      <c r="F48" s="1207"/>
      <c r="G48" s="1207"/>
      <c r="H48" s="1208"/>
      <c r="I48" s="86" t="s">
        <v>483</v>
      </c>
      <c r="J48" s="87" t="s">
        <v>483</v>
      </c>
      <c r="K48" s="87" t="s">
        <v>483</v>
      </c>
      <c r="L48" s="87" t="s">
        <v>483</v>
      </c>
      <c r="M48" s="88" t="s">
        <v>483</v>
      </c>
    </row>
    <row r="49" spans="2:13" ht="27.75" customHeight="1">
      <c r="B49" s="1209" t="s">
        <v>33</v>
      </c>
      <c r="C49" s="1210"/>
      <c r="D49" s="89"/>
      <c r="E49" s="1207" t="s">
        <v>34</v>
      </c>
      <c r="F49" s="1207"/>
      <c r="G49" s="1207"/>
      <c r="H49" s="1208"/>
      <c r="I49" s="86">
        <v>3517</v>
      </c>
      <c r="J49" s="87">
        <v>3959</v>
      </c>
      <c r="K49" s="87">
        <v>5610</v>
      </c>
      <c r="L49" s="87">
        <v>6580</v>
      </c>
      <c r="M49" s="88">
        <v>7186</v>
      </c>
    </row>
    <row r="50" spans="2:13" ht="27.75" customHeight="1">
      <c r="B50" s="1201"/>
      <c r="C50" s="1202"/>
      <c r="D50" s="85"/>
      <c r="E50" s="1207" t="s">
        <v>35</v>
      </c>
      <c r="F50" s="1207"/>
      <c r="G50" s="1207"/>
      <c r="H50" s="1208"/>
      <c r="I50" s="86">
        <v>416</v>
      </c>
      <c r="J50" s="87">
        <v>326</v>
      </c>
      <c r="K50" s="87">
        <v>238</v>
      </c>
      <c r="L50" s="87">
        <v>270</v>
      </c>
      <c r="M50" s="88">
        <v>288</v>
      </c>
    </row>
    <row r="51" spans="2:13" ht="27.75" customHeight="1">
      <c r="B51" s="1203"/>
      <c r="C51" s="1204"/>
      <c r="D51" s="85"/>
      <c r="E51" s="1207" t="s">
        <v>36</v>
      </c>
      <c r="F51" s="1207"/>
      <c r="G51" s="1207"/>
      <c r="H51" s="1208"/>
      <c r="I51" s="86">
        <v>23930</v>
      </c>
      <c r="J51" s="87">
        <v>24846</v>
      </c>
      <c r="K51" s="87">
        <v>25530</v>
      </c>
      <c r="L51" s="87">
        <v>26118</v>
      </c>
      <c r="M51" s="88">
        <v>26640</v>
      </c>
    </row>
    <row r="52" spans="2:13" ht="27.75" customHeight="1" thickBot="1">
      <c r="B52" s="1211" t="s">
        <v>37</v>
      </c>
      <c r="C52" s="1212"/>
      <c r="D52" s="90"/>
      <c r="E52" s="1213" t="s">
        <v>38</v>
      </c>
      <c r="F52" s="1213"/>
      <c r="G52" s="1213"/>
      <c r="H52" s="1214"/>
      <c r="I52" s="91">
        <v>16557</v>
      </c>
      <c r="J52" s="92">
        <v>14315</v>
      </c>
      <c r="K52" s="92">
        <v>11518</v>
      </c>
      <c r="L52" s="92">
        <v>9277</v>
      </c>
      <c r="M52" s="93">
        <v>7699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6"/>
      <c r="H50" s="1237"/>
      <c r="I50" s="1237"/>
      <c r="J50" s="1238"/>
      <c r="K50" s="354" t="s">
        <v>523</v>
      </c>
      <c r="L50" s="354" t="s">
        <v>524</v>
      </c>
      <c r="M50" s="354" t="s">
        <v>525</v>
      </c>
      <c r="N50" s="354" t="s">
        <v>526</v>
      </c>
      <c r="O50" s="354" t="s">
        <v>527</v>
      </c>
    </row>
    <row r="51" spans="1:17">
      <c r="B51" s="248"/>
      <c r="C51" s="244"/>
      <c r="D51" s="244"/>
      <c r="E51" s="244"/>
      <c r="F51" s="244"/>
      <c r="G51" s="1239" t="s">
        <v>557</v>
      </c>
      <c r="H51" s="1240"/>
      <c r="I51" s="1245" t="s">
        <v>558</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559</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560</v>
      </c>
      <c r="H55" s="1220"/>
      <c r="I55" s="1225" t="s">
        <v>558</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561</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27" t="s">
        <v>565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6"/>
      <c r="H72" s="1237"/>
      <c r="I72" s="1237"/>
      <c r="J72" s="1238"/>
      <c r="K72" s="354" t="s">
        <v>523</v>
      </c>
      <c r="L72" s="354" t="s">
        <v>524</v>
      </c>
      <c r="M72" s="354" t="s">
        <v>525</v>
      </c>
      <c r="N72" s="354" t="s">
        <v>526</v>
      </c>
      <c r="O72" s="354" t="s">
        <v>527</v>
      </c>
    </row>
    <row r="73" spans="2:30">
      <c r="B73" s="248"/>
      <c r="C73" s="244"/>
      <c r="D73" s="244"/>
      <c r="E73" s="244"/>
      <c r="F73" s="244"/>
      <c r="G73" s="1239" t="s">
        <v>557</v>
      </c>
      <c r="H73" s="1240"/>
      <c r="I73" s="1245" t="s">
        <v>558</v>
      </c>
      <c r="J73" s="1245"/>
      <c r="K73" s="1226">
        <v>89.9</v>
      </c>
      <c r="L73" s="1226">
        <v>76.5</v>
      </c>
      <c r="M73" s="1215">
        <v>60.3</v>
      </c>
      <c r="N73" s="1215">
        <v>48.8</v>
      </c>
      <c r="O73" s="1215">
        <v>39.5</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564</v>
      </c>
      <c r="J75" s="1225"/>
      <c r="K75" s="1247">
        <v>10.7</v>
      </c>
      <c r="L75" s="1247">
        <v>10.199999999999999</v>
      </c>
      <c r="M75" s="1247">
        <v>9.8000000000000007</v>
      </c>
      <c r="N75" s="1247">
        <v>9.3000000000000007</v>
      </c>
      <c r="O75" s="1247">
        <v>8.8000000000000007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560</v>
      </c>
      <c r="H77" s="1220"/>
      <c r="I77" s="1225" t="s">
        <v>558</v>
      </c>
      <c r="J77" s="1225"/>
      <c r="K77" s="1226">
        <v>55.5</v>
      </c>
      <c r="L77" s="1226">
        <v>46.1</v>
      </c>
      <c r="M77" s="1215">
        <v>37.6</v>
      </c>
      <c r="N77" s="1215">
        <v>33.799999999999997</v>
      </c>
      <c r="O77" s="1215">
        <v>34.9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564</v>
      </c>
      <c r="J79" s="1217"/>
      <c r="K79" s="1218">
        <v>9.3000000000000007</v>
      </c>
      <c r="L79" s="1218">
        <v>8.5</v>
      </c>
      <c r="M79" s="1218">
        <v>7.9</v>
      </c>
      <c r="N79" s="1218">
        <v>7.1</v>
      </c>
      <c r="O79" s="1218">
        <v>7.2</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38299</v>
      </c>
      <c r="E3" s="116"/>
      <c r="F3" s="117">
        <v>41433</v>
      </c>
      <c r="G3" s="118"/>
      <c r="H3" s="119"/>
    </row>
    <row r="4" spans="1:8">
      <c r="A4" s="120"/>
      <c r="B4" s="121"/>
      <c r="C4" s="122"/>
      <c r="D4" s="123">
        <v>6761</v>
      </c>
      <c r="E4" s="124"/>
      <c r="F4" s="125">
        <v>22351</v>
      </c>
      <c r="G4" s="126"/>
      <c r="H4" s="127"/>
    </row>
    <row r="5" spans="1:8">
      <c r="A5" s="108" t="s">
        <v>517</v>
      </c>
      <c r="B5" s="113"/>
      <c r="C5" s="114"/>
      <c r="D5" s="115">
        <v>52132</v>
      </c>
      <c r="E5" s="116"/>
      <c r="F5" s="117">
        <v>43493</v>
      </c>
      <c r="G5" s="118"/>
      <c r="H5" s="119"/>
    </row>
    <row r="6" spans="1:8">
      <c r="A6" s="120"/>
      <c r="B6" s="121"/>
      <c r="C6" s="122"/>
      <c r="D6" s="123">
        <v>13397</v>
      </c>
      <c r="E6" s="124"/>
      <c r="F6" s="125">
        <v>23254</v>
      </c>
      <c r="G6" s="126"/>
      <c r="H6" s="127"/>
    </row>
    <row r="7" spans="1:8">
      <c r="A7" s="108" t="s">
        <v>518</v>
      </c>
      <c r="B7" s="113"/>
      <c r="C7" s="114"/>
      <c r="D7" s="115">
        <v>52987</v>
      </c>
      <c r="E7" s="116"/>
      <c r="F7" s="117">
        <v>50840</v>
      </c>
      <c r="G7" s="118"/>
      <c r="H7" s="119"/>
    </row>
    <row r="8" spans="1:8">
      <c r="A8" s="120"/>
      <c r="B8" s="121"/>
      <c r="C8" s="122"/>
      <c r="D8" s="123">
        <v>8899</v>
      </c>
      <c r="E8" s="124"/>
      <c r="F8" s="125">
        <v>25367</v>
      </c>
      <c r="G8" s="126"/>
      <c r="H8" s="127"/>
    </row>
    <row r="9" spans="1:8">
      <c r="A9" s="108" t="s">
        <v>519</v>
      </c>
      <c r="B9" s="113"/>
      <c r="C9" s="114"/>
      <c r="D9" s="115">
        <v>62831</v>
      </c>
      <c r="E9" s="116"/>
      <c r="F9" s="117">
        <v>53605</v>
      </c>
      <c r="G9" s="118"/>
      <c r="H9" s="119"/>
    </row>
    <row r="10" spans="1:8">
      <c r="A10" s="120"/>
      <c r="B10" s="121"/>
      <c r="C10" s="122"/>
      <c r="D10" s="123">
        <v>9300</v>
      </c>
      <c r="E10" s="124"/>
      <c r="F10" s="125">
        <v>28343</v>
      </c>
      <c r="G10" s="126"/>
      <c r="H10" s="127"/>
    </row>
    <row r="11" spans="1:8">
      <c r="A11" s="108" t="s">
        <v>520</v>
      </c>
      <c r="B11" s="113"/>
      <c r="C11" s="114"/>
      <c r="D11" s="115">
        <v>59875</v>
      </c>
      <c r="E11" s="116"/>
      <c r="F11" s="117">
        <v>58051</v>
      </c>
      <c r="G11" s="118"/>
      <c r="H11" s="119"/>
    </row>
    <row r="12" spans="1:8">
      <c r="A12" s="120"/>
      <c r="B12" s="121"/>
      <c r="C12" s="128"/>
      <c r="D12" s="123">
        <v>14488</v>
      </c>
      <c r="E12" s="124"/>
      <c r="F12" s="125">
        <v>32143</v>
      </c>
      <c r="G12" s="126"/>
      <c r="H12" s="127"/>
    </row>
    <row r="13" spans="1:8">
      <c r="A13" s="108"/>
      <c r="B13" s="113"/>
      <c r="C13" s="129"/>
      <c r="D13" s="130">
        <v>53225</v>
      </c>
      <c r="E13" s="131"/>
      <c r="F13" s="132">
        <v>49484</v>
      </c>
      <c r="G13" s="133"/>
      <c r="H13" s="119"/>
    </row>
    <row r="14" spans="1:8">
      <c r="A14" s="120"/>
      <c r="B14" s="121"/>
      <c r="C14" s="122"/>
      <c r="D14" s="123">
        <v>10569</v>
      </c>
      <c r="E14" s="124"/>
      <c r="F14" s="125">
        <v>26292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4.32</v>
      </c>
      <c r="C19" s="134">
        <f>ROUND(VALUE(SUBSTITUTE(実質収支比率等に係る経年分析!G$48,"▲","-")),2)</f>
        <v>4.1100000000000003</v>
      </c>
      <c r="D19" s="134">
        <f>ROUND(VALUE(SUBSTITUTE(実質収支比率等に係る経年分析!H$48,"▲","-")),2)</f>
        <v>4.3</v>
      </c>
      <c r="E19" s="134">
        <f>ROUND(VALUE(SUBSTITUTE(実質収支比率等に係る経年分析!I$48,"▲","-")),2)</f>
        <v>3.55</v>
      </c>
      <c r="F19" s="134">
        <f>ROUND(VALUE(SUBSTITUTE(実質収支比率等に係る経年分析!J$48,"▲","-")),2)</f>
        <v>4.7</v>
      </c>
    </row>
    <row r="20" spans="1:11">
      <c r="A20" s="134" t="s">
        <v>43</v>
      </c>
      <c r="B20" s="134">
        <f>ROUND(VALUE(SUBSTITUTE(実質収支比率等に係る経年分析!F$47,"▲","-")),2)</f>
        <v>8.6199999999999992</v>
      </c>
      <c r="C20" s="134">
        <f>ROUND(VALUE(SUBSTITUTE(実質収支比率等に係る経年分析!G$47,"▲","-")),2)</f>
        <v>9.98</v>
      </c>
      <c r="D20" s="134">
        <f>ROUND(VALUE(SUBSTITUTE(実質収支比率等に係る経年分析!H$47,"▲","-")),2)</f>
        <v>15.22</v>
      </c>
      <c r="E20" s="134">
        <f>ROUND(VALUE(SUBSTITUTE(実質収支比率等に係る経年分析!I$47,"▲","-")),2)</f>
        <v>17.04</v>
      </c>
      <c r="F20" s="134">
        <f>ROUND(VALUE(SUBSTITUTE(実質収支比率等に係る経年分析!J$47,"▲","-")),2)</f>
        <v>17.52</v>
      </c>
    </row>
    <row r="21" spans="1:11">
      <c r="A21" s="134" t="s">
        <v>44</v>
      </c>
      <c r="B21" s="134">
        <f>IF(ISNUMBER(VALUE(SUBSTITUTE(実質収支比率等に係る経年分析!F$49,"▲","-"))),ROUND(VALUE(SUBSTITUTE(実質収支比率等に係る経年分析!F$49,"▲","-")),2),NA())</f>
        <v>2.17</v>
      </c>
      <c r="C21" s="134">
        <f>IF(ISNUMBER(VALUE(SUBSTITUTE(実質収支比率等に係る経年分析!G$49,"▲","-"))),ROUND(VALUE(SUBSTITUTE(実質収支比率等に係る経年分析!G$49,"▲","-")),2),NA())</f>
        <v>1.07</v>
      </c>
      <c r="D21" s="134">
        <f>IF(ISNUMBER(VALUE(SUBSTITUTE(実質収支比率等に係る経年分析!H$49,"▲","-"))),ROUND(VALUE(SUBSTITUTE(実質収支比率等に係る経年分析!H$49,"▲","-")),2),NA())</f>
        <v>5.68</v>
      </c>
      <c r="E21" s="134">
        <f>IF(ISNUMBER(VALUE(SUBSTITUTE(実質収支比率等に係る経年分析!I$49,"▲","-"))),ROUND(VALUE(SUBSTITUTE(実質収支比率等に係る経年分析!I$49,"▲","-")),2),NA())</f>
        <v>1.07</v>
      </c>
      <c r="F21" s="134">
        <f>IF(ISNUMBER(VALUE(SUBSTITUTE(実質収支比率等に係る経年分析!J$49,"▲","-"))),ROUND(VALUE(SUBSTITUTE(実質収支比率等に係る経年分析!J$49,"▲","-")),2),NA())</f>
        <v>2.0299999999999998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0.91</v>
      </c>
      <c r="F31" s="135">
        <f>IF(ROUND(VALUE(SUBSTITUTE(連結実質赤字比率に係る赤字・黒字の構成分析!H$39,"▲", "-")), 2) &lt; 0, ABS(ROUND(VALUE(SUBSTITUTE(連結実質赤字比率に係る赤字・黒字の構成分析!H$39,"▲", "-")), 2)), NA())</f>
        <v>0.75</v>
      </c>
      <c r="G31" s="135" t="e">
        <f>IF(ROUND(VALUE(SUBSTITUTE(連結実質赤字比率に係る赤字・黒字の構成分析!H$39,"▲", "-")), 2) &gt;= 0, ABS(ROUND(VALUE(SUBSTITUTE(連結実質赤字比率に係る赤字・黒字の構成分析!H$39,"▲", "-")), 2)), NA())</f>
        <v>#N/A</v>
      </c>
      <c r="H31" s="135">
        <f>IF(ROUND(VALUE(SUBSTITUTE(連結実質赤字比率に係る赤字・黒字の構成分析!I$39,"▲", "-")), 2) &lt; 0, ABS(ROUND(VALUE(SUBSTITUTE(連結実質赤字比率に係る赤字・黒字の構成分析!I$39,"▲", "-")), 2)), NA())</f>
        <v>0.57999999999999996</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4.6900000000000004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13.51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2139</v>
      </c>
      <c r="E42" s="136"/>
      <c r="F42" s="136"/>
      <c r="G42" s="136">
        <f>'実質公債費比率（分子）の構造'!L$52</f>
        <v>2195</v>
      </c>
      <c r="H42" s="136"/>
      <c r="I42" s="136"/>
      <c r="J42" s="136">
        <f>'実質公債費比率（分子）の構造'!M$52</f>
        <v>2212</v>
      </c>
      <c r="K42" s="136"/>
      <c r="L42" s="136"/>
      <c r="M42" s="136">
        <f>'実質公債費比率（分子）の構造'!N$52</f>
        <v>2304</v>
      </c>
      <c r="N42" s="136"/>
      <c r="O42" s="136"/>
      <c r="P42" s="136">
        <f>'実質公債費比率（分子）の構造'!O$52</f>
        <v>2210</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71</v>
      </c>
      <c r="C44" s="136"/>
      <c r="D44" s="136"/>
      <c r="E44" s="136">
        <f>'実質公債費比率（分子）の構造'!L$50</f>
        <v>72</v>
      </c>
      <c r="F44" s="136"/>
      <c r="G44" s="136"/>
      <c r="H44" s="136">
        <f>'実質公債費比率（分子）の構造'!M$50</f>
        <v>70</v>
      </c>
      <c r="I44" s="136"/>
      <c r="J44" s="136"/>
      <c r="K44" s="136">
        <f>'実質公債費比率（分子）の構造'!N$50</f>
        <v>70</v>
      </c>
      <c r="L44" s="136"/>
      <c r="M44" s="136"/>
      <c r="N44" s="136">
        <f>'実質公債費比率（分子）の構造'!O$50</f>
        <v>70</v>
      </c>
      <c r="O44" s="136"/>
      <c r="P44" s="136"/>
    </row>
    <row r="45" spans="1:16">
      <c r="A45" s="136" t="s">
        <v>54</v>
      </c>
      <c r="B45" s="136">
        <f>'実質公債費比率（分子）の構造'!K$49</f>
        <v>91</v>
      </c>
      <c r="C45" s="136"/>
      <c r="D45" s="136"/>
      <c r="E45" s="136">
        <f>'実質公債費比率（分子）の構造'!L$49</f>
        <v>93</v>
      </c>
      <c r="F45" s="136"/>
      <c r="G45" s="136"/>
      <c r="H45" s="136">
        <f>'実質公債費比率（分子）の構造'!M$49</f>
        <v>89</v>
      </c>
      <c r="I45" s="136"/>
      <c r="J45" s="136"/>
      <c r="K45" s="136">
        <f>'実質公債費比率（分子）の構造'!N$49</f>
        <v>85</v>
      </c>
      <c r="L45" s="136"/>
      <c r="M45" s="136"/>
      <c r="N45" s="136">
        <f>'実質公債費比率（分子）の構造'!O$49</f>
        <v>88</v>
      </c>
      <c r="O45" s="136"/>
      <c r="P45" s="136"/>
    </row>
    <row r="46" spans="1:16">
      <c r="A46" s="136" t="s">
        <v>55</v>
      </c>
      <c r="B46" s="136">
        <f>'実質公債費比率（分子）の構造'!K$48</f>
        <v>277</v>
      </c>
      <c r="C46" s="136"/>
      <c r="D46" s="136"/>
      <c r="E46" s="136">
        <f>'実質公債費比率（分子）の構造'!L$48</f>
        <v>277</v>
      </c>
      <c r="F46" s="136"/>
      <c r="G46" s="136"/>
      <c r="H46" s="136">
        <f>'実質公債費比率（分子）の構造'!M$48</f>
        <v>255</v>
      </c>
      <c r="I46" s="136"/>
      <c r="J46" s="136"/>
      <c r="K46" s="136">
        <f>'実質公債費比率（分子）の構造'!N$48</f>
        <v>256</v>
      </c>
      <c r="L46" s="136"/>
      <c r="M46" s="136"/>
      <c r="N46" s="136">
        <f>'実質公債費比率（分子）の構造'!O$48</f>
        <v>280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3588</v>
      </c>
      <c r="C49" s="136"/>
      <c r="D49" s="136"/>
      <c r="E49" s="136">
        <f>'実質公債費比率（分子）の構造'!L$45</f>
        <v>3629</v>
      </c>
      <c r="F49" s="136"/>
      <c r="G49" s="136"/>
      <c r="H49" s="136">
        <f>'実質公債費比率（分子）の構造'!M$45</f>
        <v>3579</v>
      </c>
      <c r="I49" s="136"/>
      <c r="J49" s="136"/>
      <c r="K49" s="136">
        <f>'実質公債費比率（分子）の構造'!N$45</f>
        <v>3556</v>
      </c>
      <c r="L49" s="136"/>
      <c r="M49" s="136"/>
      <c r="N49" s="136">
        <f>'実質公債費比率（分子）の構造'!O$45</f>
        <v>3431</v>
      </c>
      <c r="O49" s="136"/>
      <c r="P49" s="136"/>
    </row>
    <row r="50" spans="1:16">
      <c r="A50" s="136" t="s">
        <v>59</v>
      </c>
      <c r="B50" s="136" t="e">
        <f>NA()</f>
        <v>#N/A</v>
      </c>
      <c r="C50" s="136">
        <f>IF(ISNUMBER('実質公債費比率（分子）の構造'!K$53),'実質公債費比率（分子）の構造'!K$53,NA())</f>
        <v>1888</v>
      </c>
      <c r="D50" s="136" t="e">
        <f>NA()</f>
        <v>#N/A</v>
      </c>
      <c r="E50" s="136" t="e">
        <f>NA()</f>
        <v>#N/A</v>
      </c>
      <c r="F50" s="136">
        <f>IF(ISNUMBER('実質公債費比率（分子）の構造'!L$53),'実質公債費比率（分子）の構造'!L$53,NA())</f>
        <v>1876</v>
      </c>
      <c r="G50" s="136" t="e">
        <f>NA()</f>
        <v>#N/A</v>
      </c>
      <c r="H50" s="136" t="e">
        <f>NA()</f>
        <v>#N/A</v>
      </c>
      <c r="I50" s="136">
        <f>IF(ISNUMBER('実質公債費比率（分子）の構造'!M$53),'実質公債費比率（分子）の構造'!M$53,NA())</f>
        <v>1781</v>
      </c>
      <c r="J50" s="136" t="e">
        <f>NA()</f>
        <v>#N/A</v>
      </c>
      <c r="K50" s="136" t="e">
        <f>NA()</f>
        <v>#N/A</v>
      </c>
      <c r="L50" s="136">
        <f>IF(ISNUMBER('実質公債費比率（分子）の構造'!N$53),'実質公債費比率（分子）の構造'!N$53,NA())</f>
        <v>1663</v>
      </c>
      <c r="M50" s="136" t="e">
        <f>NA()</f>
        <v>#N/A</v>
      </c>
      <c r="N50" s="136" t="e">
        <f>NA()</f>
        <v>#N/A</v>
      </c>
      <c r="O50" s="136">
        <f>IF(ISNUMBER('実質公債費比率（分子）の構造'!O$53),'実質公債費比率（分子）の構造'!O$53,NA())</f>
        <v>1659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23930</v>
      </c>
      <c r="E56" s="135"/>
      <c r="F56" s="135"/>
      <c r="G56" s="135">
        <f>'将来負担比率（分子）の構造'!J$51</f>
        <v>24846</v>
      </c>
      <c r="H56" s="135"/>
      <c r="I56" s="135"/>
      <c r="J56" s="135">
        <f>'将来負担比率（分子）の構造'!K$51</f>
        <v>25530</v>
      </c>
      <c r="K56" s="135"/>
      <c r="L56" s="135"/>
      <c r="M56" s="135">
        <f>'将来負担比率（分子）の構造'!L$51</f>
        <v>26118</v>
      </c>
      <c r="N56" s="135"/>
      <c r="O56" s="135"/>
      <c r="P56" s="135">
        <f>'将来負担比率（分子）の構造'!M$51</f>
        <v>26640</v>
      </c>
    </row>
    <row r="57" spans="1:16">
      <c r="A57" s="135" t="s">
        <v>35</v>
      </c>
      <c r="B57" s="135"/>
      <c r="C57" s="135"/>
      <c r="D57" s="135">
        <f>'将来負担比率（分子）の構造'!I$50</f>
        <v>416</v>
      </c>
      <c r="E57" s="135"/>
      <c r="F57" s="135"/>
      <c r="G57" s="135">
        <f>'将来負担比率（分子）の構造'!J$50</f>
        <v>326</v>
      </c>
      <c r="H57" s="135"/>
      <c r="I57" s="135"/>
      <c r="J57" s="135">
        <f>'将来負担比率（分子）の構造'!K$50</f>
        <v>238</v>
      </c>
      <c r="K57" s="135"/>
      <c r="L57" s="135"/>
      <c r="M57" s="135">
        <f>'将来負担比率（分子）の構造'!L$50</f>
        <v>270</v>
      </c>
      <c r="N57" s="135"/>
      <c r="O57" s="135"/>
      <c r="P57" s="135">
        <f>'将来負担比率（分子）の構造'!M$50</f>
        <v>288</v>
      </c>
    </row>
    <row r="58" spans="1:16">
      <c r="A58" s="135" t="s">
        <v>34</v>
      </c>
      <c r="B58" s="135"/>
      <c r="C58" s="135"/>
      <c r="D58" s="135">
        <f>'将来負担比率（分子）の構造'!I$49</f>
        <v>3517</v>
      </c>
      <c r="E58" s="135"/>
      <c r="F58" s="135"/>
      <c r="G58" s="135">
        <f>'将来負担比率（分子）の構造'!J$49</f>
        <v>3959</v>
      </c>
      <c r="H58" s="135"/>
      <c r="I58" s="135"/>
      <c r="J58" s="135">
        <f>'将来負担比率（分子）の構造'!K$49</f>
        <v>5610</v>
      </c>
      <c r="K58" s="135"/>
      <c r="L58" s="135"/>
      <c r="M58" s="135">
        <f>'将来負担比率（分子）の構造'!L$49</f>
        <v>6580</v>
      </c>
      <c r="N58" s="135"/>
      <c r="O58" s="135"/>
      <c r="P58" s="135">
        <f>'将来負担比率（分子）の構造'!M$49</f>
        <v>7186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1269</v>
      </c>
      <c r="C61" s="135"/>
      <c r="D61" s="135"/>
      <c r="E61" s="135">
        <f>'将来負担比率（分子）の構造'!J$46</f>
        <v>7</v>
      </c>
      <c r="F61" s="135"/>
      <c r="G61" s="135"/>
      <c r="H61" s="135">
        <f>'将来負担比率（分子）の構造'!K$46</f>
        <v>4</v>
      </c>
      <c r="I61" s="135"/>
      <c r="J61" s="135"/>
      <c r="K61" s="135">
        <f>'将来負担比率（分子）の構造'!L$46</f>
        <v>2</v>
      </c>
      <c r="L61" s="135"/>
      <c r="M61" s="135"/>
      <c r="N61" s="135">
        <f>'将来負担比率（分子）の構造'!M$46</f>
        <v>1</v>
      </c>
      <c r="O61" s="135"/>
      <c r="P61" s="135"/>
    </row>
    <row r="62" spans="1:16">
      <c r="A62" s="135" t="s">
        <v>29</v>
      </c>
      <c r="B62" s="135">
        <f>'将来負担比率（分子）の構造'!I$45</f>
        <v>4031</v>
      </c>
      <c r="C62" s="135"/>
      <c r="D62" s="135"/>
      <c r="E62" s="135">
        <f>'将来負担比率（分子）の構造'!J$45</f>
        <v>3612</v>
      </c>
      <c r="F62" s="135"/>
      <c r="G62" s="135"/>
      <c r="H62" s="135">
        <f>'将来負担比率（分子）の構造'!K$45</f>
        <v>2898</v>
      </c>
      <c r="I62" s="135"/>
      <c r="J62" s="135"/>
      <c r="K62" s="135">
        <f>'将来負担比率（分子）の構造'!L$45</f>
        <v>2189</v>
      </c>
      <c r="L62" s="135"/>
      <c r="M62" s="135"/>
      <c r="N62" s="135">
        <f>'将来負担比率（分子）の構造'!M$45</f>
        <v>1604</v>
      </c>
      <c r="O62" s="135"/>
      <c r="P62" s="135"/>
    </row>
    <row r="63" spans="1:16">
      <c r="A63" s="135" t="s">
        <v>28</v>
      </c>
      <c r="B63" s="135">
        <f>'将来負担比率（分子）の構造'!I$44</f>
        <v>610</v>
      </c>
      <c r="C63" s="135"/>
      <c r="D63" s="135"/>
      <c r="E63" s="135">
        <f>'将来負担比率（分子）の構造'!J$44</f>
        <v>829</v>
      </c>
      <c r="F63" s="135"/>
      <c r="G63" s="135"/>
      <c r="H63" s="135">
        <f>'将来負担比率（分子）の構造'!K$44</f>
        <v>843</v>
      </c>
      <c r="I63" s="135"/>
      <c r="J63" s="135"/>
      <c r="K63" s="135">
        <f>'将来負担比率（分子）の構造'!L$44</f>
        <v>797</v>
      </c>
      <c r="L63" s="135"/>
      <c r="M63" s="135"/>
      <c r="N63" s="135">
        <f>'将来負担比率（分子）の構造'!M$44</f>
        <v>735</v>
      </c>
      <c r="O63" s="135"/>
      <c r="P63" s="135"/>
    </row>
    <row r="64" spans="1:16">
      <c r="A64" s="135" t="s">
        <v>27</v>
      </c>
      <c r="B64" s="135">
        <f>'将来負担比率（分子）の構造'!I$43</f>
        <v>2794</v>
      </c>
      <c r="C64" s="135"/>
      <c r="D64" s="135"/>
      <c r="E64" s="135">
        <f>'将来負担比率（分子）の構造'!J$43</f>
        <v>2845</v>
      </c>
      <c r="F64" s="135"/>
      <c r="G64" s="135"/>
      <c r="H64" s="135">
        <f>'将来負担比率（分子）の構造'!K$43</f>
        <v>2784</v>
      </c>
      <c r="I64" s="135"/>
      <c r="J64" s="135"/>
      <c r="K64" s="135">
        <f>'将来負担比率（分子）の構造'!L$43</f>
        <v>2803</v>
      </c>
      <c r="L64" s="135"/>
      <c r="M64" s="135"/>
      <c r="N64" s="135">
        <f>'将来負担比率（分子）の構造'!M$43</f>
        <v>2889</v>
      </c>
      <c r="O64" s="135"/>
      <c r="P64" s="135"/>
    </row>
    <row r="65" spans="1:16">
      <c r="A65" s="135" t="s">
        <v>26</v>
      </c>
      <c r="B65" s="135">
        <f>'将来負担比率（分子）の構造'!I$42</f>
        <v>278</v>
      </c>
      <c r="C65" s="135"/>
      <c r="D65" s="135"/>
      <c r="E65" s="135">
        <f>'将来負担比率（分子）の構造'!J$42</f>
        <v>192</v>
      </c>
      <c r="F65" s="135"/>
      <c r="G65" s="135"/>
      <c r="H65" s="135">
        <f>'将来負担比率（分子）の構造'!K$42</f>
        <v>103</v>
      </c>
      <c r="I65" s="135"/>
      <c r="J65" s="135"/>
      <c r="K65" s="135" t="str">
        <f>'将来負担比率（分子）の構造'!L$42</f>
        <v>-</v>
      </c>
      <c r="L65" s="135"/>
      <c r="M65" s="135"/>
      <c r="N65" s="135">
        <f>'将来負担比率（分子）の構造'!M$42</f>
        <v>124</v>
      </c>
      <c r="O65" s="135"/>
      <c r="P65" s="135"/>
    </row>
    <row r="66" spans="1:16">
      <c r="A66" s="135" t="s">
        <v>25</v>
      </c>
      <c r="B66" s="135">
        <f>'将来負担比率（分子）の構造'!I$41</f>
        <v>35437</v>
      </c>
      <c r="C66" s="135"/>
      <c r="D66" s="135"/>
      <c r="E66" s="135">
        <f>'将来負担比率（分子）の構造'!J$41</f>
        <v>35962</v>
      </c>
      <c r="F66" s="135"/>
      <c r="G66" s="135"/>
      <c r="H66" s="135">
        <f>'将来負担比率（分子）の構造'!K$41</f>
        <v>36264</v>
      </c>
      <c r="I66" s="135"/>
      <c r="J66" s="135"/>
      <c r="K66" s="135">
        <f>'将来負担比率（分子）の構造'!L$41</f>
        <v>36454</v>
      </c>
      <c r="L66" s="135"/>
      <c r="M66" s="135"/>
      <c r="N66" s="135">
        <f>'将来負担比率（分子）の構造'!M$41</f>
        <v>36460</v>
      </c>
      <c r="O66" s="135"/>
      <c r="P66" s="135"/>
    </row>
    <row r="67" spans="1:16">
      <c r="A67" s="135" t="s">
        <v>63</v>
      </c>
      <c r="B67" s="135" t="e">
        <f>NA()</f>
        <v>#N/A</v>
      </c>
      <c r="C67" s="135">
        <f>IF(ISNUMBER('将来負担比率（分子）の構造'!I$52), IF('将来負担比率（分子）の構造'!I$52 &lt; 0, 0, '将来負担比率（分子）の構造'!I$52), NA())</f>
        <v>16557</v>
      </c>
      <c r="D67" s="135" t="e">
        <f>NA()</f>
        <v>#N/A</v>
      </c>
      <c r="E67" s="135" t="e">
        <f>NA()</f>
        <v>#N/A</v>
      </c>
      <c r="F67" s="135">
        <f>IF(ISNUMBER('将来負担比率（分子）の構造'!J$52), IF('将来負担比率（分子）の構造'!J$52 &lt; 0, 0, '将来負担比率（分子）の構造'!J$52), NA())</f>
        <v>14315</v>
      </c>
      <c r="G67" s="135" t="e">
        <f>NA()</f>
        <v>#N/A</v>
      </c>
      <c r="H67" s="135" t="e">
        <f>NA()</f>
        <v>#N/A</v>
      </c>
      <c r="I67" s="135">
        <f>IF(ISNUMBER('将来負担比率（分子）の構造'!K$52), IF('将来負担比率（分子）の構造'!K$52 &lt; 0, 0, '将来負担比率（分子）の構造'!K$52), NA())</f>
        <v>11518</v>
      </c>
      <c r="J67" s="135" t="e">
        <f>NA()</f>
        <v>#N/A</v>
      </c>
      <c r="K67" s="135" t="e">
        <f>NA()</f>
        <v>#N/A</v>
      </c>
      <c r="L67" s="135">
        <f>IF(ISNUMBER('将来負担比率（分子）の構造'!L$52), IF('将来負担比率（分子）の構造'!L$52 &lt; 0, 0, '将来負担比率（分子）の構造'!L$52), NA())</f>
        <v>9277</v>
      </c>
      <c r="M67" s="135" t="e">
        <f>NA()</f>
        <v>#N/A</v>
      </c>
      <c r="N67" s="135" t="e">
        <f>NA()</f>
        <v>#N/A</v>
      </c>
      <c r="O67" s="135">
        <f>IF(ISNUMBER('将来負担比率（分子）の構造'!M$52), IF('将来負担比率（分子）の構造'!M$52 &lt; 0, 0, '将来負担比率（分子）の構造'!M$52), NA())</f>
        <v>7699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14088234</v>
      </c>
      <c r="S5" s="613"/>
      <c r="T5" s="613"/>
      <c r="U5" s="613"/>
      <c r="V5" s="613"/>
      <c r="W5" s="613"/>
      <c r="X5" s="613"/>
      <c r="Y5" s="614"/>
      <c r="Z5" s="615">
        <v>29.4</v>
      </c>
      <c r="AA5" s="615"/>
      <c r="AB5" s="615"/>
      <c r="AC5" s="615"/>
      <c r="AD5" s="616">
        <v>14088234</v>
      </c>
      <c r="AE5" s="616"/>
      <c r="AF5" s="616"/>
      <c r="AG5" s="616"/>
      <c r="AH5" s="616"/>
      <c r="AI5" s="616"/>
      <c r="AJ5" s="616"/>
      <c r="AK5" s="616"/>
      <c r="AL5" s="617">
        <v>66.8</v>
      </c>
      <c r="AM5" s="618"/>
      <c r="AN5" s="618"/>
      <c r="AO5" s="619"/>
      <c r="AP5" s="609" t="s">
        <v>206</v>
      </c>
      <c r="AQ5" s="610"/>
      <c r="AR5" s="610"/>
      <c r="AS5" s="610"/>
      <c r="AT5" s="610"/>
      <c r="AU5" s="610"/>
      <c r="AV5" s="610"/>
      <c r="AW5" s="610"/>
      <c r="AX5" s="610"/>
      <c r="AY5" s="610"/>
      <c r="AZ5" s="610"/>
      <c r="BA5" s="610"/>
      <c r="BB5" s="610"/>
      <c r="BC5" s="610"/>
      <c r="BD5" s="610"/>
      <c r="BE5" s="610"/>
      <c r="BF5" s="611"/>
      <c r="BG5" s="623">
        <v>14079881</v>
      </c>
      <c r="BH5" s="624"/>
      <c r="BI5" s="624"/>
      <c r="BJ5" s="624"/>
      <c r="BK5" s="624"/>
      <c r="BL5" s="624"/>
      <c r="BM5" s="624"/>
      <c r="BN5" s="625"/>
      <c r="BO5" s="626">
        <v>99.9</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172753</v>
      </c>
      <c r="S6" s="624"/>
      <c r="T6" s="624"/>
      <c r="U6" s="624"/>
      <c r="V6" s="624"/>
      <c r="W6" s="624"/>
      <c r="X6" s="624"/>
      <c r="Y6" s="625"/>
      <c r="Z6" s="626">
        <v>0.4</v>
      </c>
      <c r="AA6" s="626"/>
      <c r="AB6" s="626"/>
      <c r="AC6" s="626"/>
      <c r="AD6" s="627">
        <v>172753</v>
      </c>
      <c r="AE6" s="627"/>
      <c r="AF6" s="627"/>
      <c r="AG6" s="627"/>
      <c r="AH6" s="627"/>
      <c r="AI6" s="627"/>
      <c r="AJ6" s="627"/>
      <c r="AK6" s="627"/>
      <c r="AL6" s="628">
        <v>0.8</v>
      </c>
      <c r="AM6" s="629"/>
      <c r="AN6" s="629"/>
      <c r="AO6" s="630"/>
      <c r="AP6" s="620" t="s">
        <v>212</v>
      </c>
      <c r="AQ6" s="621"/>
      <c r="AR6" s="621"/>
      <c r="AS6" s="621"/>
      <c r="AT6" s="621"/>
      <c r="AU6" s="621"/>
      <c r="AV6" s="621"/>
      <c r="AW6" s="621"/>
      <c r="AX6" s="621"/>
      <c r="AY6" s="621"/>
      <c r="AZ6" s="621"/>
      <c r="BA6" s="621"/>
      <c r="BB6" s="621"/>
      <c r="BC6" s="621"/>
      <c r="BD6" s="621"/>
      <c r="BE6" s="621"/>
      <c r="BF6" s="622"/>
      <c r="BG6" s="623">
        <v>14079881</v>
      </c>
      <c r="BH6" s="624"/>
      <c r="BI6" s="624"/>
      <c r="BJ6" s="624"/>
      <c r="BK6" s="624"/>
      <c r="BL6" s="624"/>
      <c r="BM6" s="624"/>
      <c r="BN6" s="625"/>
      <c r="BO6" s="626">
        <v>99.9</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368884</v>
      </c>
      <c r="CS6" s="624"/>
      <c r="CT6" s="624"/>
      <c r="CU6" s="624"/>
      <c r="CV6" s="624"/>
      <c r="CW6" s="624"/>
      <c r="CX6" s="624"/>
      <c r="CY6" s="625"/>
      <c r="CZ6" s="626">
        <v>0.8</v>
      </c>
      <c r="DA6" s="626"/>
      <c r="DB6" s="626"/>
      <c r="DC6" s="626"/>
      <c r="DD6" s="632" t="s">
        <v>207</v>
      </c>
      <c r="DE6" s="624"/>
      <c r="DF6" s="624"/>
      <c r="DG6" s="624"/>
      <c r="DH6" s="624"/>
      <c r="DI6" s="624"/>
      <c r="DJ6" s="624"/>
      <c r="DK6" s="624"/>
      <c r="DL6" s="624"/>
      <c r="DM6" s="624"/>
      <c r="DN6" s="624"/>
      <c r="DO6" s="624"/>
      <c r="DP6" s="625"/>
      <c r="DQ6" s="632">
        <v>368884</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17980</v>
      </c>
      <c r="S7" s="624"/>
      <c r="T7" s="624"/>
      <c r="U7" s="624"/>
      <c r="V7" s="624"/>
      <c r="W7" s="624"/>
      <c r="X7" s="624"/>
      <c r="Y7" s="625"/>
      <c r="Z7" s="626">
        <v>0</v>
      </c>
      <c r="AA7" s="626"/>
      <c r="AB7" s="626"/>
      <c r="AC7" s="626"/>
      <c r="AD7" s="627">
        <v>17980</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5632525</v>
      </c>
      <c r="BH7" s="624"/>
      <c r="BI7" s="624"/>
      <c r="BJ7" s="624"/>
      <c r="BK7" s="624"/>
      <c r="BL7" s="624"/>
      <c r="BM7" s="624"/>
      <c r="BN7" s="625"/>
      <c r="BO7" s="626">
        <v>40</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6872661</v>
      </c>
      <c r="CS7" s="624"/>
      <c r="CT7" s="624"/>
      <c r="CU7" s="624"/>
      <c r="CV7" s="624"/>
      <c r="CW7" s="624"/>
      <c r="CX7" s="624"/>
      <c r="CY7" s="625"/>
      <c r="CZ7" s="626">
        <v>14.8</v>
      </c>
      <c r="DA7" s="626"/>
      <c r="DB7" s="626"/>
      <c r="DC7" s="626"/>
      <c r="DD7" s="632">
        <v>37642</v>
      </c>
      <c r="DE7" s="624"/>
      <c r="DF7" s="624"/>
      <c r="DG7" s="624"/>
      <c r="DH7" s="624"/>
      <c r="DI7" s="624"/>
      <c r="DJ7" s="624"/>
      <c r="DK7" s="624"/>
      <c r="DL7" s="624"/>
      <c r="DM7" s="624"/>
      <c r="DN7" s="624"/>
      <c r="DO7" s="624"/>
      <c r="DP7" s="625"/>
      <c r="DQ7" s="632">
        <v>3547830</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36024</v>
      </c>
      <c r="S8" s="624"/>
      <c r="T8" s="624"/>
      <c r="U8" s="624"/>
      <c r="V8" s="624"/>
      <c r="W8" s="624"/>
      <c r="X8" s="624"/>
      <c r="Y8" s="625"/>
      <c r="Z8" s="626">
        <v>0.1</v>
      </c>
      <c r="AA8" s="626"/>
      <c r="AB8" s="626"/>
      <c r="AC8" s="626"/>
      <c r="AD8" s="627">
        <v>36024</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166744</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20610702</v>
      </c>
      <c r="CS8" s="624"/>
      <c r="CT8" s="624"/>
      <c r="CU8" s="624"/>
      <c r="CV8" s="624"/>
      <c r="CW8" s="624"/>
      <c r="CX8" s="624"/>
      <c r="CY8" s="625"/>
      <c r="CZ8" s="626">
        <v>44.2</v>
      </c>
      <c r="DA8" s="626"/>
      <c r="DB8" s="626"/>
      <c r="DC8" s="626"/>
      <c r="DD8" s="632">
        <v>313296</v>
      </c>
      <c r="DE8" s="624"/>
      <c r="DF8" s="624"/>
      <c r="DG8" s="624"/>
      <c r="DH8" s="624"/>
      <c r="DI8" s="624"/>
      <c r="DJ8" s="624"/>
      <c r="DK8" s="624"/>
      <c r="DL8" s="624"/>
      <c r="DM8" s="624"/>
      <c r="DN8" s="624"/>
      <c r="DO8" s="624"/>
      <c r="DP8" s="625"/>
      <c r="DQ8" s="632">
        <v>8451307</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28931</v>
      </c>
      <c r="S9" s="624"/>
      <c r="T9" s="624"/>
      <c r="U9" s="624"/>
      <c r="V9" s="624"/>
      <c r="W9" s="624"/>
      <c r="X9" s="624"/>
      <c r="Y9" s="625"/>
      <c r="Z9" s="626">
        <v>0.1</v>
      </c>
      <c r="AA9" s="626"/>
      <c r="AB9" s="626"/>
      <c r="AC9" s="626"/>
      <c r="AD9" s="627">
        <v>28931</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4328786</v>
      </c>
      <c r="BH9" s="624"/>
      <c r="BI9" s="624"/>
      <c r="BJ9" s="624"/>
      <c r="BK9" s="624"/>
      <c r="BL9" s="624"/>
      <c r="BM9" s="624"/>
      <c r="BN9" s="625"/>
      <c r="BO9" s="626">
        <v>30.7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2114773</v>
      </c>
      <c r="CS9" s="624"/>
      <c r="CT9" s="624"/>
      <c r="CU9" s="624"/>
      <c r="CV9" s="624"/>
      <c r="CW9" s="624"/>
      <c r="CX9" s="624"/>
      <c r="CY9" s="625"/>
      <c r="CZ9" s="626">
        <v>4.5</v>
      </c>
      <c r="DA9" s="626"/>
      <c r="DB9" s="626"/>
      <c r="DC9" s="626"/>
      <c r="DD9" s="632">
        <v>74922</v>
      </c>
      <c r="DE9" s="624"/>
      <c r="DF9" s="624"/>
      <c r="DG9" s="624"/>
      <c r="DH9" s="624"/>
      <c r="DI9" s="624"/>
      <c r="DJ9" s="624"/>
      <c r="DK9" s="624"/>
      <c r="DL9" s="624"/>
      <c r="DM9" s="624"/>
      <c r="DN9" s="624"/>
      <c r="DO9" s="624"/>
      <c r="DP9" s="625"/>
      <c r="DQ9" s="632">
        <v>1773009</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1968363</v>
      </c>
      <c r="S10" s="624"/>
      <c r="T10" s="624"/>
      <c r="U10" s="624"/>
      <c r="V10" s="624"/>
      <c r="W10" s="624"/>
      <c r="X10" s="624"/>
      <c r="Y10" s="625"/>
      <c r="Z10" s="626">
        <v>4.0999999999999996</v>
      </c>
      <c r="AA10" s="626"/>
      <c r="AB10" s="626"/>
      <c r="AC10" s="626"/>
      <c r="AD10" s="627">
        <v>1968363</v>
      </c>
      <c r="AE10" s="627"/>
      <c r="AF10" s="627"/>
      <c r="AG10" s="627"/>
      <c r="AH10" s="627"/>
      <c r="AI10" s="627"/>
      <c r="AJ10" s="627"/>
      <c r="AK10" s="627"/>
      <c r="AL10" s="628">
        <v>9.3000000000000007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298430</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50288</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37892</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838565</v>
      </c>
      <c r="BH11" s="624"/>
      <c r="BI11" s="624"/>
      <c r="BJ11" s="624"/>
      <c r="BK11" s="624"/>
      <c r="BL11" s="624"/>
      <c r="BM11" s="624"/>
      <c r="BN11" s="625"/>
      <c r="BO11" s="626">
        <v>6</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248309</v>
      </c>
      <c r="CS11" s="624"/>
      <c r="CT11" s="624"/>
      <c r="CU11" s="624"/>
      <c r="CV11" s="624"/>
      <c r="CW11" s="624"/>
      <c r="CX11" s="624"/>
      <c r="CY11" s="625"/>
      <c r="CZ11" s="626">
        <v>0.5</v>
      </c>
      <c r="DA11" s="626"/>
      <c r="DB11" s="626"/>
      <c r="DC11" s="626"/>
      <c r="DD11" s="632">
        <v>15619</v>
      </c>
      <c r="DE11" s="624"/>
      <c r="DF11" s="624"/>
      <c r="DG11" s="624"/>
      <c r="DH11" s="624"/>
      <c r="DI11" s="624"/>
      <c r="DJ11" s="624"/>
      <c r="DK11" s="624"/>
      <c r="DL11" s="624"/>
      <c r="DM11" s="624"/>
      <c r="DN11" s="624"/>
      <c r="DO11" s="624"/>
      <c r="DP11" s="625"/>
      <c r="DQ11" s="632">
        <v>29620</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6537450</v>
      </c>
      <c r="BH12" s="624"/>
      <c r="BI12" s="624"/>
      <c r="BJ12" s="624"/>
      <c r="BK12" s="624"/>
      <c r="BL12" s="624"/>
      <c r="BM12" s="624"/>
      <c r="BN12" s="625"/>
      <c r="BO12" s="626">
        <v>46.4</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383582</v>
      </c>
      <c r="CS12" s="624"/>
      <c r="CT12" s="624"/>
      <c r="CU12" s="624"/>
      <c r="CV12" s="624"/>
      <c r="CW12" s="624"/>
      <c r="CX12" s="624"/>
      <c r="CY12" s="625"/>
      <c r="CZ12" s="626">
        <v>0.8</v>
      </c>
      <c r="DA12" s="626"/>
      <c r="DB12" s="626"/>
      <c r="DC12" s="626"/>
      <c r="DD12" s="632" t="s">
        <v>108</v>
      </c>
      <c r="DE12" s="624"/>
      <c r="DF12" s="624"/>
      <c r="DG12" s="624"/>
      <c r="DH12" s="624"/>
      <c r="DI12" s="624"/>
      <c r="DJ12" s="624"/>
      <c r="DK12" s="624"/>
      <c r="DL12" s="624"/>
      <c r="DM12" s="624"/>
      <c r="DN12" s="624"/>
      <c r="DO12" s="624"/>
      <c r="DP12" s="625"/>
      <c r="DQ12" s="632">
        <v>134259</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30233</v>
      </c>
      <c r="S13" s="624"/>
      <c r="T13" s="624"/>
      <c r="U13" s="624"/>
      <c r="V13" s="624"/>
      <c r="W13" s="624"/>
      <c r="X13" s="624"/>
      <c r="Y13" s="625"/>
      <c r="Z13" s="626">
        <v>0.1</v>
      </c>
      <c r="AA13" s="626"/>
      <c r="AB13" s="626"/>
      <c r="AC13" s="626"/>
      <c r="AD13" s="627">
        <v>30233</v>
      </c>
      <c r="AE13" s="627"/>
      <c r="AF13" s="627"/>
      <c r="AG13" s="627"/>
      <c r="AH13" s="627"/>
      <c r="AI13" s="627"/>
      <c r="AJ13" s="627"/>
      <c r="AK13" s="627"/>
      <c r="AL13" s="628">
        <v>0.1</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6459745</v>
      </c>
      <c r="BH13" s="624"/>
      <c r="BI13" s="624"/>
      <c r="BJ13" s="624"/>
      <c r="BK13" s="624"/>
      <c r="BL13" s="624"/>
      <c r="BM13" s="624"/>
      <c r="BN13" s="625"/>
      <c r="BO13" s="626">
        <v>45.9</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6983592</v>
      </c>
      <c r="CS13" s="624"/>
      <c r="CT13" s="624"/>
      <c r="CU13" s="624"/>
      <c r="CV13" s="624"/>
      <c r="CW13" s="624"/>
      <c r="CX13" s="624"/>
      <c r="CY13" s="625"/>
      <c r="CZ13" s="626">
        <v>15</v>
      </c>
      <c r="DA13" s="626"/>
      <c r="DB13" s="626"/>
      <c r="DC13" s="626"/>
      <c r="DD13" s="632">
        <v>5408020</v>
      </c>
      <c r="DE13" s="624"/>
      <c r="DF13" s="624"/>
      <c r="DG13" s="624"/>
      <c r="DH13" s="624"/>
      <c r="DI13" s="624"/>
      <c r="DJ13" s="624"/>
      <c r="DK13" s="624"/>
      <c r="DL13" s="624"/>
      <c r="DM13" s="624"/>
      <c r="DN13" s="624"/>
      <c r="DO13" s="624"/>
      <c r="DP13" s="625"/>
      <c r="DQ13" s="632">
        <v>1863470</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301669</v>
      </c>
      <c r="BH14" s="624"/>
      <c r="BI14" s="624"/>
      <c r="BJ14" s="624"/>
      <c r="BK14" s="624"/>
      <c r="BL14" s="624"/>
      <c r="BM14" s="624"/>
      <c r="BN14" s="625"/>
      <c r="BO14" s="626">
        <v>2.1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1068022</v>
      </c>
      <c r="CS14" s="624"/>
      <c r="CT14" s="624"/>
      <c r="CU14" s="624"/>
      <c r="CV14" s="624"/>
      <c r="CW14" s="624"/>
      <c r="CX14" s="624"/>
      <c r="CY14" s="625"/>
      <c r="CZ14" s="626">
        <v>2.2999999999999998</v>
      </c>
      <c r="DA14" s="626"/>
      <c r="DB14" s="626"/>
      <c r="DC14" s="626"/>
      <c r="DD14" s="632">
        <v>225264</v>
      </c>
      <c r="DE14" s="624"/>
      <c r="DF14" s="624"/>
      <c r="DG14" s="624"/>
      <c r="DH14" s="624"/>
      <c r="DI14" s="624"/>
      <c r="DJ14" s="624"/>
      <c r="DK14" s="624"/>
      <c r="DL14" s="624"/>
      <c r="DM14" s="624"/>
      <c r="DN14" s="624"/>
      <c r="DO14" s="624"/>
      <c r="DP14" s="625"/>
      <c r="DQ14" s="632">
        <v>818845</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28587</v>
      </c>
      <c r="S15" s="624"/>
      <c r="T15" s="624"/>
      <c r="U15" s="624"/>
      <c r="V15" s="624"/>
      <c r="W15" s="624"/>
      <c r="X15" s="624"/>
      <c r="Y15" s="625"/>
      <c r="Z15" s="626">
        <v>0.1</v>
      </c>
      <c r="AA15" s="626"/>
      <c r="AB15" s="626"/>
      <c r="AC15" s="626"/>
      <c r="AD15" s="627">
        <v>28587</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1608237</v>
      </c>
      <c r="BH15" s="624"/>
      <c r="BI15" s="624"/>
      <c r="BJ15" s="624"/>
      <c r="BK15" s="624"/>
      <c r="BL15" s="624"/>
      <c r="BM15" s="624"/>
      <c r="BN15" s="625"/>
      <c r="BO15" s="626">
        <v>11.4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4269042</v>
      </c>
      <c r="CS15" s="624"/>
      <c r="CT15" s="624"/>
      <c r="CU15" s="624"/>
      <c r="CV15" s="624"/>
      <c r="CW15" s="624"/>
      <c r="CX15" s="624"/>
      <c r="CY15" s="625"/>
      <c r="CZ15" s="626">
        <v>9.1999999999999993</v>
      </c>
      <c r="DA15" s="626"/>
      <c r="DB15" s="626"/>
      <c r="DC15" s="626"/>
      <c r="DD15" s="632">
        <v>760867</v>
      </c>
      <c r="DE15" s="624"/>
      <c r="DF15" s="624"/>
      <c r="DG15" s="624"/>
      <c r="DH15" s="624"/>
      <c r="DI15" s="624"/>
      <c r="DJ15" s="624"/>
      <c r="DK15" s="624"/>
      <c r="DL15" s="624"/>
      <c r="DM15" s="624"/>
      <c r="DN15" s="624"/>
      <c r="DO15" s="624"/>
      <c r="DP15" s="625"/>
      <c r="DQ15" s="632">
        <v>3258210</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4761239</v>
      </c>
      <c r="S16" s="624"/>
      <c r="T16" s="624"/>
      <c r="U16" s="624"/>
      <c r="V16" s="624"/>
      <c r="W16" s="624"/>
      <c r="X16" s="624"/>
      <c r="Y16" s="625"/>
      <c r="Z16" s="626">
        <v>9.9</v>
      </c>
      <c r="AA16" s="626"/>
      <c r="AB16" s="626"/>
      <c r="AC16" s="626"/>
      <c r="AD16" s="627">
        <v>4179293</v>
      </c>
      <c r="AE16" s="627"/>
      <c r="AF16" s="627"/>
      <c r="AG16" s="627"/>
      <c r="AH16" s="627"/>
      <c r="AI16" s="627"/>
      <c r="AJ16" s="627"/>
      <c r="AK16" s="627"/>
      <c r="AL16" s="628">
        <v>19.8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4179293</v>
      </c>
      <c r="S17" s="624"/>
      <c r="T17" s="624"/>
      <c r="U17" s="624"/>
      <c r="V17" s="624"/>
      <c r="W17" s="624"/>
      <c r="X17" s="624"/>
      <c r="Y17" s="625"/>
      <c r="Z17" s="626">
        <v>8.6999999999999993</v>
      </c>
      <c r="AA17" s="626"/>
      <c r="AB17" s="626"/>
      <c r="AC17" s="626"/>
      <c r="AD17" s="627">
        <v>4179293</v>
      </c>
      <c r="AE17" s="627"/>
      <c r="AF17" s="627"/>
      <c r="AG17" s="627"/>
      <c r="AH17" s="627"/>
      <c r="AI17" s="627"/>
      <c r="AJ17" s="627"/>
      <c r="AK17" s="627"/>
      <c r="AL17" s="628">
        <v>19.8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3431133</v>
      </c>
      <c r="CS17" s="624"/>
      <c r="CT17" s="624"/>
      <c r="CU17" s="624"/>
      <c r="CV17" s="624"/>
      <c r="CW17" s="624"/>
      <c r="CX17" s="624"/>
      <c r="CY17" s="625"/>
      <c r="CZ17" s="626">
        <v>7.4</v>
      </c>
      <c r="DA17" s="626"/>
      <c r="DB17" s="626"/>
      <c r="DC17" s="626"/>
      <c r="DD17" s="632" t="s">
        <v>108</v>
      </c>
      <c r="DE17" s="624"/>
      <c r="DF17" s="624"/>
      <c r="DG17" s="624"/>
      <c r="DH17" s="624"/>
      <c r="DI17" s="624"/>
      <c r="DJ17" s="624"/>
      <c r="DK17" s="624"/>
      <c r="DL17" s="624"/>
      <c r="DM17" s="624"/>
      <c r="DN17" s="624"/>
      <c r="DO17" s="624"/>
      <c r="DP17" s="625"/>
      <c r="DQ17" s="632">
        <v>3381602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581946</v>
      </c>
      <c r="S18" s="624"/>
      <c r="T18" s="624"/>
      <c r="U18" s="624"/>
      <c r="V18" s="624"/>
      <c r="W18" s="624"/>
      <c r="X18" s="624"/>
      <c r="Y18" s="625"/>
      <c r="Z18" s="626">
        <v>1.2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177022</v>
      </c>
      <c r="CS18" s="624"/>
      <c r="CT18" s="624"/>
      <c r="CU18" s="624"/>
      <c r="CV18" s="624"/>
      <c r="CW18" s="624"/>
      <c r="CX18" s="624"/>
      <c r="CY18" s="625"/>
      <c r="CZ18" s="626">
        <v>0.4</v>
      </c>
      <c r="DA18" s="626"/>
      <c r="DB18" s="626"/>
      <c r="DC18" s="626"/>
      <c r="DD18" s="632" t="s">
        <v>108</v>
      </c>
      <c r="DE18" s="624"/>
      <c r="DF18" s="624"/>
      <c r="DG18" s="624"/>
      <c r="DH18" s="624"/>
      <c r="DI18" s="624"/>
      <c r="DJ18" s="624"/>
      <c r="DK18" s="624"/>
      <c r="DL18" s="624"/>
      <c r="DM18" s="624"/>
      <c r="DN18" s="624"/>
      <c r="DO18" s="624"/>
      <c r="DP18" s="625"/>
      <c r="DQ18" s="632">
        <v>177022</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8353</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21132344</v>
      </c>
      <c r="S20" s="624"/>
      <c r="T20" s="624"/>
      <c r="U20" s="624"/>
      <c r="V20" s="624"/>
      <c r="W20" s="624"/>
      <c r="X20" s="624"/>
      <c r="Y20" s="625"/>
      <c r="Z20" s="626">
        <v>44.1</v>
      </c>
      <c r="AA20" s="626"/>
      <c r="AB20" s="626"/>
      <c r="AC20" s="626"/>
      <c r="AD20" s="627">
        <v>20550398</v>
      </c>
      <c r="AE20" s="627"/>
      <c r="AF20" s="627"/>
      <c r="AG20" s="627"/>
      <c r="AH20" s="627"/>
      <c r="AI20" s="627"/>
      <c r="AJ20" s="627"/>
      <c r="AK20" s="627"/>
      <c r="AL20" s="628">
        <v>97.4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8353</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46578010</v>
      </c>
      <c r="CS20" s="624"/>
      <c r="CT20" s="624"/>
      <c r="CU20" s="624"/>
      <c r="CV20" s="624"/>
      <c r="CW20" s="624"/>
      <c r="CX20" s="624"/>
      <c r="CY20" s="625"/>
      <c r="CZ20" s="626">
        <v>100</v>
      </c>
      <c r="DA20" s="626"/>
      <c r="DB20" s="626"/>
      <c r="DC20" s="626"/>
      <c r="DD20" s="632">
        <v>6835630</v>
      </c>
      <c r="DE20" s="624"/>
      <c r="DF20" s="624"/>
      <c r="DG20" s="624"/>
      <c r="DH20" s="624"/>
      <c r="DI20" s="624"/>
      <c r="DJ20" s="624"/>
      <c r="DK20" s="624"/>
      <c r="DL20" s="624"/>
      <c r="DM20" s="624"/>
      <c r="DN20" s="624"/>
      <c r="DO20" s="624"/>
      <c r="DP20" s="625"/>
      <c r="DQ20" s="632">
        <v>23841950</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17832</v>
      </c>
      <c r="S21" s="624"/>
      <c r="T21" s="624"/>
      <c r="U21" s="624"/>
      <c r="V21" s="624"/>
      <c r="W21" s="624"/>
      <c r="X21" s="624"/>
      <c r="Y21" s="625"/>
      <c r="Z21" s="626">
        <v>0</v>
      </c>
      <c r="AA21" s="626"/>
      <c r="AB21" s="626"/>
      <c r="AC21" s="626"/>
      <c r="AD21" s="627">
        <v>17832</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8353</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602075</v>
      </c>
      <c r="S22" s="624"/>
      <c r="T22" s="624"/>
      <c r="U22" s="624"/>
      <c r="V22" s="624"/>
      <c r="W22" s="624"/>
      <c r="X22" s="624"/>
      <c r="Y22" s="625"/>
      <c r="Z22" s="626">
        <v>1.3</v>
      </c>
      <c r="AA22" s="626"/>
      <c r="AB22" s="626"/>
      <c r="AC22" s="626"/>
      <c r="AD22" s="627">
        <v>2473</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340626</v>
      </c>
      <c r="S23" s="624"/>
      <c r="T23" s="624"/>
      <c r="U23" s="624"/>
      <c r="V23" s="624"/>
      <c r="W23" s="624"/>
      <c r="X23" s="624"/>
      <c r="Y23" s="625"/>
      <c r="Z23" s="626">
        <v>0.7</v>
      </c>
      <c r="AA23" s="626"/>
      <c r="AB23" s="626"/>
      <c r="AC23" s="626"/>
      <c r="AD23" s="627">
        <v>47910</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269772</v>
      </c>
      <c r="S24" s="624"/>
      <c r="T24" s="624"/>
      <c r="U24" s="624"/>
      <c r="V24" s="624"/>
      <c r="W24" s="624"/>
      <c r="X24" s="624"/>
      <c r="Y24" s="625"/>
      <c r="Z24" s="626">
        <v>0.6</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23617973</v>
      </c>
      <c r="CS24" s="613"/>
      <c r="CT24" s="613"/>
      <c r="CU24" s="613"/>
      <c r="CV24" s="613"/>
      <c r="CW24" s="613"/>
      <c r="CX24" s="613"/>
      <c r="CY24" s="614"/>
      <c r="CZ24" s="650">
        <v>50.7</v>
      </c>
      <c r="DA24" s="651"/>
      <c r="DB24" s="651"/>
      <c r="DC24" s="652"/>
      <c r="DD24" s="649">
        <v>12507414</v>
      </c>
      <c r="DE24" s="613"/>
      <c r="DF24" s="613"/>
      <c r="DG24" s="613"/>
      <c r="DH24" s="613"/>
      <c r="DI24" s="613"/>
      <c r="DJ24" s="613"/>
      <c r="DK24" s="614"/>
      <c r="DL24" s="649">
        <v>12485547</v>
      </c>
      <c r="DM24" s="613"/>
      <c r="DN24" s="613"/>
      <c r="DO24" s="613"/>
      <c r="DP24" s="613"/>
      <c r="DQ24" s="613"/>
      <c r="DR24" s="613"/>
      <c r="DS24" s="613"/>
      <c r="DT24" s="613"/>
      <c r="DU24" s="613"/>
      <c r="DV24" s="614"/>
      <c r="DW24" s="617">
        <v>54.8</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9549140</v>
      </c>
      <c r="S25" s="624"/>
      <c r="T25" s="624"/>
      <c r="U25" s="624"/>
      <c r="V25" s="624"/>
      <c r="W25" s="624"/>
      <c r="X25" s="624"/>
      <c r="Y25" s="625"/>
      <c r="Z25" s="626">
        <v>19.899999999999999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5718347</v>
      </c>
      <c r="CS25" s="655"/>
      <c r="CT25" s="655"/>
      <c r="CU25" s="655"/>
      <c r="CV25" s="655"/>
      <c r="CW25" s="655"/>
      <c r="CX25" s="655"/>
      <c r="CY25" s="656"/>
      <c r="CZ25" s="657">
        <v>12.3</v>
      </c>
      <c r="DA25" s="658"/>
      <c r="DB25" s="658"/>
      <c r="DC25" s="659"/>
      <c r="DD25" s="632">
        <v>5195406</v>
      </c>
      <c r="DE25" s="655"/>
      <c r="DF25" s="655"/>
      <c r="DG25" s="655"/>
      <c r="DH25" s="655"/>
      <c r="DI25" s="655"/>
      <c r="DJ25" s="655"/>
      <c r="DK25" s="656"/>
      <c r="DL25" s="632">
        <v>5173654</v>
      </c>
      <c r="DM25" s="655"/>
      <c r="DN25" s="655"/>
      <c r="DO25" s="655"/>
      <c r="DP25" s="655"/>
      <c r="DQ25" s="655"/>
      <c r="DR25" s="655"/>
      <c r="DS25" s="655"/>
      <c r="DT25" s="655"/>
      <c r="DU25" s="655"/>
      <c r="DV25" s="656"/>
      <c r="DW25" s="628">
        <v>22.7</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v>481315</v>
      </c>
      <c r="S26" s="624"/>
      <c r="T26" s="624"/>
      <c r="U26" s="624"/>
      <c r="V26" s="624"/>
      <c r="W26" s="624"/>
      <c r="X26" s="624"/>
      <c r="Y26" s="625"/>
      <c r="Z26" s="626">
        <v>1</v>
      </c>
      <c r="AA26" s="626"/>
      <c r="AB26" s="626"/>
      <c r="AC26" s="626"/>
      <c r="AD26" s="627">
        <v>481315</v>
      </c>
      <c r="AE26" s="627"/>
      <c r="AF26" s="627"/>
      <c r="AG26" s="627"/>
      <c r="AH26" s="627"/>
      <c r="AI26" s="627"/>
      <c r="AJ26" s="627"/>
      <c r="AK26" s="627"/>
      <c r="AL26" s="628">
        <v>2.2999999999999998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3497524</v>
      </c>
      <c r="CS26" s="624"/>
      <c r="CT26" s="624"/>
      <c r="CU26" s="624"/>
      <c r="CV26" s="624"/>
      <c r="CW26" s="624"/>
      <c r="CX26" s="624"/>
      <c r="CY26" s="625"/>
      <c r="CZ26" s="657">
        <v>7.5</v>
      </c>
      <c r="DA26" s="658"/>
      <c r="DB26" s="658"/>
      <c r="DC26" s="659"/>
      <c r="DD26" s="632">
        <v>3123326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9076077</v>
      </c>
      <c r="S27" s="624"/>
      <c r="T27" s="624"/>
      <c r="U27" s="624"/>
      <c r="V27" s="624"/>
      <c r="W27" s="624"/>
      <c r="X27" s="624"/>
      <c r="Y27" s="625"/>
      <c r="Z27" s="626">
        <v>18.899999999999999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14088234</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14468493</v>
      </c>
      <c r="CS27" s="655"/>
      <c r="CT27" s="655"/>
      <c r="CU27" s="655"/>
      <c r="CV27" s="655"/>
      <c r="CW27" s="655"/>
      <c r="CX27" s="655"/>
      <c r="CY27" s="656"/>
      <c r="CZ27" s="657">
        <v>31.1</v>
      </c>
      <c r="DA27" s="658"/>
      <c r="DB27" s="658"/>
      <c r="DC27" s="659"/>
      <c r="DD27" s="632">
        <v>3930406</v>
      </c>
      <c r="DE27" s="655"/>
      <c r="DF27" s="655"/>
      <c r="DG27" s="655"/>
      <c r="DH27" s="655"/>
      <c r="DI27" s="655"/>
      <c r="DJ27" s="655"/>
      <c r="DK27" s="656"/>
      <c r="DL27" s="632">
        <v>3930291</v>
      </c>
      <c r="DM27" s="655"/>
      <c r="DN27" s="655"/>
      <c r="DO27" s="655"/>
      <c r="DP27" s="655"/>
      <c r="DQ27" s="655"/>
      <c r="DR27" s="655"/>
      <c r="DS27" s="655"/>
      <c r="DT27" s="655"/>
      <c r="DU27" s="655"/>
      <c r="DV27" s="656"/>
      <c r="DW27" s="628">
        <v>17.3</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35984</v>
      </c>
      <c r="S28" s="624"/>
      <c r="T28" s="624"/>
      <c r="U28" s="624"/>
      <c r="V28" s="624"/>
      <c r="W28" s="624"/>
      <c r="X28" s="624"/>
      <c r="Y28" s="625"/>
      <c r="Z28" s="626">
        <v>0.1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3431133</v>
      </c>
      <c r="CS28" s="624"/>
      <c r="CT28" s="624"/>
      <c r="CU28" s="624"/>
      <c r="CV28" s="624"/>
      <c r="CW28" s="624"/>
      <c r="CX28" s="624"/>
      <c r="CY28" s="625"/>
      <c r="CZ28" s="657">
        <v>7.4</v>
      </c>
      <c r="DA28" s="658"/>
      <c r="DB28" s="658"/>
      <c r="DC28" s="659"/>
      <c r="DD28" s="632">
        <v>3381602</v>
      </c>
      <c r="DE28" s="624"/>
      <c r="DF28" s="624"/>
      <c r="DG28" s="624"/>
      <c r="DH28" s="624"/>
      <c r="DI28" s="624"/>
      <c r="DJ28" s="624"/>
      <c r="DK28" s="625"/>
      <c r="DL28" s="632">
        <v>3381602</v>
      </c>
      <c r="DM28" s="624"/>
      <c r="DN28" s="624"/>
      <c r="DO28" s="624"/>
      <c r="DP28" s="624"/>
      <c r="DQ28" s="624"/>
      <c r="DR28" s="624"/>
      <c r="DS28" s="624"/>
      <c r="DT28" s="624"/>
      <c r="DU28" s="624"/>
      <c r="DV28" s="625"/>
      <c r="DW28" s="628">
        <v>14.8</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43194</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3431133</v>
      </c>
      <c r="CS29" s="655"/>
      <c r="CT29" s="655"/>
      <c r="CU29" s="655"/>
      <c r="CV29" s="655"/>
      <c r="CW29" s="655"/>
      <c r="CX29" s="655"/>
      <c r="CY29" s="656"/>
      <c r="CZ29" s="657">
        <v>7.4</v>
      </c>
      <c r="DA29" s="658"/>
      <c r="DB29" s="658"/>
      <c r="DC29" s="659"/>
      <c r="DD29" s="632">
        <v>3381602</v>
      </c>
      <c r="DE29" s="655"/>
      <c r="DF29" s="655"/>
      <c r="DG29" s="655"/>
      <c r="DH29" s="655"/>
      <c r="DI29" s="655"/>
      <c r="DJ29" s="655"/>
      <c r="DK29" s="656"/>
      <c r="DL29" s="632">
        <v>3381602</v>
      </c>
      <c r="DM29" s="655"/>
      <c r="DN29" s="655"/>
      <c r="DO29" s="655"/>
      <c r="DP29" s="655"/>
      <c r="DQ29" s="655"/>
      <c r="DR29" s="655"/>
      <c r="DS29" s="655"/>
      <c r="DT29" s="655"/>
      <c r="DU29" s="655"/>
      <c r="DV29" s="656"/>
      <c r="DW29" s="628">
        <v>14.8</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1437968</v>
      </c>
      <c r="S30" s="624"/>
      <c r="T30" s="624"/>
      <c r="U30" s="624"/>
      <c r="V30" s="624"/>
      <c r="W30" s="624"/>
      <c r="X30" s="624"/>
      <c r="Y30" s="625"/>
      <c r="Z30" s="626">
        <v>3</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v>
      </c>
      <c r="BH30" s="682"/>
      <c r="BI30" s="682"/>
      <c r="BJ30" s="682"/>
      <c r="BK30" s="682"/>
      <c r="BL30" s="682"/>
      <c r="BM30" s="618">
        <v>97.1</v>
      </c>
      <c r="BN30" s="682"/>
      <c r="BO30" s="682"/>
      <c r="BP30" s="682"/>
      <c r="BQ30" s="683"/>
      <c r="BR30" s="681">
        <v>98.8</v>
      </c>
      <c r="BS30" s="682"/>
      <c r="BT30" s="682"/>
      <c r="BU30" s="682"/>
      <c r="BV30" s="682"/>
      <c r="BW30" s="682"/>
      <c r="BX30" s="618">
        <v>96.8</v>
      </c>
      <c r="BY30" s="682"/>
      <c r="BZ30" s="682"/>
      <c r="CA30" s="682"/>
      <c r="CB30" s="683"/>
      <c r="CD30" s="686"/>
      <c r="CE30" s="687"/>
      <c r="CF30" s="637" t="s">
        <v>290</v>
      </c>
      <c r="CG30" s="638"/>
      <c r="CH30" s="638"/>
      <c r="CI30" s="638"/>
      <c r="CJ30" s="638"/>
      <c r="CK30" s="638"/>
      <c r="CL30" s="638"/>
      <c r="CM30" s="638"/>
      <c r="CN30" s="638"/>
      <c r="CO30" s="638"/>
      <c r="CP30" s="638"/>
      <c r="CQ30" s="639"/>
      <c r="CR30" s="623">
        <v>2965327</v>
      </c>
      <c r="CS30" s="624"/>
      <c r="CT30" s="624"/>
      <c r="CU30" s="624"/>
      <c r="CV30" s="624"/>
      <c r="CW30" s="624"/>
      <c r="CX30" s="624"/>
      <c r="CY30" s="625"/>
      <c r="CZ30" s="657">
        <v>6.4</v>
      </c>
      <c r="DA30" s="658"/>
      <c r="DB30" s="658"/>
      <c r="DC30" s="659"/>
      <c r="DD30" s="632">
        <v>2915796</v>
      </c>
      <c r="DE30" s="624"/>
      <c r="DF30" s="624"/>
      <c r="DG30" s="624"/>
      <c r="DH30" s="624"/>
      <c r="DI30" s="624"/>
      <c r="DJ30" s="624"/>
      <c r="DK30" s="625"/>
      <c r="DL30" s="632">
        <v>2915796</v>
      </c>
      <c r="DM30" s="624"/>
      <c r="DN30" s="624"/>
      <c r="DO30" s="624"/>
      <c r="DP30" s="624"/>
      <c r="DQ30" s="624"/>
      <c r="DR30" s="624"/>
      <c r="DS30" s="624"/>
      <c r="DT30" s="624"/>
      <c r="DU30" s="624"/>
      <c r="DV30" s="625"/>
      <c r="DW30" s="628">
        <v>12.8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1071177</v>
      </c>
      <c r="S31" s="624"/>
      <c r="T31" s="624"/>
      <c r="U31" s="624"/>
      <c r="V31" s="624"/>
      <c r="W31" s="624"/>
      <c r="X31" s="624"/>
      <c r="Y31" s="625"/>
      <c r="Z31" s="626">
        <v>2.2000000000000002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96.4</v>
      </c>
      <c r="BN31" s="679"/>
      <c r="BO31" s="679"/>
      <c r="BP31" s="679"/>
      <c r="BQ31" s="680"/>
      <c r="BR31" s="678">
        <v>98.6</v>
      </c>
      <c r="BS31" s="655"/>
      <c r="BT31" s="655"/>
      <c r="BU31" s="655"/>
      <c r="BV31" s="655"/>
      <c r="BW31" s="655"/>
      <c r="BX31" s="629">
        <v>96.1</v>
      </c>
      <c r="BY31" s="679"/>
      <c r="BZ31" s="679"/>
      <c r="CA31" s="679"/>
      <c r="CB31" s="680"/>
      <c r="CD31" s="686"/>
      <c r="CE31" s="687"/>
      <c r="CF31" s="637" t="s">
        <v>294</v>
      </c>
      <c r="CG31" s="638"/>
      <c r="CH31" s="638"/>
      <c r="CI31" s="638"/>
      <c r="CJ31" s="638"/>
      <c r="CK31" s="638"/>
      <c r="CL31" s="638"/>
      <c r="CM31" s="638"/>
      <c r="CN31" s="638"/>
      <c r="CO31" s="638"/>
      <c r="CP31" s="638"/>
      <c r="CQ31" s="639"/>
      <c r="CR31" s="623">
        <v>465806</v>
      </c>
      <c r="CS31" s="655"/>
      <c r="CT31" s="655"/>
      <c r="CU31" s="655"/>
      <c r="CV31" s="655"/>
      <c r="CW31" s="655"/>
      <c r="CX31" s="655"/>
      <c r="CY31" s="656"/>
      <c r="CZ31" s="657">
        <v>1</v>
      </c>
      <c r="DA31" s="658"/>
      <c r="DB31" s="658"/>
      <c r="DC31" s="659"/>
      <c r="DD31" s="632">
        <v>465806</v>
      </c>
      <c r="DE31" s="655"/>
      <c r="DF31" s="655"/>
      <c r="DG31" s="655"/>
      <c r="DH31" s="655"/>
      <c r="DI31" s="655"/>
      <c r="DJ31" s="655"/>
      <c r="DK31" s="656"/>
      <c r="DL31" s="632">
        <v>465806</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905218</v>
      </c>
      <c r="S32" s="624"/>
      <c r="T32" s="624"/>
      <c r="U32" s="624"/>
      <c r="V32" s="624"/>
      <c r="W32" s="624"/>
      <c r="X32" s="624"/>
      <c r="Y32" s="625"/>
      <c r="Z32" s="626">
        <v>1.9</v>
      </c>
      <c r="AA32" s="626"/>
      <c r="AB32" s="626"/>
      <c r="AC32" s="626"/>
      <c r="AD32" s="627">
        <v>13</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98.9</v>
      </c>
      <c r="BH32" s="691"/>
      <c r="BI32" s="691"/>
      <c r="BJ32" s="691"/>
      <c r="BK32" s="691"/>
      <c r="BL32" s="691"/>
      <c r="BM32" s="692">
        <v>97.1</v>
      </c>
      <c r="BN32" s="691"/>
      <c r="BO32" s="691"/>
      <c r="BP32" s="691"/>
      <c r="BQ32" s="693"/>
      <c r="BR32" s="690">
        <v>98.6</v>
      </c>
      <c r="BS32" s="691"/>
      <c r="BT32" s="691"/>
      <c r="BU32" s="691"/>
      <c r="BV32" s="691"/>
      <c r="BW32" s="691"/>
      <c r="BX32" s="692">
        <v>96.7</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2971832</v>
      </c>
      <c r="S33" s="624"/>
      <c r="T33" s="624"/>
      <c r="U33" s="624"/>
      <c r="V33" s="624"/>
      <c r="W33" s="624"/>
      <c r="X33" s="624"/>
      <c r="Y33" s="625"/>
      <c r="Z33" s="626">
        <v>6.2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16124407</v>
      </c>
      <c r="CS33" s="655"/>
      <c r="CT33" s="655"/>
      <c r="CU33" s="655"/>
      <c r="CV33" s="655"/>
      <c r="CW33" s="655"/>
      <c r="CX33" s="655"/>
      <c r="CY33" s="656"/>
      <c r="CZ33" s="657">
        <v>34.6</v>
      </c>
      <c r="DA33" s="658"/>
      <c r="DB33" s="658"/>
      <c r="DC33" s="659"/>
      <c r="DD33" s="632">
        <v>10430101</v>
      </c>
      <c r="DE33" s="655"/>
      <c r="DF33" s="655"/>
      <c r="DG33" s="655"/>
      <c r="DH33" s="655"/>
      <c r="DI33" s="655"/>
      <c r="DJ33" s="655"/>
      <c r="DK33" s="656"/>
      <c r="DL33" s="632">
        <v>7332784</v>
      </c>
      <c r="DM33" s="655"/>
      <c r="DN33" s="655"/>
      <c r="DO33" s="655"/>
      <c r="DP33" s="655"/>
      <c r="DQ33" s="655"/>
      <c r="DR33" s="655"/>
      <c r="DS33" s="655"/>
      <c r="DT33" s="655"/>
      <c r="DU33" s="655"/>
      <c r="DV33" s="656"/>
      <c r="DW33" s="628">
        <v>32.200000000000003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5866534</v>
      </c>
      <c r="CS34" s="624"/>
      <c r="CT34" s="624"/>
      <c r="CU34" s="624"/>
      <c r="CV34" s="624"/>
      <c r="CW34" s="624"/>
      <c r="CX34" s="624"/>
      <c r="CY34" s="625"/>
      <c r="CZ34" s="657">
        <v>12.6</v>
      </c>
      <c r="DA34" s="658"/>
      <c r="DB34" s="658"/>
      <c r="DC34" s="659"/>
      <c r="DD34" s="632">
        <v>4474190</v>
      </c>
      <c r="DE34" s="624"/>
      <c r="DF34" s="624"/>
      <c r="DG34" s="624"/>
      <c r="DH34" s="624"/>
      <c r="DI34" s="624"/>
      <c r="DJ34" s="624"/>
      <c r="DK34" s="625"/>
      <c r="DL34" s="632">
        <v>3692506</v>
      </c>
      <c r="DM34" s="624"/>
      <c r="DN34" s="624"/>
      <c r="DO34" s="624"/>
      <c r="DP34" s="624"/>
      <c r="DQ34" s="624"/>
      <c r="DR34" s="624"/>
      <c r="DS34" s="624"/>
      <c r="DT34" s="624"/>
      <c r="DU34" s="624"/>
      <c r="DV34" s="625"/>
      <c r="DW34" s="628">
        <v>16.2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1681432</v>
      </c>
      <c r="S35" s="624"/>
      <c r="T35" s="624"/>
      <c r="U35" s="624"/>
      <c r="V35" s="624"/>
      <c r="W35" s="624"/>
      <c r="X35" s="624"/>
      <c r="Y35" s="625"/>
      <c r="Z35" s="626">
        <v>3.5</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4446474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18318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292030</v>
      </c>
      <c r="CS35" s="655"/>
      <c r="CT35" s="655"/>
      <c r="CU35" s="655"/>
      <c r="CV35" s="655"/>
      <c r="CW35" s="655"/>
      <c r="CX35" s="655"/>
      <c r="CY35" s="656"/>
      <c r="CZ35" s="657">
        <v>0.6</v>
      </c>
      <c r="DA35" s="658"/>
      <c r="DB35" s="658"/>
      <c r="DC35" s="659"/>
      <c r="DD35" s="632">
        <v>274164</v>
      </c>
      <c r="DE35" s="655"/>
      <c r="DF35" s="655"/>
      <c r="DG35" s="655"/>
      <c r="DH35" s="655"/>
      <c r="DI35" s="655"/>
      <c r="DJ35" s="655"/>
      <c r="DK35" s="656"/>
      <c r="DL35" s="632">
        <v>270340</v>
      </c>
      <c r="DM35" s="655"/>
      <c r="DN35" s="655"/>
      <c r="DO35" s="655"/>
      <c r="DP35" s="655"/>
      <c r="DQ35" s="655"/>
      <c r="DR35" s="655"/>
      <c r="DS35" s="655"/>
      <c r="DT35" s="655"/>
      <c r="DU35" s="655"/>
      <c r="DV35" s="656"/>
      <c r="DW35" s="628">
        <v>1.2</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47934554</v>
      </c>
      <c r="S36" s="696"/>
      <c r="T36" s="696"/>
      <c r="U36" s="696"/>
      <c r="V36" s="696"/>
      <c r="W36" s="696"/>
      <c r="X36" s="696"/>
      <c r="Y36" s="697"/>
      <c r="Z36" s="698">
        <v>100</v>
      </c>
      <c r="AA36" s="698"/>
      <c r="AB36" s="698"/>
      <c r="AC36" s="698"/>
      <c r="AD36" s="699">
        <v>21099941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544423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-947679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1924441</v>
      </c>
      <c r="CS36" s="624"/>
      <c r="CT36" s="624"/>
      <c r="CU36" s="624"/>
      <c r="CV36" s="624"/>
      <c r="CW36" s="624"/>
      <c r="CX36" s="624"/>
      <c r="CY36" s="625"/>
      <c r="CZ36" s="657">
        <v>4.0999999999999996</v>
      </c>
      <c r="DA36" s="658"/>
      <c r="DB36" s="658"/>
      <c r="DC36" s="659"/>
      <c r="DD36" s="632">
        <v>1210441</v>
      </c>
      <c r="DE36" s="624"/>
      <c r="DF36" s="624"/>
      <c r="DG36" s="624"/>
      <c r="DH36" s="624"/>
      <c r="DI36" s="624"/>
      <c r="DJ36" s="624"/>
      <c r="DK36" s="625"/>
      <c r="DL36" s="632">
        <v>805355</v>
      </c>
      <c r="DM36" s="624"/>
      <c r="DN36" s="624"/>
      <c r="DO36" s="624"/>
      <c r="DP36" s="624"/>
      <c r="DQ36" s="624"/>
      <c r="DR36" s="624"/>
      <c r="DS36" s="624"/>
      <c r="DT36" s="624"/>
      <c r="DU36" s="624"/>
      <c r="DV36" s="625"/>
      <c r="DW36" s="628">
        <v>3.5</v>
      </c>
      <c r="DX36" s="653"/>
      <c r="DY36" s="653"/>
      <c r="DZ36" s="653"/>
      <c r="EA36" s="653"/>
      <c r="EB36" s="653"/>
      <c r="EC36" s="654"/>
    </row>
    <row r="37" spans="2:133" ht="11.25" customHeight="1">
      <c r="AQ37" s="702" t="s">
        <v>312</v>
      </c>
      <c r="AR37" s="703"/>
      <c r="AS37" s="703"/>
      <c r="AT37" s="703"/>
      <c r="AU37" s="703"/>
      <c r="AV37" s="703"/>
      <c r="AW37" s="703"/>
      <c r="AX37" s="703"/>
      <c r="AY37" s="704"/>
      <c r="AZ37" s="623">
        <v>10291</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17258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281730</v>
      </c>
      <c r="CS37" s="655"/>
      <c r="CT37" s="655"/>
      <c r="CU37" s="655"/>
      <c r="CV37" s="655"/>
      <c r="CW37" s="655"/>
      <c r="CX37" s="655"/>
      <c r="CY37" s="656"/>
      <c r="CZ37" s="657">
        <v>0.6</v>
      </c>
      <c r="DA37" s="658"/>
      <c r="DB37" s="658"/>
      <c r="DC37" s="659"/>
      <c r="DD37" s="632">
        <v>247348</v>
      </c>
      <c r="DE37" s="655"/>
      <c r="DF37" s="655"/>
      <c r="DG37" s="655"/>
      <c r="DH37" s="655"/>
      <c r="DI37" s="655"/>
      <c r="DJ37" s="655"/>
      <c r="DK37" s="656"/>
      <c r="DL37" s="632">
        <v>207452</v>
      </c>
      <c r="DM37" s="655"/>
      <c r="DN37" s="655"/>
      <c r="DO37" s="655"/>
      <c r="DP37" s="655"/>
      <c r="DQ37" s="655"/>
      <c r="DR37" s="655"/>
      <c r="DS37" s="655"/>
      <c r="DT37" s="655"/>
      <c r="DU37" s="655"/>
      <c r="DV37" s="656"/>
      <c r="DW37" s="628">
        <v>0.9</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31383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4436183</v>
      </c>
      <c r="CS38" s="624"/>
      <c r="CT38" s="624"/>
      <c r="CU38" s="624"/>
      <c r="CV38" s="624"/>
      <c r="CW38" s="624"/>
      <c r="CX38" s="624"/>
      <c r="CY38" s="625"/>
      <c r="CZ38" s="657">
        <v>9.5</v>
      </c>
      <c r="DA38" s="658"/>
      <c r="DB38" s="658"/>
      <c r="DC38" s="659"/>
      <c r="DD38" s="632">
        <v>3712844</v>
      </c>
      <c r="DE38" s="624"/>
      <c r="DF38" s="624"/>
      <c r="DG38" s="624"/>
      <c r="DH38" s="624"/>
      <c r="DI38" s="624"/>
      <c r="DJ38" s="624"/>
      <c r="DK38" s="625"/>
      <c r="DL38" s="632">
        <v>2564583</v>
      </c>
      <c r="DM38" s="624"/>
      <c r="DN38" s="624"/>
      <c r="DO38" s="624"/>
      <c r="DP38" s="624"/>
      <c r="DQ38" s="624"/>
      <c r="DR38" s="624"/>
      <c r="DS38" s="624"/>
      <c r="DT38" s="624"/>
      <c r="DU38" s="624"/>
      <c r="DV38" s="625"/>
      <c r="DW38" s="628">
        <v>11.3</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3538019</v>
      </c>
      <c r="CS39" s="655"/>
      <c r="CT39" s="655"/>
      <c r="CU39" s="655"/>
      <c r="CV39" s="655"/>
      <c r="CW39" s="655"/>
      <c r="CX39" s="655"/>
      <c r="CY39" s="656"/>
      <c r="CZ39" s="657">
        <v>7.6</v>
      </c>
      <c r="DA39" s="658"/>
      <c r="DB39" s="658"/>
      <c r="DC39" s="659"/>
      <c r="DD39" s="632">
        <v>758462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2017099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172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67200</v>
      </c>
      <c r="CS40" s="624"/>
      <c r="CT40" s="624"/>
      <c r="CU40" s="624"/>
      <c r="CV40" s="624"/>
      <c r="CW40" s="624"/>
      <c r="CX40" s="624"/>
      <c r="CY40" s="625"/>
      <c r="CZ40" s="657">
        <v>0.1</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1874661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265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6835630</v>
      </c>
      <c r="CS42" s="624"/>
      <c r="CT42" s="624"/>
      <c r="CU42" s="624"/>
      <c r="CV42" s="624"/>
      <c r="CW42" s="624"/>
      <c r="CX42" s="624"/>
      <c r="CY42" s="625"/>
      <c r="CZ42" s="657">
        <v>14.7</v>
      </c>
      <c r="DA42" s="706"/>
      <c r="DB42" s="706"/>
      <c r="DC42" s="707"/>
      <c r="DD42" s="632">
        <v>904435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264242</v>
      </c>
      <c r="CS43" s="655"/>
      <c r="CT43" s="655"/>
      <c r="CU43" s="655"/>
      <c r="CV43" s="655"/>
      <c r="CW43" s="655"/>
      <c r="CX43" s="655"/>
      <c r="CY43" s="656"/>
      <c r="CZ43" s="657">
        <v>0.6</v>
      </c>
      <c r="DA43" s="658"/>
      <c r="DB43" s="658"/>
      <c r="DC43" s="659"/>
      <c r="DD43" s="632">
        <v>264242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6835630</v>
      </c>
      <c r="CS44" s="624"/>
      <c r="CT44" s="624"/>
      <c r="CU44" s="624"/>
      <c r="CV44" s="624"/>
      <c r="CW44" s="624"/>
      <c r="CX44" s="624"/>
      <c r="CY44" s="625"/>
      <c r="CZ44" s="657">
        <v>14.7</v>
      </c>
      <c r="DA44" s="706"/>
      <c r="DB44" s="706"/>
      <c r="DC44" s="707"/>
      <c r="DD44" s="632">
        <v>904435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5181631</v>
      </c>
      <c r="CS45" s="655"/>
      <c r="CT45" s="655"/>
      <c r="CU45" s="655"/>
      <c r="CV45" s="655"/>
      <c r="CW45" s="655"/>
      <c r="CX45" s="655"/>
      <c r="CY45" s="656"/>
      <c r="CZ45" s="657">
        <v>11.1</v>
      </c>
      <c r="DA45" s="658"/>
      <c r="DB45" s="658"/>
      <c r="DC45" s="659"/>
      <c r="DD45" s="632">
        <v>265256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1653999</v>
      </c>
      <c r="CS46" s="624"/>
      <c r="CT46" s="624"/>
      <c r="CU46" s="624"/>
      <c r="CV46" s="624"/>
      <c r="CW46" s="624"/>
      <c r="CX46" s="624"/>
      <c r="CY46" s="625"/>
      <c r="CZ46" s="657">
        <v>3.6</v>
      </c>
      <c r="DA46" s="706"/>
      <c r="DB46" s="706"/>
      <c r="DC46" s="707"/>
      <c r="DD46" s="632">
        <v>639179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46578010</v>
      </c>
      <c r="CS49" s="691"/>
      <c r="CT49" s="691"/>
      <c r="CU49" s="691"/>
      <c r="CV49" s="691"/>
      <c r="CW49" s="691"/>
      <c r="CX49" s="691"/>
      <c r="CY49" s="718"/>
      <c r="CZ49" s="719">
        <v>100</v>
      </c>
      <c r="DA49" s="720"/>
      <c r="DB49" s="720"/>
      <c r="DC49" s="721"/>
      <c r="DD49" s="722">
        <v>23841950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46627</v>
      </c>
      <c r="R7" s="753"/>
      <c r="S7" s="753"/>
      <c r="T7" s="753"/>
      <c r="U7" s="753"/>
      <c r="V7" s="753">
        <v>45292</v>
      </c>
      <c r="W7" s="753"/>
      <c r="X7" s="753"/>
      <c r="Y7" s="753"/>
      <c r="Z7" s="753"/>
      <c r="AA7" s="753">
        <v>1336</v>
      </c>
      <c r="AB7" s="753"/>
      <c r="AC7" s="753"/>
      <c r="AD7" s="753"/>
      <c r="AE7" s="754"/>
      <c r="AF7" s="755">
        <v>1017</v>
      </c>
      <c r="AG7" s="756"/>
      <c r="AH7" s="756"/>
      <c r="AI7" s="756"/>
      <c r="AJ7" s="757"/>
      <c r="AK7" s="792">
        <v>1438</v>
      </c>
      <c r="AL7" s="793"/>
      <c r="AM7" s="793"/>
      <c r="AN7" s="793"/>
      <c r="AO7" s="793"/>
      <c r="AP7" s="793">
        <v>33005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550</v>
      </c>
      <c r="BT7" s="797"/>
      <c r="BU7" s="797"/>
      <c r="BV7" s="797"/>
      <c r="BW7" s="797"/>
      <c r="BX7" s="797"/>
      <c r="BY7" s="797"/>
      <c r="BZ7" s="797"/>
      <c r="CA7" s="797"/>
      <c r="CB7" s="797"/>
      <c r="CC7" s="797"/>
      <c r="CD7" s="797"/>
      <c r="CE7" s="797"/>
      <c r="CF7" s="797"/>
      <c r="CG7" s="798"/>
      <c r="CH7" s="789">
        <v>165</v>
      </c>
      <c r="CI7" s="790"/>
      <c r="CJ7" s="790"/>
      <c r="CK7" s="790"/>
      <c r="CL7" s="791"/>
      <c r="CM7" s="789">
        <v>1900</v>
      </c>
      <c r="CN7" s="790"/>
      <c r="CO7" s="790"/>
      <c r="CP7" s="790"/>
      <c r="CQ7" s="791"/>
      <c r="CR7" s="789">
        <v>10</v>
      </c>
      <c r="CS7" s="790"/>
      <c r="CT7" s="790"/>
      <c r="CU7" s="790"/>
      <c r="CV7" s="791"/>
      <c r="CW7" s="789">
        <v>70</v>
      </c>
      <c r="CX7" s="790"/>
      <c r="CY7" s="790"/>
      <c r="CZ7" s="790"/>
      <c r="DA7" s="791"/>
      <c r="DB7" s="789" t="s">
        <v>551</v>
      </c>
      <c r="DC7" s="790"/>
      <c r="DD7" s="790"/>
      <c r="DE7" s="790"/>
      <c r="DF7" s="791"/>
      <c r="DG7" s="789">
        <v>1802</v>
      </c>
      <c r="DH7" s="790"/>
      <c r="DI7" s="790"/>
      <c r="DJ7" s="790"/>
      <c r="DK7" s="791"/>
      <c r="DL7" s="789" t="s">
        <v>551</v>
      </c>
      <c r="DM7" s="790"/>
      <c r="DN7" s="790"/>
      <c r="DO7" s="790"/>
      <c r="DP7" s="791"/>
      <c r="DQ7" s="789" t="s">
        <v>551</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2128</v>
      </c>
      <c r="R8" s="777"/>
      <c r="S8" s="777"/>
      <c r="T8" s="777"/>
      <c r="U8" s="777"/>
      <c r="V8" s="777">
        <v>2098</v>
      </c>
      <c r="W8" s="777"/>
      <c r="X8" s="777"/>
      <c r="Y8" s="777"/>
      <c r="Z8" s="777"/>
      <c r="AA8" s="777">
        <v>30</v>
      </c>
      <c r="AB8" s="777"/>
      <c r="AC8" s="777"/>
      <c r="AD8" s="777"/>
      <c r="AE8" s="778"/>
      <c r="AF8" s="779">
        <v>1</v>
      </c>
      <c r="AG8" s="780"/>
      <c r="AH8" s="780"/>
      <c r="AI8" s="780"/>
      <c r="AJ8" s="781"/>
      <c r="AK8" s="782">
        <v>484</v>
      </c>
      <c r="AL8" s="783"/>
      <c r="AM8" s="783"/>
      <c r="AN8" s="783"/>
      <c r="AO8" s="783"/>
      <c r="AP8" s="783">
        <v>3455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47935</v>
      </c>
      <c r="R23" s="812"/>
      <c r="S23" s="812"/>
      <c r="T23" s="812"/>
      <c r="U23" s="812"/>
      <c r="V23" s="812">
        <v>46578</v>
      </c>
      <c r="W23" s="812"/>
      <c r="X23" s="812"/>
      <c r="Y23" s="812"/>
      <c r="Z23" s="812"/>
      <c r="AA23" s="812">
        <v>1357</v>
      </c>
      <c r="AB23" s="812"/>
      <c r="AC23" s="812"/>
      <c r="AD23" s="812"/>
      <c r="AE23" s="813"/>
      <c r="AF23" s="814">
        <v>1018</v>
      </c>
      <c r="AG23" s="812"/>
      <c r="AH23" s="812"/>
      <c r="AI23" s="812"/>
      <c r="AJ23" s="815"/>
      <c r="AK23" s="816"/>
      <c r="AL23" s="817"/>
      <c r="AM23" s="817"/>
      <c r="AN23" s="817"/>
      <c r="AO23" s="817"/>
      <c r="AP23" s="812">
        <v>36460</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16120</v>
      </c>
      <c r="R28" s="841"/>
      <c r="S28" s="841"/>
      <c r="T28" s="841"/>
      <c r="U28" s="841"/>
      <c r="V28" s="841">
        <v>16102</v>
      </c>
      <c r="W28" s="841"/>
      <c r="X28" s="841"/>
      <c r="Y28" s="841"/>
      <c r="Z28" s="841"/>
      <c r="AA28" s="841">
        <v>18</v>
      </c>
      <c r="AB28" s="841"/>
      <c r="AC28" s="841"/>
      <c r="AD28" s="841"/>
      <c r="AE28" s="842"/>
      <c r="AF28" s="843">
        <v>18</v>
      </c>
      <c r="AG28" s="841"/>
      <c r="AH28" s="841"/>
      <c r="AI28" s="841"/>
      <c r="AJ28" s="844"/>
      <c r="AK28" s="845">
        <v>2017</v>
      </c>
      <c r="AL28" s="836"/>
      <c r="AM28" s="836"/>
      <c r="AN28" s="836"/>
      <c r="AO28" s="836"/>
      <c r="AP28" s="836" t="s">
        <v>539</v>
      </c>
      <c r="AQ28" s="836"/>
      <c r="AR28" s="836"/>
      <c r="AS28" s="836"/>
      <c r="AT28" s="836"/>
      <c r="AU28" s="836" t="s">
        <v>539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6276</v>
      </c>
      <c r="R29" s="777"/>
      <c r="S29" s="777"/>
      <c r="T29" s="777"/>
      <c r="U29" s="777"/>
      <c r="V29" s="777">
        <v>6158</v>
      </c>
      <c r="W29" s="777"/>
      <c r="X29" s="777"/>
      <c r="Y29" s="777"/>
      <c r="Z29" s="777"/>
      <c r="AA29" s="777">
        <v>118</v>
      </c>
      <c r="AB29" s="777"/>
      <c r="AC29" s="777"/>
      <c r="AD29" s="777"/>
      <c r="AE29" s="778"/>
      <c r="AF29" s="779">
        <v>118</v>
      </c>
      <c r="AG29" s="780"/>
      <c r="AH29" s="780"/>
      <c r="AI29" s="780"/>
      <c r="AJ29" s="781"/>
      <c r="AK29" s="848">
        <v>990</v>
      </c>
      <c r="AL29" s="849"/>
      <c r="AM29" s="849"/>
      <c r="AN29" s="849"/>
      <c r="AO29" s="849"/>
      <c r="AP29" s="849" t="s">
        <v>539</v>
      </c>
      <c r="AQ29" s="849"/>
      <c r="AR29" s="849"/>
      <c r="AS29" s="849"/>
      <c r="AT29" s="849"/>
      <c r="AU29" s="849" t="s">
        <v>539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909</v>
      </c>
      <c r="R30" s="777"/>
      <c r="S30" s="777"/>
      <c r="T30" s="777"/>
      <c r="U30" s="777"/>
      <c r="V30" s="777">
        <v>863</v>
      </c>
      <c r="W30" s="777"/>
      <c r="X30" s="777"/>
      <c r="Y30" s="777"/>
      <c r="Z30" s="777"/>
      <c r="AA30" s="777">
        <v>46</v>
      </c>
      <c r="AB30" s="777"/>
      <c r="AC30" s="777"/>
      <c r="AD30" s="777"/>
      <c r="AE30" s="778"/>
      <c r="AF30" s="779">
        <v>46</v>
      </c>
      <c r="AG30" s="780"/>
      <c r="AH30" s="780"/>
      <c r="AI30" s="780"/>
      <c r="AJ30" s="781"/>
      <c r="AK30" s="848">
        <v>217</v>
      </c>
      <c r="AL30" s="849"/>
      <c r="AM30" s="849"/>
      <c r="AN30" s="849"/>
      <c r="AO30" s="849"/>
      <c r="AP30" s="849" t="s">
        <v>539</v>
      </c>
      <c r="AQ30" s="849"/>
      <c r="AR30" s="849"/>
      <c r="AS30" s="849"/>
      <c r="AT30" s="849"/>
      <c r="AU30" s="849" t="s">
        <v>539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2464</v>
      </c>
      <c r="R31" s="777"/>
      <c r="S31" s="777"/>
      <c r="T31" s="777"/>
      <c r="U31" s="777"/>
      <c r="V31" s="777">
        <v>2302</v>
      </c>
      <c r="W31" s="777"/>
      <c r="X31" s="777"/>
      <c r="Y31" s="777"/>
      <c r="Z31" s="777"/>
      <c r="AA31" s="777">
        <v>162</v>
      </c>
      <c r="AB31" s="777"/>
      <c r="AC31" s="777"/>
      <c r="AD31" s="777"/>
      <c r="AE31" s="778"/>
      <c r="AF31" s="779">
        <v>2926</v>
      </c>
      <c r="AG31" s="780"/>
      <c r="AH31" s="780"/>
      <c r="AI31" s="780"/>
      <c r="AJ31" s="781"/>
      <c r="AK31" s="848">
        <v>8</v>
      </c>
      <c r="AL31" s="849"/>
      <c r="AM31" s="849"/>
      <c r="AN31" s="849"/>
      <c r="AO31" s="849"/>
      <c r="AP31" s="849">
        <v>311</v>
      </c>
      <c r="AQ31" s="849"/>
      <c r="AR31" s="849"/>
      <c r="AS31" s="849"/>
      <c r="AT31" s="849"/>
      <c r="AU31" s="849" t="s">
        <v>539</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2017</v>
      </c>
      <c r="R32" s="777"/>
      <c r="S32" s="777"/>
      <c r="T32" s="777"/>
      <c r="U32" s="777"/>
      <c r="V32" s="777">
        <v>1846</v>
      </c>
      <c r="W32" s="777"/>
      <c r="X32" s="777"/>
      <c r="Y32" s="777"/>
      <c r="Z32" s="777"/>
      <c r="AA32" s="777">
        <v>171</v>
      </c>
      <c r="AB32" s="777"/>
      <c r="AC32" s="777"/>
      <c r="AD32" s="777"/>
      <c r="AE32" s="778"/>
      <c r="AF32" s="779">
        <v>206</v>
      </c>
      <c r="AG32" s="780"/>
      <c r="AH32" s="780"/>
      <c r="AI32" s="780"/>
      <c r="AJ32" s="781"/>
      <c r="AK32" s="848">
        <v>544</v>
      </c>
      <c r="AL32" s="849"/>
      <c r="AM32" s="849"/>
      <c r="AN32" s="849"/>
      <c r="AO32" s="849"/>
      <c r="AP32" s="849">
        <v>5068</v>
      </c>
      <c r="AQ32" s="849"/>
      <c r="AR32" s="849"/>
      <c r="AS32" s="849"/>
      <c r="AT32" s="849"/>
      <c r="AU32" s="849">
        <v>2889</v>
      </c>
      <c r="AV32" s="849"/>
      <c r="AW32" s="849"/>
      <c r="AX32" s="849"/>
      <c r="AY32" s="849"/>
      <c r="AZ32" s="850"/>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3315</v>
      </c>
      <c r="AG63" s="860"/>
      <c r="AH63" s="860"/>
      <c r="AI63" s="860"/>
      <c r="AJ63" s="861"/>
      <c r="AK63" s="862"/>
      <c r="AL63" s="857"/>
      <c r="AM63" s="857"/>
      <c r="AN63" s="857"/>
      <c r="AO63" s="857"/>
      <c r="AP63" s="860">
        <v>5379</v>
      </c>
      <c r="AQ63" s="860"/>
      <c r="AR63" s="860"/>
      <c r="AS63" s="860"/>
      <c r="AT63" s="860"/>
      <c r="AU63" s="860">
        <v>2889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540</v>
      </c>
      <c r="C68" s="888"/>
      <c r="D68" s="888"/>
      <c r="E68" s="888"/>
      <c r="F68" s="888"/>
      <c r="G68" s="888"/>
      <c r="H68" s="888"/>
      <c r="I68" s="888"/>
      <c r="J68" s="888"/>
      <c r="K68" s="888"/>
      <c r="L68" s="888"/>
      <c r="M68" s="888"/>
      <c r="N68" s="888"/>
      <c r="O68" s="888"/>
      <c r="P68" s="889"/>
      <c r="Q68" s="890">
        <v>9053</v>
      </c>
      <c r="R68" s="884"/>
      <c r="S68" s="884"/>
      <c r="T68" s="884"/>
      <c r="U68" s="884"/>
      <c r="V68" s="884">
        <v>8838</v>
      </c>
      <c r="W68" s="884"/>
      <c r="X68" s="884"/>
      <c r="Y68" s="884"/>
      <c r="Z68" s="884"/>
      <c r="AA68" s="884">
        <v>215</v>
      </c>
      <c r="AB68" s="884"/>
      <c r="AC68" s="884"/>
      <c r="AD68" s="884"/>
      <c r="AE68" s="884"/>
      <c r="AF68" s="884"/>
      <c r="AG68" s="884"/>
      <c r="AH68" s="884"/>
      <c r="AI68" s="884"/>
      <c r="AJ68" s="884"/>
      <c r="AK68" s="884">
        <v>3</v>
      </c>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541</v>
      </c>
      <c r="C69" s="892"/>
      <c r="D69" s="892"/>
      <c r="E69" s="892"/>
      <c r="F69" s="892"/>
      <c r="G69" s="892"/>
      <c r="H69" s="892"/>
      <c r="I69" s="892"/>
      <c r="J69" s="892"/>
      <c r="K69" s="892"/>
      <c r="L69" s="892"/>
      <c r="M69" s="892"/>
      <c r="N69" s="892"/>
      <c r="O69" s="892"/>
      <c r="P69" s="893"/>
      <c r="Q69" s="894">
        <v>3666</v>
      </c>
      <c r="R69" s="849"/>
      <c r="S69" s="849"/>
      <c r="T69" s="849"/>
      <c r="U69" s="849"/>
      <c r="V69" s="849">
        <v>3480</v>
      </c>
      <c r="W69" s="849"/>
      <c r="X69" s="849"/>
      <c r="Y69" s="849"/>
      <c r="Z69" s="849"/>
      <c r="AA69" s="849">
        <v>186</v>
      </c>
      <c r="AB69" s="849"/>
      <c r="AC69" s="849"/>
      <c r="AD69" s="849"/>
      <c r="AE69" s="849"/>
      <c r="AF69" s="849">
        <v>92</v>
      </c>
      <c r="AG69" s="849"/>
      <c r="AH69" s="849"/>
      <c r="AI69" s="849"/>
      <c r="AJ69" s="849"/>
      <c r="AK69" s="849">
        <v>73</v>
      </c>
      <c r="AL69" s="849"/>
      <c r="AM69" s="849"/>
      <c r="AN69" s="849"/>
      <c r="AO69" s="849"/>
      <c r="AP69" s="849">
        <v>8186</v>
      </c>
      <c r="AQ69" s="849"/>
      <c r="AR69" s="849"/>
      <c r="AS69" s="849"/>
      <c r="AT69" s="849"/>
      <c r="AU69" s="849">
        <v>726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542</v>
      </c>
      <c r="C70" s="892"/>
      <c r="D70" s="892"/>
      <c r="E70" s="892"/>
      <c r="F70" s="892"/>
      <c r="G70" s="892"/>
      <c r="H70" s="892"/>
      <c r="I70" s="892"/>
      <c r="J70" s="892"/>
      <c r="K70" s="892"/>
      <c r="L70" s="892"/>
      <c r="M70" s="892"/>
      <c r="N70" s="892"/>
      <c r="O70" s="892"/>
      <c r="P70" s="893"/>
      <c r="Q70" s="894">
        <v>2167</v>
      </c>
      <c r="R70" s="849"/>
      <c r="S70" s="849"/>
      <c r="T70" s="849"/>
      <c r="U70" s="849"/>
      <c r="V70" s="849">
        <v>1967</v>
      </c>
      <c r="W70" s="849"/>
      <c r="X70" s="849"/>
      <c r="Y70" s="849"/>
      <c r="Z70" s="849"/>
      <c r="AA70" s="849">
        <v>200</v>
      </c>
      <c r="AB70" s="849"/>
      <c r="AC70" s="849"/>
      <c r="AD70" s="849"/>
      <c r="AE70" s="849"/>
      <c r="AF70" s="849">
        <v>76</v>
      </c>
      <c r="AG70" s="849"/>
      <c r="AH70" s="849"/>
      <c r="AI70" s="849"/>
      <c r="AJ70" s="849"/>
      <c r="AK70" s="849" t="s">
        <v>539</v>
      </c>
      <c r="AL70" s="849"/>
      <c r="AM70" s="849"/>
      <c r="AN70" s="849"/>
      <c r="AO70" s="849"/>
      <c r="AP70" s="849">
        <v>8405</v>
      </c>
      <c r="AQ70" s="849"/>
      <c r="AR70" s="849"/>
      <c r="AS70" s="849"/>
      <c r="AT70" s="849"/>
      <c r="AU70" s="849" t="s">
        <v>539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543</v>
      </c>
      <c r="C71" s="892"/>
      <c r="D71" s="892"/>
      <c r="E71" s="892"/>
      <c r="F71" s="892"/>
      <c r="G71" s="892"/>
      <c r="H71" s="892"/>
      <c r="I71" s="892"/>
      <c r="J71" s="892"/>
      <c r="K71" s="892"/>
      <c r="L71" s="892"/>
      <c r="M71" s="892"/>
      <c r="N71" s="892"/>
      <c r="O71" s="892"/>
      <c r="P71" s="893"/>
      <c r="Q71" s="894">
        <v>269</v>
      </c>
      <c r="R71" s="849"/>
      <c r="S71" s="849"/>
      <c r="T71" s="849"/>
      <c r="U71" s="849"/>
      <c r="V71" s="849">
        <v>241</v>
      </c>
      <c r="W71" s="849"/>
      <c r="X71" s="849"/>
      <c r="Y71" s="849"/>
      <c r="Z71" s="849"/>
      <c r="AA71" s="849">
        <v>28</v>
      </c>
      <c r="AB71" s="849"/>
      <c r="AC71" s="849"/>
      <c r="AD71" s="849"/>
      <c r="AE71" s="849"/>
      <c r="AF71" s="849">
        <v>28</v>
      </c>
      <c r="AG71" s="849"/>
      <c r="AH71" s="849"/>
      <c r="AI71" s="849"/>
      <c r="AJ71" s="849"/>
      <c r="AK71" s="849" t="s">
        <v>539</v>
      </c>
      <c r="AL71" s="849"/>
      <c r="AM71" s="849"/>
      <c r="AN71" s="849"/>
      <c r="AO71" s="849"/>
      <c r="AP71" s="849" t="s">
        <v>539</v>
      </c>
      <c r="AQ71" s="849"/>
      <c r="AR71" s="849"/>
      <c r="AS71" s="849"/>
      <c r="AT71" s="849"/>
      <c r="AU71" s="849" t="s">
        <v>539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544</v>
      </c>
      <c r="C72" s="892"/>
      <c r="D72" s="892"/>
      <c r="E72" s="892"/>
      <c r="F72" s="892"/>
      <c r="G72" s="892"/>
      <c r="H72" s="892"/>
      <c r="I72" s="892"/>
      <c r="J72" s="892"/>
      <c r="K72" s="892"/>
      <c r="L72" s="892"/>
      <c r="M72" s="892"/>
      <c r="N72" s="892"/>
      <c r="O72" s="892"/>
      <c r="P72" s="893"/>
      <c r="Q72" s="894">
        <v>141826</v>
      </c>
      <c r="R72" s="849"/>
      <c r="S72" s="849"/>
      <c r="T72" s="849"/>
      <c r="U72" s="849"/>
      <c r="V72" s="849">
        <v>135893</v>
      </c>
      <c r="W72" s="849"/>
      <c r="X72" s="849"/>
      <c r="Y72" s="849"/>
      <c r="Z72" s="849"/>
      <c r="AA72" s="849">
        <v>5934</v>
      </c>
      <c r="AB72" s="849"/>
      <c r="AC72" s="849"/>
      <c r="AD72" s="849"/>
      <c r="AE72" s="849"/>
      <c r="AF72" s="849">
        <v>5934</v>
      </c>
      <c r="AG72" s="849"/>
      <c r="AH72" s="849"/>
      <c r="AI72" s="849"/>
      <c r="AJ72" s="849"/>
      <c r="AK72" s="849">
        <v>1218</v>
      </c>
      <c r="AL72" s="849"/>
      <c r="AM72" s="849"/>
      <c r="AN72" s="849"/>
      <c r="AO72" s="849"/>
      <c r="AP72" s="849" t="s">
        <v>539</v>
      </c>
      <c r="AQ72" s="849"/>
      <c r="AR72" s="849"/>
      <c r="AS72" s="849"/>
      <c r="AT72" s="849"/>
      <c r="AU72" s="849" t="s">
        <v>539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545</v>
      </c>
      <c r="C73" s="892"/>
      <c r="D73" s="892"/>
      <c r="E73" s="892"/>
      <c r="F73" s="892"/>
      <c r="G73" s="892"/>
      <c r="H73" s="892"/>
      <c r="I73" s="892"/>
      <c r="J73" s="892"/>
      <c r="K73" s="892"/>
      <c r="L73" s="892"/>
      <c r="M73" s="892"/>
      <c r="N73" s="892"/>
      <c r="O73" s="892"/>
      <c r="P73" s="893"/>
      <c r="Q73" s="894">
        <v>190</v>
      </c>
      <c r="R73" s="849"/>
      <c r="S73" s="849"/>
      <c r="T73" s="849"/>
      <c r="U73" s="849"/>
      <c r="V73" s="849">
        <v>184</v>
      </c>
      <c r="W73" s="849"/>
      <c r="X73" s="849"/>
      <c r="Y73" s="849"/>
      <c r="Z73" s="849"/>
      <c r="AA73" s="849">
        <v>7</v>
      </c>
      <c r="AB73" s="849"/>
      <c r="AC73" s="849"/>
      <c r="AD73" s="849"/>
      <c r="AE73" s="849"/>
      <c r="AF73" s="849">
        <v>7</v>
      </c>
      <c r="AG73" s="849"/>
      <c r="AH73" s="849"/>
      <c r="AI73" s="849"/>
      <c r="AJ73" s="849"/>
      <c r="AK73" s="849" t="s">
        <v>539</v>
      </c>
      <c r="AL73" s="849"/>
      <c r="AM73" s="849"/>
      <c r="AN73" s="849"/>
      <c r="AO73" s="849"/>
      <c r="AP73" s="849" t="s">
        <v>539</v>
      </c>
      <c r="AQ73" s="849"/>
      <c r="AR73" s="849"/>
      <c r="AS73" s="849"/>
      <c r="AT73" s="849"/>
      <c r="AU73" s="849" t="s">
        <v>539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546</v>
      </c>
      <c r="C74" s="892"/>
      <c r="D74" s="892"/>
      <c r="E74" s="892"/>
      <c r="F74" s="892"/>
      <c r="G74" s="892"/>
      <c r="H74" s="892"/>
      <c r="I74" s="892"/>
      <c r="J74" s="892"/>
      <c r="K74" s="892"/>
      <c r="L74" s="892"/>
      <c r="M74" s="892"/>
      <c r="N74" s="892"/>
      <c r="O74" s="892"/>
      <c r="P74" s="893"/>
      <c r="Q74" s="894">
        <v>86</v>
      </c>
      <c r="R74" s="849"/>
      <c r="S74" s="849"/>
      <c r="T74" s="849"/>
      <c r="U74" s="849"/>
      <c r="V74" s="849">
        <v>85</v>
      </c>
      <c r="W74" s="849"/>
      <c r="X74" s="849"/>
      <c r="Y74" s="849"/>
      <c r="Z74" s="849"/>
      <c r="AA74" s="849">
        <v>1</v>
      </c>
      <c r="AB74" s="849"/>
      <c r="AC74" s="849"/>
      <c r="AD74" s="849"/>
      <c r="AE74" s="849"/>
      <c r="AF74" s="849">
        <v>1</v>
      </c>
      <c r="AG74" s="849"/>
      <c r="AH74" s="849"/>
      <c r="AI74" s="849"/>
      <c r="AJ74" s="849"/>
      <c r="AK74" s="849">
        <v>3</v>
      </c>
      <c r="AL74" s="849"/>
      <c r="AM74" s="849"/>
      <c r="AN74" s="849"/>
      <c r="AO74" s="849"/>
      <c r="AP74" s="849" t="s">
        <v>539</v>
      </c>
      <c r="AQ74" s="849"/>
      <c r="AR74" s="849"/>
      <c r="AS74" s="849"/>
      <c r="AT74" s="849"/>
      <c r="AU74" s="849" t="s">
        <v>539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547</v>
      </c>
      <c r="C75" s="892"/>
      <c r="D75" s="892"/>
      <c r="E75" s="892"/>
      <c r="F75" s="892"/>
      <c r="G75" s="892"/>
      <c r="H75" s="892"/>
      <c r="I75" s="892"/>
      <c r="J75" s="892"/>
      <c r="K75" s="892"/>
      <c r="L75" s="892"/>
      <c r="M75" s="892"/>
      <c r="N75" s="892"/>
      <c r="O75" s="892"/>
      <c r="P75" s="893"/>
      <c r="Q75" s="897">
        <v>14</v>
      </c>
      <c r="R75" s="898"/>
      <c r="S75" s="898"/>
      <c r="T75" s="898"/>
      <c r="U75" s="848"/>
      <c r="V75" s="899">
        <v>13</v>
      </c>
      <c r="W75" s="898"/>
      <c r="X75" s="898"/>
      <c r="Y75" s="898"/>
      <c r="Z75" s="848"/>
      <c r="AA75" s="899">
        <v>1</v>
      </c>
      <c r="AB75" s="898"/>
      <c r="AC75" s="898"/>
      <c r="AD75" s="898"/>
      <c r="AE75" s="848"/>
      <c r="AF75" s="899">
        <v>1</v>
      </c>
      <c r="AG75" s="898"/>
      <c r="AH75" s="898"/>
      <c r="AI75" s="898"/>
      <c r="AJ75" s="848"/>
      <c r="AK75" s="899" t="s">
        <v>539</v>
      </c>
      <c r="AL75" s="898"/>
      <c r="AM75" s="898"/>
      <c r="AN75" s="898"/>
      <c r="AO75" s="848"/>
      <c r="AP75" s="899" t="s">
        <v>539</v>
      </c>
      <c r="AQ75" s="898"/>
      <c r="AR75" s="898"/>
      <c r="AS75" s="898"/>
      <c r="AT75" s="848"/>
      <c r="AU75" s="899" t="s">
        <v>539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548</v>
      </c>
      <c r="C76" s="892"/>
      <c r="D76" s="892"/>
      <c r="E76" s="892"/>
      <c r="F76" s="892"/>
      <c r="G76" s="892"/>
      <c r="H76" s="892"/>
      <c r="I76" s="892"/>
      <c r="J76" s="892"/>
      <c r="K76" s="892"/>
      <c r="L76" s="892"/>
      <c r="M76" s="892"/>
      <c r="N76" s="892"/>
      <c r="O76" s="892"/>
      <c r="P76" s="893"/>
      <c r="Q76" s="897">
        <v>275</v>
      </c>
      <c r="R76" s="898"/>
      <c r="S76" s="898"/>
      <c r="T76" s="898"/>
      <c r="U76" s="848"/>
      <c r="V76" s="899">
        <v>241</v>
      </c>
      <c r="W76" s="898"/>
      <c r="X76" s="898"/>
      <c r="Y76" s="898"/>
      <c r="Z76" s="848"/>
      <c r="AA76" s="899">
        <v>34</v>
      </c>
      <c r="AB76" s="898"/>
      <c r="AC76" s="898"/>
      <c r="AD76" s="898"/>
      <c r="AE76" s="848"/>
      <c r="AF76" s="899">
        <v>34</v>
      </c>
      <c r="AG76" s="898"/>
      <c r="AH76" s="898"/>
      <c r="AI76" s="898"/>
      <c r="AJ76" s="848"/>
      <c r="AK76" s="899" t="s">
        <v>539</v>
      </c>
      <c r="AL76" s="898"/>
      <c r="AM76" s="898"/>
      <c r="AN76" s="898"/>
      <c r="AO76" s="848"/>
      <c r="AP76" s="899">
        <v>34</v>
      </c>
      <c r="AQ76" s="898"/>
      <c r="AR76" s="898"/>
      <c r="AS76" s="898"/>
      <c r="AT76" s="848"/>
      <c r="AU76" s="899">
        <v>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549</v>
      </c>
      <c r="C77" s="892"/>
      <c r="D77" s="892"/>
      <c r="E77" s="892"/>
      <c r="F77" s="892"/>
      <c r="G77" s="892"/>
      <c r="H77" s="892"/>
      <c r="I77" s="892"/>
      <c r="J77" s="892"/>
      <c r="K77" s="892"/>
      <c r="L77" s="892"/>
      <c r="M77" s="892"/>
      <c r="N77" s="892"/>
      <c r="O77" s="892"/>
      <c r="P77" s="893"/>
      <c r="Q77" s="897">
        <v>198</v>
      </c>
      <c r="R77" s="898"/>
      <c r="S77" s="898"/>
      <c r="T77" s="898"/>
      <c r="U77" s="848"/>
      <c r="V77" s="899">
        <v>182</v>
      </c>
      <c r="W77" s="898"/>
      <c r="X77" s="898"/>
      <c r="Y77" s="898"/>
      <c r="Z77" s="848"/>
      <c r="AA77" s="899">
        <v>16</v>
      </c>
      <c r="AB77" s="898"/>
      <c r="AC77" s="898"/>
      <c r="AD77" s="898"/>
      <c r="AE77" s="848"/>
      <c r="AF77" s="899">
        <v>16</v>
      </c>
      <c r="AG77" s="898"/>
      <c r="AH77" s="898"/>
      <c r="AI77" s="898"/>
      <c r="AJ77" s="848"/>
      <c r="AK77" s="899" t="s">
        <v>539</v>
      </c>
      <c r="AL77" s="898"/>
      <c r="AM77" s="898"/>
      <c r="AN77" s="898"/>
      <c r="AO77" s="848"/>
      <c r="AP77" s="899">
        <v>1344</v>
      </c>
      <c r="AQ77" s="898"/>
      <c r="AR77" s="898"/>
      <c r="AS77" s="898"/>
      <c r="AT77" s="848"/>
      <c r="AU77" s="899" t="s">
        <v>539</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6189</v>
      </c>
      <c r="AG88" s="860"/>
      <c r="AH88" s="860"/>
      <c r="AI88" s="860"/>
      <c r="AJ88" s="860"/>
      <c r="AK88" s="857"/>
      <c r="AL88" s="857"/>
      <c r="AM88" s="857"/>
      <c r="AN88" s="857"/>
      <c r="AO88" s="857"/>
      <c r="AP88" s="860">
        <v>17969</v>
      </c>
      <c r="AQ88" s="860"/>
      <c r="AR88" s="860"/>
      <c r="AS88" s="860"/>
      <c r="AT88" s="860"/>
      <c r="AU88" s="860">
        <v>735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v>
      </c>
      <c r="CS102" s="868"/>
      <c r="CT102" s="868"/>
      <c r="CU102" s="868"/>
      <c r="CV102" s="911"/>
      <c r="CW102" s="910">
        <v>70</v>
      </c>
      <c r="CX102" s="868"/>
      <c r="CY102" s="868"/>
      <c r="CZ102" s="868"/>
      <c r="DA102" s="911"/>
      <c r="DB102" s="910" t="s">
        <v>551</v>
      </c>
      <c r="DC102" s="868"/>
      <c r="DD102" s="868"/>
      <c r="DE102" s="868"/>
      <c r="DF102" s="911"/>
      <c r="DG102" s="910">
        <v>1802</v>
      </c>
      <c r="DH102" s="868"/>
      <c r="DI102" s="868"/>
      <c r="DJ102" s="868"/>
      <c r="DK102" s="911"/>
      <c r="DL102" s="910" t="s">
        <v>551</v>
      </c>
      <c r="DM102" s="868"/>
      <c r="DN102" s="868"/>
      <c r="DO102" s="868"/>
      <c r="DP102" s="911"/>
      <c r="DQ102" s="910" t="s">
        <v>552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284</v>
      </c>
      <c r="AG109" s="913"/>
      <c r="AH109" s="913"/>
      <c r="AI109" s="913"/>
      <c r="AJ109" s="914"/>
      <c r="AK109" s="912" t="s">
        <v>283</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284</v>
      </c>
      <c r="BW109" s="913"/>
      <c r="BX109" s="913"/>
      <c r="BY109" s="913"/>
      <c r="BZ109" s="914"/>
      <c r="CA109" s="912" t="s">
        <v>283</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284</v>
      </c>
      <c r="DM109" s="913"/>
      <c r="DN109" s="913"/>
      <c r="DO109" s="913"/>
      <c r="DP109" s="914"/>
      <c r="DQ109" s="912" t="s">
        <v>283</v>
      </c>
      <c r="DR109" s="913"/>
      <c r="DS109" s="913"/>
      <c r="DT109" s="913"/>
      <c r="DU109" s="914"/>
      <c r="DV109" s="912" t="s">
        <v>405</v>
      </c>
      <c r="DW109" s="913"/>
      <c r="DX109" s="913"/>
      <c r="DY109" s="913"/>
      <c r="DZ109" s="915"/>
    </row>
    <row r="110" spans="1:131" s="197" customFormat="1" ht="26.25" customHeight="1">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3578828</v>
      </c>
      <c r="AB110" s="920"/>
      <c r="AC110" s="920"/>
      <c r="AD110" s="920"/>
      <c r="AE110" s="921"/>
      <c r="AF110" s="922">
        <v>3556210</v>
      </c>
      <c r="AG110" s="920"/>
      <c r="AH110" s="920"/>
      <c r="AI110" s="920"/>
      <c r="AJ110" s="921"/>
      <c r="AK110" s="922">
        <v>3431133</v>
      </c>
      <c r="AL110" s="920"/>
      <c r="AM110" s="920"/>
      <c r="AN110" s="920"/>
      <c r="AO110" s="921"/>
      <c r="AP110" s="923">
        <v>17.600000000000001</v>
      </c>
      <c r="AQ110" s="924"/>
      <c r="AR110" s="924"/>
      <c r="AS110" s="924"/>
      <c r="AT110" s="925"/>
      <c r="AU110" s="926" t="s">
        <v>61</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36263702</v>
      </c>
      <c r="BR110" s="957"/>
      <c r="BS110" s="957"/>
      <c r="BT110" s="957"/>
      <c r="BU110" s="957"/>
      <c r="BV110" s="957">
        <v>36453545</v>
      </c>
      <c r="BW110" s="957"/>
      <c r="BX110" s="957"/>
      <c r="BY110" s="957"/>
      <c r="BZ110" s="957"/>
      <c r="CA110" s="957">
        <v>36460050</v>
      </c>
      <c r="CB110" s="957"/>
      <c r="CC110" s="957"/>
      <c r="CD110" s="957"/>
      <c r="CE110" s="957"/>
      <c r="CF110" s="971">
        <v>187.1</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103259</v>
      </c>
      <c r="BR111" s="950"/>
      <c r="BS111" s="950"/>
      <c r="BT111" s="950"/>
      <c r="BU111" s="950"/>
      <c r="BV111" s="950" t="s">
        <v>414</v>
      </c>
      <c r="BW111" s="950"/>
      <c r="BX111" s="950"/>
      <c r="BY111" s="950"/>
      <c r="BZ111" s="950"/>
      <c r="CA111" s="950">
        <v>124070</v>
      </c>
      <c r="CB111" s="950"/>
      <c r="CC111" s="950"/>
      <c r="CD111" s="950"/>
      <c r="CE111" s="950"/>
      <c r="CF111" s="944">
        <v>0.6</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414</v>
      </c>
      <c r="DH111" s="950"/>
      <c r="DI111" s="950"/>
      <c r="DJ111" s="950"/>
      <c r="DK111" s="950"/>
      <c r="DL111" s="950" t="s">
        <v>414</v>
      </c>
      <c r="DM111" s="950"/>
      <c r="DN111" s="950"/>
      <c r="DO111" s="950"/>
      <c r="DP111" s="950"/>
      <c r="DQ111" s="950" t="s">
        <v>414</v>
      </c>
      <c r="DR111" s="950"/>
      <c r="DS111" s="950"/>
      <c r="DT111" s="950"/>
      <c r="DU111" s="950"/>
      <c r="DV111" s="951" t="s">
        <v>414</v>
      </c>
      <c r="DW111" s="951"/>
      <c r="DX111" s="951"/>
      <c r="DY111" s="951"/>
      <c r="DZ111" s="952"/>
    </row>
    <row r="112" spans="1:131" s="197"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2783811</v>
      </c>
      <c r="BR112" s="950"/>
      <c r="BS112" s="950"/>
      <c r="BT112" s="950"/>
      <c r="BU112" s="950"/>
      <c r="BV112" s="950">
        <v>2803345</v>
      </c>
      <c r="BW112" s="950"/>
      <c r="BX112" s="950"/>
      <c r="BY112" s="950"/>
      <c r="BZ112" s="950"/>
      <c r="CA112" s="950">
        <v>2888595</v>
      </c>
      <c r="CB112" s="950"/>
      <c r="CC112" s="950"/>
      <c r="CD112" s="950"/>
      <c r="CE112" s="950"/>
      <c r="CF112" s="944">
        <v>14.8</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254924</v>
      </c>
      <c r="AB113" s="964"/>
      <c r="AC113" s="964"/>
      <c r="AD113" s="964"/>
      <c r="AE113" s="965"/>
      <c r="AF113" s="966">
        <v>256434</v>
      </c>
      <c r="AG113" s="964"/>
      <c r="AH113" s="964"/>
      <c r="AI113" s="964"/>
      <c r="AJ113" s="965"/>
      <c r="AK113" s="966">
        <v>280154</v>
      </c>
      <c r="AL113" s="964"/>
      <c r="AM113" s="964"/>
      <c r="AN113" s="964"/>
      <c r="AO113" s="965"/>
      <c r="AP113" s="967">
        <v>1.4</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842586</v>
      </c>
      <c r="BR113" s="950"/>
      <c r="BS113" s="950"/>
      <c r="BT113" s="950"/>
      <c r="BU113" s="950"/>
      <c r="BV113" s="950">
        <v>796502</v>
      </c>
      <c r="BW113" s="950"/>
      <c r="BX113" s="950"/>
      <c r="BY113" s="950"/>
      <c r="BZ113" s="950"/>
      <c r="CA113" s="950">
        <v>734880</v>
      </c>
      <c r="CB113" s="950"/>
      <c r="CC113" s="950"/>
      <c r="CD113" s="950"/>
      <c r="CE113" s="950"/>
      <c r="CF113" s="944">
        <v>3.8</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88616</v>
      </c>
      <c r="AB114" s="989"/>
      <c r="AC114" s="989"/>
      <c r="AD114" s="989"/>
      <c r="AE114" s="990"/>
      <c r="AF114" s="991">
        <v>85043</v>
      </c>
      <c r="AG114" s="989"/>
      <c r="AH114" s="989"/>
      <c r="AI114" s="989"/>
      <c r="AJ114" s="990"/>
      <c r="AK114" s="991">
        <v>87904</v>
      </c>
      <c r="AL114" s="989"/>
      <c r="AM114" s="989"/>
      <c r="AN114" s="989"/>
      <c r="AO114" s="990"/>
      <c r="AP114" s="992">
        <v>0.5</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2898417</v>
      </c>
      <c r="BR114" s="950"/>
      <c r="BS114" s="950"/>
      <c r="BT114" s="950"/>
      <c r="BU114" s="950"/>
      <c r="BV114" s="950">
        <v>2188917</v>
      </c>
      <c r="BW114" s="950"/>
      <c r="BX114" s="950"/>
      <c r="BY114" s="950"/>
      <c r="BZ114" s="950"/>
      <c r="CA114" s="950">
        <v>1603561</v>
      </c>
      <c r="CB114" s="950"/>
      <c r="CC114" s="950"/>
      <c r="CD114" s="950"/>
      <c r="CE114" s="950"/>
      <c r="CF114" s="944">
        <v>8.1999999999999993</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70224</v>
      </c>
      <c r="AB115" s="964"/>
      <c r="AC115" s="964"/>
      <c r="AD115" s="964"/>
      <c r="AE115" s="965"/>
      <c r="AF115" s="966">
        <v>70267</v>
      </c>
      <c r="AG115" s="964"/>
      <c r="AH115" s="964"/>
      <c r="AI115" s="964"/>
      <c r="AJ115" s="965"/>
      <c r="AK115" s="966">
        <v>70000</v>
      </c>
      <c r="AL115" s="964"/>
      <c r="AM115" s="964"/>
      <c r="AN115" s="964"/>
      <c r="AO115" s="965"/>
      <c r="AP115" s="967">
        <v>0.4</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v>3895</v>
      </c>
      <c r="BR115" s="950"/>
      <c r="BS115" s="950"/>
      <c r="BT115" s="950"/>
      <c r="BU115" s="950"/>
      <c r="BV115" s="950">
        <v>2258</v>
      </c>
      <c r="BW115" s="950"/>
      <c r="BX115" s="950"/>
      <c r="BY115" s="950"/>
      <c r="BZ115" s="950"/>
      <c r="CA115" s="950">
        <v>1378</v>
      </c>
      <c r="CB115" s="950"/>
      <c r="CC115" s="950"/>
      <c r="CD115" s="950"/>
      <c r="CE115" s="950"/>
      <c r="CF115" s="944">
        <v>0</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103259</v>
      </c>
      <c r="DH115" s="989"/>
      <c r="DI115" s="989"/>
      <c r="DJ115" s="989"/>
      <c r="DK115" s="990"/>
      <c r="DL115" s="991" t="s">
        <v>411</v>
      </c>
      <c r="DM115" s="989"/>
      <c r="DN115" s="989"/>
      <c r="DO115" s="989"/>
      <c r="DP115" s="990"/>
      <c r="DQ115" s="991">
        <v>124070</v>
      </c>
      <c r="DR115" s="989"/>
      <c r="DS115" s="989"/>
      <c r="DT115" s="989"/>
      <c r="DU115" s="990"/>
      <c r="DV115" s="992">
        <v>0.6</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3992592</v>
      </c>
      <c r="AB117" s="996"/>
      <c r="AC117" s="996"/>
      <c r="AD117" s="996"/>
      <c r="AE117" s="997"/>
      <c r="AF117" s="995">
        <v>3967954</v>
      </c>
      <c r="AG117" s="996"/>
      <c r="AH117" s="996"/>
      <c r="AI117" s="996"/>
      <c r="AJ117" s="997"/>
      <c r="AK117" s="995">
        <v>3869191</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284</v>
      </c>
      <c r="AG118" s="913"/>
      <c r="AH118" s="913"/>
      <c r="AI118" s="913"/>
      <c r="AJ118" s="914"/>
      <c r="AK118" s="912" t="s">
        <v>283</v>
      </c>
      <c r="AL118" s="913"/>
      <c r="AM118" s="913"/>
      <c r="AN118" s="913"/>
      <c r="AO118" s="914"/>
      <c r="AP118" s="1020" t="s">
        <v>405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435</v>
      </c>
      <c r="BP118" s="1024"/>
      <c r="BQ118" s="1015">
        <v>42895670</v>
      </c>
      <c r="BR118" s="1016"/>
      <c r="BS118" s="1016"/>
      <c r="BT118" s="1016"/>
      <c r="BU118" s="1016"/>
      <c r="BV118" s="1016">
        <v>42244567</v>
      </c>
      <c r="BW118" s="1016"/>
      <c r="BX118" s="1016"/>
      <c r="BY118" s="1016"/>
      <c r="BZ118" s="1016"/>
      <c r="CA118" s="1016">
        <v>41812534</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5609708</v>
      </c>
      <c r="BR119" s="957"/>
      <c r="BS119" s="957"/>
      <c r="BT119" s="957"/>
      <c r="BU119" s="957"/>
      <c r="BV119" s="957">
        <v>6579841</v>
      </c>
      <c r="BW119" s="957"/>
      <c r="BX119" s="957"/>
      <c r="BY119" s="957"/>
      <c r="BZ119" s="957"/>
      <c r="CA119" s="957">
        <v>7186096</v>
      </c>
      <c r="CB119" s="957"/>
      <c r="CC119" s="957"/>
      <c r="CD119" s="957"/>
      <c r="CE119" s="957"/>
      <c r="CF119" s="971">
        <v>36.9</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238161</v>
      </c>
      <c r="BR120" s="950"/>
      <c r="BS120" s="950"/>
      <c r="BT120" s="950"/>
      <c r="BU120" s="950"/>
      <c r="BV120" s="950">
        <v>270188</v>
      </c>
      <c r="BW120" s="950"/>
      <c r="BX120" s="950"/>
      <c r="BY120" s="950"/>
      <c r="BZ120" s="950"/>
      <c r="CA120" s="950">
        <v>287771</v>
      </c>
      <c r="CB120" s="950"/>
      <c r="CC120" s="950"/>
      <c r="CD120" s="950"/>
      <c r="CE120" s="950"/>
      <c r="CF120" s="944">
        <v>1.5</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2783811</v>
      </c>
      <c r="DH120" s="957"/>
      <c r="DI120" s="957"/>
      <c r="DJ120" s="957"/>
      <c r="DK120" s="957"/>
      <c r="DL120" s="957">
        <v>2803345</v>
      </c>
      <c r="DM120" s="957"/>
      <c r="DN120" s="957"/>
      <c r="DO120" s="957"/>
      <c r="DP120" s="957"/>
      <c r="DQ120" s="957">
        <v>2888595</v>
      </c>
      <c r="DR120" s="957"/>
      <c r="DS120" s="957"/>
      <c r="DT120" s="957"/>
      <c r="DU120" s="957"/>
      <c r="DV120" s="958">
        <v>14.8</v>
      </c>
      <c r="DW120" s="958"/>
      <c r="DX120" s="958"/>
      <c r="DY120" s="958"/>
      <c r="DZ120" s="959"/>
    </row>
    <row r="121" spans="1:130" s="197" customFormat="1" ht="26.25" customHeight="1">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25529961</v>
      </c>
      <c r="BR121" s="1016"/>
      <c r="BS121" s="1016"/>
      <c r="BT121" s="1016"/>
      <c r="BU121" s="1016"/>
      <c r="BV121" s="1016">
        <v>26117812</v>
      </c>
      <c r="BW121" s="1016"/>
      <c r="BX121" s="1016"/>
      <c r="BY121" s="1016"/>
      <c r="BZ121" s="1016"/>
      <c r="CA121" s="1016">
        <v>26639957</v>
      </c>
      <c r="CB121" s="1016"/>
      <c r="CC121" s="1016"/>
      <c r="CD121" s="1016"/>
      <c r="CE121" s="1016"/>
      <c r="CF121" s="1054">
        <v>136.69999999999999</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446</v>
      </c>
      <c r="BP122" s="1024"/>
      <c r="BQ122" s="1064">
        <v>31377830</v>
      </c>
      <c r="BR122" s="1065"/>
      <c r="BS122" s="1065"/>
      <c r="BT122" s="1065"/>
      <c r="BU122" s="1065"/>
      <c r="BV122" s="1065">
        <v>32967841</v>
      </c>
      <c r="BW122" s="1065"/>
      <c r="BX122" s="1065"/>
      <c r="BY122" s="1065"/>
      <c r="BZ122" s="1065"/>
      <c r="CA122" s="1065">
        <v>34113824</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60.3</v>
      </c>
      <c r="BR123" s="1057"/>
      <c r="BS123" s="1057"/>
      <c r="BT123" s="1057"/>
      <c r="BU123" s="1057"/>
      <c r="BV123" s="1057">
        <v>48.8</v>
      </c>
      <c r="BW123" s="1057"/>
      <c r="BX123" s="1057"/>
      <c r="BY123" s="1057"/>
      <c r="BZ123" s="1057"/>
      <c r="CA123" s="1057">
        <v>39.5</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70224</v>
      </c>
      <c r="AB124" s="989"/>
      <c r="AC124" s="989"/>
      <c r="AD124" s="989"/>
      <c r="AE124" s="990"/>
      <c r="AF124" s="991">
        <v>70267</v>
      </c>
      <c r="AG124" s="989"/>
      <c r="AH124" s="989"/>
      <c r="AI124" s="989"/>
      <c r="AJ124" s="990"/>
      <c r="AK124" s="991">
        <v>70000</v>
      </c>
      <c r="AL124" s="989"/>
      <c r="AM124" s="989"/>
      <c r="AN124" s="989"/>
      <c r="AO124" s="990"/>
      <c r="AP124" s="992">
        <v>0.4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449</v>
      </c>
      <c r="DH124" s="1028"/>
      <c r="DI124" s="1028"/>
      <c r="DJ124" s="1028"/>
      <c r="DK124" s="1029"/>
      <c r="DL124" s="1030" t="s">
        <v>449</v>
      </c>
      <c r="DM124" s="1028"/>
      <c r="DN124" s="1028"/>
      <c r="DO124" s="1028"/>
      <c r="DP124" s="1029"/>
      <c r="DQ124" s="1030" t="s">
        <v>449</v>
      </c>
      <c r="DR124" s="1028"/>
      <c r="DS124" s="1028"/>
      <c r="DT124" s="1028"/>
      <c r="DU124" s="1029"/>
      <c r="DV124" s="1031" t="s">
        <v>449</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449</v>
      </c>
      <c r="AB126" s="989"/>
      <c r="AC126" s="989"/>
      <c r="AD126" s="989"/>
      <c r="AE126" s="990"/>
      <c r="AF126" s="991" t="s">
        <v>449</v>
      </c>
      <c r="AG126" s="989"/>
      <c r="AH126" s="989"/>
      <c r="AI126" s="989"/>
      <c r="AJ126" s="990"/>
      <c r="AK126" s="991" t="s">
        <v>449</v>
      </c>
      <c r="AL126" s="989"/>
      <c r="AM126" s="989"/>
      <c r="AN126" s="989"/>
      <c r="AO126" s="990"/>
      <c r="AP126" s="992" t="s">
        <v>449</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449</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7" customFormat="1" ht="26.25" customHeight="1" thickBot="1">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449</v>
      </c>
      <c r="AB127" s="989"/>
      <c r="AC127" s="989"/>
      <c r="AD127" s="989"/>
      <c r="AE127" s="990"/>
      <c r="AF127" s="991" t="s">
        <v>449</v>
      </c>
      <c r="AG127" s="989"/>
      <c r="AH127" s="989"/>
      <c r="AI127" s="989"/>
      <c r="AJ127" s="990"/>
      <c r="AK127" s="991" t="s">
        <v>449</v>
      </c>
      <c r="AL127" s="989"/>
      <c r="AM127" s="989"/>
      <c r="AN127" s="989"/>
      <c r="AO127" s="990"/>
      <c r="AP127" s="992" t="s">
        <v>449</v>
      </c>
      <c r="AQ127" s="993"/>
      <c r="AR127" s="993"/>
      <c r="AS127" s="993"/>
      <c r="AT127" s="994"/>
      <c r="AU127" s="233"/>
      <c r="AV127" s="233"/>
      <c r="AW127" s="233"/>
      <c r="AX127" s="916" t="s">
        <v>458</v>
      </c>
      <c r="AY127" s="917"/>
      <c r="AZ127" s="917"/>
      <c r="BA127" s="917"/>
      <c r="BB127" s="917"/>
      <c r="BC127" s="917"/>
      <c r="BD127" s="917"/>
      <c r="BE127" s="918"/>
      <c r="BF127" s="1071" t="s">
        <v>449</v>
      </c>
      <c r="BG127" s="1072"/>
      <c r="BH127" s="1072"/>
      <c r="BI127" s="1072"/>
      <c r="BJ127" s="1072"/>
      <c r="BK127" s="1072"/>
      <c r="BL127" s="1081"/>
      <c r="BM127" s="1071">
        <v>12.34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v>3895</v>
      </c>
      <c r="DH127" s="1078"/>
      <c r="DI127" s="1078"/>
      <c r="DJ127" s="1078"/>
      <c r="DK127" s="1078"/>
      <c r="DL127" s="1078">
        <v>2258</v>
      </c>
      <c r="DM127" s="1078"/>
      <c r="DN127" s="1078"/>
      <c r="DO127" s="1078"/>
      <c r="DP127" s="1078"/>
      <c r="DQ127" s="1078">
        <v>1378</v>
      </c>
      <c r="DR127" s="1078"/>
      <c r="DS127" s="1078"/>
      <c r="DT127" s="1078"/>
      <c r="DU127" s="1078"/>
      <c r="DV127" s="1079">
        <v>0</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58198</v>
      </c>
      <c r="AB128" s="1120"/>
      <c r="AC128" s="1120"/>
      <c r="AD128" s="1120"/>
      <c r="AE128" s="1121"/>
      <c r="AF128" s="1122">
        <v>53828</v>
      </c>
      <c r="AG128" s="1120"/>
      <c r="AH128" s="1120"/>
      <c r="AI128" s="1120"/>
      <c r="AJ128" s="1121"/>
      <c r="AK128" s="1122">
        <v>49531</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449</v>
      </c>
      <c r="BG128" s="1097"/>
      <c r="BH128" s="1097"/>
      <c r="BI128" s="1097"/>
      <c r="BJ128" s="1097"/>
      <c r="BK128" s="1097"/>
      <c r="BL128" s="1098"/>
      <c r="BM128" s="1096">
        <v>17.34</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21223267</v>
      </c>
      <c r="AB129" s="989"/>
      <c r="AC129" s="989"/>
      <c r="AD129" s="989"/>
      <c r="AE129" s="990"/>
      <c r="AF129" s="991">
        <v>21225594</v>
      </c>
      <c r="AG129" s="989"/>
      <c r="AH129" s="989"/>
      <c r="AI129" s="989"/>
      <c r="AJ129" s="990"/>
      <c r="AK129" s="991">
        <v>21645047</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8.8000000000000007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2153444</v>
      </c>
      <c r="AB130" s="989"/>
      <c r="AC130" s="989"/>
      <c r="AD130" s="989"/>
      <c r="AE130" s="990"/>
      <c r="AF130" s="991">
        <v>2249054</v>
      </c>
      <c r="AG130" s="989"/>
      <c r="AH130" s="989"/>
      <c r="AI130" s="989"/>
      <c r="AJ130" s="990"/>
      <c r="AK130" s="991">
        <v>2159132</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39.5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19069823</v>
      </c>
      <c r="AB131" s="1028"/>
      <c r="AC131" s="1028"/>
      <c r="AD131" s="1028"/>
      <c r="AE131" s="1029"/>
      <c r="AF131" s="1030">
        <v>18976540</v>
      </c>
      <c r="AG131" s="1028"/>
      <c r="AH131" s="1028"/>
      <c r="AI131" s="1028"/>
      <c r="AJ131" s="1029"/>
      <c r="AK131" s="1030">
        <v>19485915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9.3391008400000004</v>
      </c>
      <c r="AB132" s="1134"/>
      <c r="AC132" s="1134"/>
      <c r="AD132" s="1134"/>
      <c r="AE132" s="1135"/>
      <c r="AF132" s="1136">
        <v>8.7743708809999994</v>
      </c>
      <c r="AG132" s="1134"/>
      <c r="AH132" s="1134"/>
      <c r="AI132" s="1134"/>
      <c r="AJ132" s="1135"/>
      <c r="AK132" s="1136">
        <v>8.5216834830000003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9.8000000000000007</v>
      </c>
      <c r="AB133" s="1141"/>
      <c r="AC133" s="1141"/>
      <c r="AD133" s="1141"/>
      <c r="AE133" s="1142"/>
      <c r="AF133" s="1140">
        <v>9.3000000000000007</v>
      </c>
      <c r="AG133" s="1141"/>
      <c r="AH133" s="1141"/>
      <c r="AI133" s="1141"/>
      <c r="AJ133" s="1142"/>
      <c r="AK133" s="1140">
        <v>8.8000000000000007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7" t="s">
        <v>474</v>
      </c>
      <c r="L7" s="254"/>
      <c r="M7" s="255" t="s">
        <v>475</v>
      </c>
      <c r="N7" s="256"/>
    </row>
    <row r="8" spans="1:16">
      <c r="A8" s="248"/>
      <c r="B8" s="244"/>
      <c r="C8" s="244"/>
      <c r="D8" s="244"/>
      <c r="E8" s="244"/>
      <c r="F8" s="244"/>
      <c r="G8" s="257"/>
      <c r="H8" s="258"/>
      <c r="I8" s="258"/>
      <c r="J8" s="259"/>
      <c r="K8" s="1148"/>
      <c r="L8" s="260" t="s">
        <v>476</v>
      </c>
      <c r="M8" s="261" t="s">
        <v>477</v>
      </c>
      <c r="N8" s="262" t="s">
        <v>478</v>
      </c>
    </row>
    <row r="9" spans="1:16">
      <c r="A9" s="248"/>
      <c r="B9" s="244"/>
      <c r="C9" s="244"/>
      <c r="D9" s="244"/>
      <c r="E9" s="244"/>
      <c r="F9" s="244"/>
      <c r="G9" s="1149" t="s">
        <v>479</v>
      </c>
      <c r="H9" s="1150"/>
      <c r="I9" s="1150"/>
      <c r="J9" s="1151"/>
      <c r="K9" s="263">
        <v>5718347</v>
      </c>
      <c r="L9" s="264">
        <v>50088</v>
      </c>
      <c r="M9" s="265">
        <v>59425</v>
      </c>
      <c r="N9" s="266">
        <v>-15.7</v>
      </c>
    </row>
    <row r="10" spans="1:16">
      <c r="A10" s="248"/>
      <c r="B10" s="244"/>
      <c r="C10" s="244"/>
      <c r="D10" s="244"/>
      <c r="E10" s="244"/>
      <c r="F10" s="244"/>
      <c r="G10" s="1149" t="s">
        <v>480</v>
      </c>
      <c r="H10" s="1150"/>
      <c r="I10" s="1150"/>
      <c r="J10" s="1151"/>
      <c r="K10" s="267">
        <v>559246</v>
      </c>
      <c r="L10" s="268">
        <v>4899</v>
      </c>
      <c r="M10" s="269">
        <v>4056</v>
      </c>
      <c r="N10" s="270">
        <v>20.8</v>
      </c>
    </row>
    <row r="11" spans="1:16" ht="13.5" customHeight="1">
      <c r="A11" s="248"/>
      <c r="B11" s="244"/>
      <c r="C11" s="244"/>
      <c r="D11" s="244"/>
      <c r="E11" s="244"/>
      <c r="F11" s="244"/>
      <c r="G11" s="1149" t="s">
        <v>481</v>
      </c>
      <c r="H11" s="1150"/>
      <c r="I11" s="1150"/>
      <c r="J11" s="1151"/>
      <c r="K11" s="267">
        <v>48884</v>
      </c>
      <c r="L11" s="268">
        <v>428</v>
      </c>
      <c r="M11" s="269">
        <v>4833</v>
      </c>
      <c r="N11" s="270">
        <v>-91.1</v>
      </c>
    </row>
    <row r="12" spans="1:16" ht="13.5" customHeight="1">
      <c r="A12" s="248"/>
      <c r="B12" s="244"/>
      <c r="C12" s="244"/>
      <c r="D12" s="244"/>
      <c r="E12" s="244"/>
      <c r="F12" s="244"/>
      <c r="G12" s="1149" t="s">
        <v>482</v>
      </c>
      <c r="H12" s="1150"/>
      <c r="I12" s="1150"/>
      <c r="J12" s="1151"/>
      <c r="K12" s="267" t="s">
        <v>483</v>
      </c>
      <c r="L12" s="268" t="s">
        <v>483</v>
      </c>
      <c r="M12" s="269">
        <v>359</v>
      </c>
      <c r="N12" s="270" t="s">
        <v>483</v>
      </c>
    </row>
    <row r="13" spans="1:16" ht="13.5" customHeight="1">
      <c r="A13" s="248"/>
      <c r="B13" s="244"/>
      <c r="C13" s="244"/>
      <c r="D13" s="244"/>
      <c r="E13" s="244"/>
      <c r="F13" s="244"/>
      <c r="G13" s="1149" t="s">
        <v>484</v>
      </c>
      <c r="H13" s="1150"/>
      <c r="I13" s="1150"/>
      <c r="J13" s="1151"/>
      <c r="K13" s="267" t="s">
        <v>483</v>
      </c>
      <c r="L13" s="268" t="s">
        <v>483</v>
      </c>
      <c r="M13" s="269" t="s">
        <v>483</v>
      </c>
      <c r="N13" s="270" t="s">
        <v>483</v>
      </c>
    </row>
    <row r="14" spans="1:16" ht="13.5" customHeight="1">
      <c r="A14" s="248"/>
      <c r="B14" s="244"/>
      <c r="C14" s="244"/>
      <c r="D14" s="244"/>
      <c r="E14" s="244"/>
      <c r="F14" s="244"/>
      <c r="G14" s="1149" t="s">
        <v>485</v>
      </c>
      <c r="H14" s="1150"/>
      <c r="I14" s="1150"/>
      <c r="J14" s="1151"/>
      <c r="K14" s="267">
        <v>501456</v>
      </c>
      <c r="L14" s="268">
        <v>4392</v>
      </c>
      <c r="M14" s="269">
        <v>2483</v>
      </c>
      <c r="N14" s="270">
        <v>76.900000000000006</v>
      </c>
    </row>
    <row r="15" spans="1:16" ht="13.5" customHeight="1">
      <c r="A15" s="248"/>
      <c r="B15" s="244"/>
      <c r="C15" s="244"/>
      <c r="D15" s="244"/>
      <c r="E15" s="244"/>
      <c r="F15" s="244"/>
      <c r="G15" s="1149" t="s">
        <v>486</v>
      </c>
      <c r="H15" s="1150"/>
      <c r="I15" s="1150"/>
      <c r="J15" s="1151"/>
      <c r="K15" s="267">
        <v>264242</v>
      </c>
      <c r="L15" s="268">
        <v>2315</v>
      </c>
      <c r="M15" s="269">
        <v>1661</v>
      </c>
      <c r="N15" s="270">
        <v>39.4</v>
      </c>
    </row>
    <row r="16" spans="1:16">
      <c r="A16" s="248"/>
      <c r="B16" s="244"/>
      <c r="C16" s="244"/>
      <c r="D16" s="244"/>
      <c r="E16" s="244"/>
      <c r="F16" s="244"/>
      <c r="G16" s="1152" t="s">
        <v>487</v>
      </c>
      <c r="H16" s="1153"/>
      <c r="I16" s="1153"/>
      <c r="J16" s="1154"/>
      <c r="K16" s="268">
        <v>-682423</v>
      </c>
      <c r="L16" s="268">
        <v>-5978</v>
      </c>
      <c r="M16" s="269">
        <v>-5705</v>
      </c>
      <c r="N16" s="270">
        <v>4.8</v>
      </c>
    </row>
    <row r="17" spans="1:16">
      <c r="A17" s="248"/>
      <c r="B17" s="244"/>
      <c r="C17" s="244"/>
      <c r="D17" s="244"/>
      <c r="E17" s="244"/>
      <c r="F17" s="244"/>
      <c r="G17" s="1152" t="s">
        <v>167</v>
      </c>
      <c r="H17" s="1153"/>
      <c r="I17" s="1153"/>
      <c r="J17" s="1154"/>
      <c r="K17" s="268">
        <v>6409752</v>
      </c>
      <c r="L17" s="268">
        <v>56145</v>
      </c>
      <c r="M17" s="269">
        <v>67113</v>
      </c>
      <c r="N17" s="270">
        <v>-16.3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6.14</v>
      </c>
      <c r="L21" s="281">
        <v>6.44</v>
      </c>
      <c r="M21" s="282">
        <v>-0.3</v>
      </c>
      <c r="N21" s="249"/>
      <c r="O21" s="283"/>
      <c r="P21" s="279"/>
    </row>
    <row r="22" spans="1:16" s="284" customFormat="1">
      <c r="A22" s="279"/>
      <c r="B22" s="249"/>
      <c r="C22" s="249"/>
      <c r="D22" s="249"/>
      <c r="E22" s="249"/>
      <c r="F22" s="249"/>
      <c r="G22" s="1144" t="s">
        <v>493</v>
      </c>
      <c r="H22" s="1145"/>
      <c r="I22" s="1145"/>
      <c r="J22" s="1146"/>
      <c r="K22" s="285">
        <v>96.5</v>
      </c>
      <c r="L22" s="286">
        <v>98.9</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7" t="s">
        <v>474</v>
      </c>
      <c r="L30" s="254"/>
      <c r="M30" s="255" t="s">
        <v>475</v>
      </c>
      <c r="N30" s="256"/>
    </row>
    <row r="31" spans="1:16">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3431133</v>
      </c>
      <c r="L32" s="294">
        <v>30054</v>
      </c>
      <c r="M32" s="295">
        <v>38730</v>
      </c>
      <c r="N32" s="296">
        <v>-22.4</v>
      </c>
    </row>
    <row r="33" spans="1:16" ht="13.5" customHeight="1">
      <c r="A33" s="248"/>
      <c r="B33" s="244"/>
      <c r="C33" s="244"/>
      <c r="D33" s="244"/>
      <c r="E33" s="244"/>
      <c r="F33" s="244"/>
      <c r="G33" s="1160" t="s">
        <v>498</v>
      </c>
      <c r="H33" s="1161"/>
      <c r="I33" s="1161"/>
      <c r="J33" s="1162"/>
      <c r="K33" s="294" t="s">
        <v>483</v>
      </c>
      <c r="L33" s="294" t="s">
        <v>483</v>
      </c>
      <c r="M33" s="295" t="s">
        <v>483</v>
      </c>
      <c r="N33" s="296" t="s">
        <v>483</v>
      </c>
    </row>
    <row r="34" spans="1:16" ht="27" customHeight="1">
      <c r="A34" s="248"/>
      <c r="B34" s="244"/>
      <c r="C34" s="244"/>
      <c r="D34" s="244"/>
      <c r="E34" s="244"/>
      <c r="F34" s="244"/>
      <c r="G34" s="1160" t="s">
        <v>499</v>
      </c>
      <c r="H34" s="1161"/>
      <c r="I34" s="1161"/>
      <c r="J34" s="1162"/>
      <c r="K34" s="294" t="s">
        <v>483</v>
      </c>
      <c r="L34" s="294" t="s">
        <v>483</v>
      </c>
      <c r="M34" s="295">
        <v>20</v>
      </c>
      <c r="N34" s="296" t="s">
        <v>483</v>
      </c>
    </row>
    <row r="35" spans="1:16" ht="27" customHeight="1">
      <c r="A35" s="248"/>
      <c r="B35" s="244"/>
      <c r="C35" s="244"/>
      <c r="D35" s="244"/>
      <c r="E35" s="244"/>
      <c r="F35" s="244"/>
      <c r="G35" s="1160" t="s">
        <v>500</v>
      </c>
      <c r="H35" s="1161"/>
      <c r="I35" s="1161"/>
      <c r="J35" s="1162"/>
      <c r="K35" s="294">
        <v>280154</v>
      </c>
      <c r="L35" s="294">
        <v>2454</v>
      </c>
      <c r="M35" s="295">
        <v>9869</v>
      </c>
      <c r="N35" s="296">
        <v>-75.099999999999994</v>
      </c>
    </row>
    <row r="36" spans="1:16" ht="27" customHeight="1">
      <c r="A36" s="248"/>
      <c r="B36" s="244"/>
      <c r="C36" s="244"/>
      <c r="D36" s="244"/>
      <c r="E36" s="244"/>
      <c r="F36" s="244"/>
      <c r="G36" s="1160" t="s">
        <v>501</v>
      </c>
      <c r="H36" s="1161"/>
      <c r="I36" s="1161"/>
      <c r="J36" s="1162"/>
      <c r="K36" s="294">
        <v>87904</v>
      </c>
      <c r="L36" s="294">
        <v>770</v>
      </c>
      <c r="M36" s="295">
        <v>1414</v>
      </c>
      <c r="N36" s="296">
        <v>-45.5</v>
      </c>
    </row>
    <row r="37" spans="1:16" ht="13.5" customHeight="1">
      <c r="A37" s="248"/>
      <c r="B37" s="244"/>
      <c r="C37" s="244"/>
      <c r="D37" s="244"/>
      <c r="E37" s="244"/>
      <c r="F37" s="244"/>
      <c r="G37" s="1160" t="s">
        <v>502</v>
      </c>
      <c r="H37" s="1161"/>
      <c r="I37" s="1161"/>
      <c r="J37" s="1162"/>
      <c r="K37" s="294">
        <v>70000</v>
      </c>
      <c r="L37" s="294">
        <v>613</v>
      </c>
      <c r="M37" s="295">
        <v>1206</v>
      </c>
      <c r="N37" s="296">
        <v>-49.2</v>
      </c>
    </row>
    <row r="38" spans="1:16" ht="27" customHeight="1">
      <c r="A38" s="248"/>
      <c r="B38" s="244"/>
      <c r="C38" s="244"/>
      <c r="D38" s="244"/>
      <c r="E38" s="244"/>
      <c r="F38" s="244"/>
      <c r="G38" s="1163" t="s">
        <v>503</v>
      </c>
      <c r="H38" s="1164"/>
      <c r="I38" s="1164"/>
      <c r="J38" s="1165"/>
      <c r="K38" s="297" t="s">
        <v>483</v>
      </c>
      <c r="L38" s="297" t="s">
        <v>483</v>
      </c>
      <c r="M38" s="298">
        <v>1</v>
      </c>
      <c r="N38" s="299" t="s">
        <v>483</v>
      </c>
      <c r="O38" s="293"/>
    </row>
    <row r="39" spans="1:16">
      <c r="A39" s="248"/>
      <c r="B39" s="244"/>
      <c r="C39" s="244"/>
      <c r="D39" s="244"/>
      <c r="E39" s="244"/>
      <c r="F39" s="244"/>
      <c r="G39" s="1163" t="s">
        <v>504</v>
      </c>
      <c r="H39" s="1164"/>
      <c r="I39" s="1164"/>
      <c r="J39" s="1165"/>
      <c r="K39" s="300">
        <v>-49531</v>
      </c>
      <c r="L39" s="300">
        <v>-434</v>
      </c>
      <c r="M39" s="301">
        <v>-5887</v>
      </c>
      <c r="N39" s="302">
        <v>-92.6</v>
      </c>
      <c r="O39" s="293"/>
    </row>
    <row r="40" spans="1:16" ht="27" customHeight="1">
      <c r="A40" s="248"/>
      <c r="B40" s="244"/>
      <c r="C40" s="244"/>
      <c r="D40" s="244"/>
      <c r="E40" s="244"/>
      <c r="F40" s="244"/>
      <c r="G40" s="1160" t="s">
        <v>505</v>
      </c>
      <c r="H40" s="1161"/>
      <c r="I40" s="1161"/>
      <c r="J40" s="1162"/>
      <c r="K40" s="300">
        <v>-2159132</v>
      </c>
      <c r="L40" s="300">
        <v>-18912</v>
      </c>
      <c r="M40" s="301">
        <v>-31918</v>
      </c>
      <c r="N40" s="302">
        <v>-40.700000000000003</v>
      </c>
      <c r="O40" s="293"/>
    </row>
    <row r="41" spans="1:16">
      <c r="A41" s="248"/>
      <c r="B41" s="244"/>
      <c r="C41" s="244"/>
      <c r="D41" s="244"/>
      <c r="E41" s="244"/>
      <c r="F41" s="244"/>
      <c r="G41" s="1166" t="s">
        <v>278</v>
      </c>
      <c r="H41" s="1167"/>
      <c r="I41" s="1167"/>
      <c r="J41" s="1168"/>
      <c r="K41" s="294">
        <v>1660528</v>
      </c>
      <c r="L41" s="300">
        <v>14545</v>
      </c>
      <c r="M41" s="301">
        <v>13436</v>
      </c>
      <c r="N41" s="302">
        <v>8.3000000000000007</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c r="A50" s="248"/>
      <c r="B50" s="244"/>
      <c r="C50" s="244"/>
      <c r="D50" s="244"/>
      <c r="E50" s="244"/>
      <c r="F50" s="244"/>
      <c r="G50" s="312"/>
      <c r="H50" s="313"/>
      <c r="I50" s="1156"/>
      <c r="J50" s="314" t="s">
        <v>510</v>
      </c>
      <c r="K50" s="315" t="s">
        <v>511</v>
      </c>
      <c r="L50" s="316" t="s">
        <v>512</v>
      </c>
      <c r="M50" s="317" t="s">
        <v>513</v>
      </c>
      <c r="N50" s="318" t="s">
        <v>514</v>
      </c>
    </row>
    <row r="51" spans="1:14">
      <c r="A51" s="248"/>
      <c r="B51" s="244"/>
      <c r="C51" s="244"/>
      <c r="D51" s="244"/>
      <c r="E51" s="244"/>
      <c r="F51" s="244"/>
      <c r="G51" s="310" t="s">
        <v>515</v>
      </c>
      <c r="H51" s="311"/>
      <c r="I51" s="319">
        <v>4305310</v>
      </c>
      <c r="J51" s="320">
        <v>38299</v>
      </c>
      <c r="K51" s="321">
        <v>-29.8</v>
      </c>
      <c r="L51" s="322">
        <v>41433</v>
      </c>
      <c r="M51" s="323">
        <v>15.2</v>
      </c>
      <c r="N51" s="324">
        <v>-45</v>
      </c>
    </row>
    <row r="52" spans="1:14">
      <c r="A52" s="248"/>
      <c r="B52" s="244"/>
      <c r="C52" s="244"/>
      <c r="D52" s="244"/>
      <c r="E52" s="244"/>
      <c r="F52" s="244"/>
      <c r="G52" s="325"/>
      <c r="H52" s="326" t="s">
        <v>516</v>
      </c>
      <c r="I52" s="327">
        <v>760029</v>
      </c>
      <c r="J52" s="328">
        <v>6761</v>
      </c>
      <c r="K52" s="329">
        <v>-63.1</v>
      </c>
      <c r="L52" s="330">
        <v>22351</v>
      </c>
      <c r="M52" s="331">
        <v>11</v>
      </c>
      <c r="N52" s="332">
        <v>-74.099999999999994</v>
      </c>
    </row>
    <row r="53" spans="1:14">
      <c r="A53" s="248"/>
      <c r="B53" s="244"/>
      <c r="C53" s="244"/>
      <c r="D53" s="244"/>
      <c r="E53" s="244"/>
      <c r="F53" s="244"/>
      <c r="G53" s="310" t="s">
        <v>517</v>
      </c>
      <c r="H53" s="311"/>
      <c r="I53" s="319">
        <v>5930157</v>
      </c>
      <c r="J53" s="320">
        <v>52132</v>
      </c>
      <c r="K53" s="321">
        <v>36.1</v>
      </c>
      <c r="L53" s="322">
        <v>43493</v>
      </c>
      <c r="M53" s="323">
        <v>5</v>
      </c>
      <c r="N53" s="324">
        <v>31.1</v>
      </c>
    </row>
    <row r="54" spans="1:14">
      <c r="A54" s="248"/>
      <c r="B54" s="244"/>
      <c r="C54" s="244"/>
      <c r="D54" s="244"/>
      <c r="E54" s="244"/>
      <c r="F54" s="244"/>
      <c r="G54" s="325"/>
      <c r="H54" s="326" t="s">
        <v>516</v>
      </c>
      <c r="I54" s="327">
        <v>1523962</v>
      </c>
      <c r="J54" s="328">
        <v>13397</v>
      </c>
      <c r="K54" s="329">
        <v>98.2</v>
      </c>
      <c r="L54" s="330">
        <v>23254</v>
      </c>
      <c r="M54" s="331">
        <v>4</v>
      </c>
      <c r="N54" s="332">
        <v>94.2</v>
      </c>
    </row>
    <row r="55" spans="1:14">
      <c r="A55" s="248"/>
      <c r="B55" s="244"/>
      <c r="C55" s="244"/>
      <c r="D55" s="244"/>
      <c r="E55" s="244"/>
      <c r="F55" s="244"/>
      <c r="G55" s="310" t="s">
        <v>518</v>
      </c>
      <c r="H55" s="311"/>
      <c r="I55" s="319">
        <v>6051998</v>
      </c>
      <c r="J55" s="320">
        <v>52987</v>
      </c>
      <c r="K55" s="321">
        <v>1.6</v>
      </c>
      <c r="L55" s="322">
        <v>50840</v>
      </c>
      <c r="M55" s="323">
        <v>16.899999999999999</v>
      </c>
      <c r="N55" s="324">
        <v>-15.3</v>
      </c>
    </row>
    <row r="56" spans="1:14">
      <c r="A56" s="248"/>
      <c r="B56" s="244"/>
      <c r="C56" s="244"/>
      <c r="D56" s="244"/>
      <c r="E56" s="244"/>
      <c r="F56" s="244"/>
      <c r="G56" s="325"/>
      <c r="H56" s="326" t="s">
        <v>516</v>
      </c>
      <c r="I56" s="327">
        <v>1016368</v>
      </c>
      <c r="J56" s="328">
        <v>8899</v>
      </c>
      <c r="K56" s="329">
        <v>-33.6</v>
      </c>
      <c r="L56" s="330">
        <v>25367</v>
      </c>
      <c r="M56" s="331">
        <v>9.1</v>
      </c>
      <c r="N56" s="332">
        <v>-42.7</v>
      </c>
    </row>
    <row r="57" spans="1:14">
      <c r="A57" s="248"/>
      <c r="B57" s="244"/>
      <c r="C57" s="244"/>
      <c r="D57" s="244"/>
      <c r="E57" s="244"/>
      <c r="F57" s="244"/>
      <c r="G57" s="310" t="s">
        <v>519</v>
      </c>
      <c r="H57" s="311"/>
      <c r="I57" s="319">
        <v>7178160</v>
      </c>
      <c r="J57" s="320">
        <v>62831</v>
      </c>
      <c r="K57" s="321">
        <v>18.600000000000001</v>
      </c>
      <c r="L57" s="322">
        <v>53605</v>
      </c>
      <c r="M57" s="323">
        <v>5.4</v>
      </c>
      <c r="N57" s="324">
        <v>13.2</v>
      </c>
    </row>
    <row r="58" spans="1:14">
      <c r="A58" s="248"/>
      <c r="B58" s="244"/>
      <c r="C58" s="244"/>
      <c r="D58" s="244"/>
      <c r="E58" s="244"/>
      <c r="F58" s="244"/>
      <c r="G58" s="325"/>
      <c r="H58" s="326" t="s">
        <v>516</v>
      </c>
      <c r="I58" s="327">
        <v>1062528</v>
      </c>
      <c r="J58" s="328">
        <v>9300</v>
      </c>
      <c r="K58" s="329">
        <v>4.5</v>
      </c>
      <c r="L58" s="330">
        <v>28343</v>
      </c>
      <c r="M58" s="331">
        <v>11.7</v>
      </c>
      <c r="N58" s="332">
        <v>-7.2</v>
      </c>
    </row>
    <row r="59" spans="1:14">
      <c r="A59" s="248"/>
      <c r="B59" s="244"/>
      <c r="C59" s="244"/>
      <c r="D59" s="244"/>
      <c r="E59" s="244"/>
      <c r="F59" s="244"/>
      <c r="G59" s="310" t="s">
        <v>520</v>
      </c>
      <c r="H59" s="311"/>
      <c r="I59" s="319">
        <v>6835630</v>
      </c>
      <c r="J59" s="320">
        <v>59875</v>
      </c>
      <c r="K59" s="321">
        <v>-4.7</v>
      </c>
      <c r="L59" s="322">
        <v>58051</v>
      </c>
      <c r="M59" s="323">
        <v>8.3000000000000007</v>
      </c>
      <c r="N59" s="324">
        <v>-13</v>
      </c>
    </row>
    <row r="60" spans="1:14">
      <c r="A60" s="248"/>
      <c r="B60" s="244"/>
      <c r="C60" s="244"/>
      <c r="D60" s="244"/>
      <c r="E60" s="244"/>
      <c r="F60" s="244"/>
      <c r="G60" s="325"/>
      <c r="H60" s="326" t="s">
        <v>516</v>
      </c>
      <c r="I60" s="333">
        <v>1653999</v>
      </c>
      <c r="J60" s="328">
        <v>14488</v>
      </c>
      <c r="K60" s="329">
        <v>55.8</v>
      </c>
      <c r="L60" s="330">
        <v>32143</v>
      </c>
      <c r="M60" s="331">
        <v>13.4</v>
      </c>
      <c r="N60" s="332">
        <v>42.4</v>
      </c>
    </row>
    <row r="61" spans="1:14">
      <c r="A61" s="248"/>
      <c r="B61" s="244"/>
      <c r="C61" s="244"/>
      <c r="D61" s="244"/>
      <c r="E61" s="244"/>
      <c r="F61" s="244"/>
      <c r="G61" s="310" t="s">
        <v>521</v>
      </c>
      <c r="H61" s="334"/>
      <c r="I61" s="335">
        <v>6060251</v>
      </c>
      <c r="J61" s="336">
        <v>53225</v>
      </c>
      <c r="K61" s="337">
        <v>4.4000000000000004</v>
      </c>
      <c r="L61" s="338">
        <v>49484</v>
      </c>
      <c r="M61" s="339">
        <v>10.199999999999999</v>
      </c>
      <c r="N61" s="324">
        <v>-5.8</v>
      </c>
    </row>
    <row r="62" spans="1:14">
      <c r="A62" s="248"/>
      <c r="B62" s="244"/>
      <c r="C62" s="244"/>
      <c r="D62" s="244"/>
      <c r="E62" s="244"/>
      <c r="F62" s="244"/>
      <c r="G62" s="325"/>
      <c r="H62" s="326" t="s">
        <v>516</v>
      </c>
      <c r="I62" s="327">
        <v>1203377</v>
      </c>
      <c r="J62" s="328">
        <v>10569</v>
      </c>
      <c r="K62" s="329">
        <v>12.4</v>
      </c>
      <c r="L62" s="330">
        <v>26292</v>
      </c>
      <c r="M62" s="331">
        <v>9.8000000000000007</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8.6199999999999992</v>
      </c>
      <c r="G47" s="12">
        <v>9.98</v>
      </c>
      <c r="H47" s="12">
        <v>15.22</v>
      </c>
      <c r="I47" s="12">
        <v>17.04</v>
      </c>
      <c r="J47" s="13">
        <v>17.52</v>
      </c>
    </row>
    <row r="48" spans="2:10" ht="57.75" customHeight="1">
      <c r="B48" s="14"/>
      <c r="C48" s="1171" t="s">
        <v>4</v>
      </c>
      <c r="D48" s="1171"/>
      <c r="E48" s="1172"/>
      <c r="F48" s="15">
        <v>4.32</v>
      </c>
      <c r="G48" s="16">
        <v>4.1100000000000003</v>
      </c>
      <c r="H48" s="16">
        <v>4.3</v>
      </c>
      <c r="I48" s="16">
        <v>3.55</v>
      </c>
      <c r="J48" s="17">
        <v>4.7</v>
      </c>
    </row>
    <row r="49" spans="2:10" ht="57.75" customHeight="1" thickBot="1">
      <c r="B49" s="18"/>
      <c r="C49" s="1173" t="s">
        <v>5</v>
      </c>
      <c r="D49" s="1173"/>
      <c r="E49" s="1174"/>
      <c r="F49" s="19">
        <v>2.17</v>
      </c>
      <c r="G49" s="20">
        <v>1.07</v>
      </c>
      <c r="H49" s="20">
        <v>5.68</v>
      </c>
      <c r="I49" s="20">
        <v>1.07</v>
      </c>
      <c r="J49" s="21">
        <v>2.0299999999999998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2017-05-08T08:11:46Z</cp:lastPrinted>
  <dcterms:created xsi:type="dcterms:W3CDTF">2017-02-15T23:43:17Z</dcterms:created>
  <dcterms:modified xsi:type="dcterms:W3CDTF">2017-05-23T07:25:04Z</dcterms:modified>
  <cp:category/>
</cp:coreProperties>
</file>