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3720" tabRatio="7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AM36" i="9"/>
  <c r="AM35" i="9"/>
  <c r="C34" i="9"/>
  <c r="C35" i="9" s="1"/>
  <c r="U34" i="9" l="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s="1"/>
  <c r="BE35" i="9" s="1"/>
  <c r="BE36" i="9" s="1"/>
  <c r="BW34" i="9" l="1"/>
  <c r="BW35" i="9" s="1"/>
  <c r="BW36" i="9" s="1"/>
  <c r="BW37" i="9" s="1"/>
  <c r="BW38" i="9" s="1"/>
  <c r="CO34" i="9" l="1"/>
  <c r="CO35" i="9" s="1"/>
  <c r="CO36" i="9" s="1"/>
  <c r="CO37" i="9" s="1"/>
</calcChain>
</file>

<file path=xl/sharedStrings.xml><?xml version="1.0" encoding="utf-8"?>
<sst xmlns="http://schemas.openxmlformats.org/spreadsheetml/2006/main" count="1019" uniqueCount="565">
  <si>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</si>
  <si>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</si>
  <si>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</si>
  <si>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</si>
  <si>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</si>
  <si>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</si>
  <si>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</si>
  <si>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</si>
  <si>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</si>
  <si>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</si>
  <si>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</si>
  <si>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</si>
  <si>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</si>
  <si>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</si>
  <si>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</si>
  <si>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</si>
  <si>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</si>
  <si>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</si>
  <si>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</si>
  <si>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</si>
  <si>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</si>
  <si>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</si>
  <si>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</si>
  <si>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</si>
  <si>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</si>
  <si>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</si>
  <si>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</si>
  <si>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</si>
  <si>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</si>
  <si>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</si>
  <si>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</si>
  <si>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</si>
  <si>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</si>
  <si>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</si>
  <si>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</si>
  <si>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</si>
  <si>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</si>
  <si>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</si>
  <si>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</si>
  <si>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</si>
  <si>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</si>
  <si>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</si>
  <si>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</si>
  <si>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</si>
  <si>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</si>
  <si>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</si>
  <si>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</si>
  <si>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</si>
  <si>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</si>
  <si>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</si>
  <si>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</si>
  <si>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</si>
  <si>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</si>
  <si>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</si>
  <si>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</si>
  <si>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</si>
  <si>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</si>
  <si>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</si>
  <si>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</si>
  <si>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</si>
  <si>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</si>
  <si>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</si>
  <si>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</si>
  <si>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</si>
  <si>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</si>
  <si>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</si>
  <si>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</si>
  <si>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</si>
  <si>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</si>
  <si>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</si>
  <si>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</si>
  <si>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</si>
  <si>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</si>
  <si>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</si>
  <si>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</si>
  <si>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</si>
  <si>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</si>
  <si>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</si>
  <si>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</si>
  <si>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</si>
  <si>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</si>
  <si>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</si>
  <si>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</si>
  <si>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</si>
  <si>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</si>
  <si>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</si>
  <si>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</si>
  <si>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</si>
  <si>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</si>
  <si>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</si>
  <si>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</si>
  <si>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</si>
  <si>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</si>
  <si>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</si>
  <si>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</si>
  <si>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</si>
  <si>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</si>
  <si>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</si>
  <si>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</si>
  <si>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</si>
  <si>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</si>
  <si>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</si>
  <si>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</si>
  <si>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</si>
  <si>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</si>
  <si>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</si>
  <si>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</si>
  <si>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</si>
  <si>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</si>
  <si>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</si>
  <si>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</si>
  <si>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</si>
  <si>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</si>
  <si>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</si>
  <si>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</si>
  <si>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</si>
  <si>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</si>
  <si>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</si>
  <si>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</si>
  <si>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</si>
  <si>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</si>
  <si>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</si>
  <si>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</si>
  <si>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</si>
  <si>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</si>
  <si>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</si>
  <si>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</si>
  <si>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</si>
  <si>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</si>
  <si>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</si>
  <si>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</si>
  <si>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</si>
  <si>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</si>
  <si>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</si>
  <si>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</si>
  <si>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</si>
  <si>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</si>
  <si>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</si>
  <si>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</si>
  <si>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</si>
  <si>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</si>
  <si>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</si>
  <si>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</si>
  <si>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</si>
  <si>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</si>
  <si>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</si>
  <si>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</si>
  <si>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</si>
  <si>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</si>
  <si>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</si>
  <si>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</si>
  <si>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</si>
  <si>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</si>
  <si>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</si>
  <si>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</si>
  <si>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</si>
  <si>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</si>
  <si>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</si>
  <si>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</si>
  <si>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</si>
  <si>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</si>
  <si>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</si>
  <si>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</si>
  <si>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</si>
  <si>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</si>
  <si>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</si>
  <si>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</si>
  <si>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</si>
  <si>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</si>
  <si>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</si>
  <si>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</si>
  <si>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</si>
  <si>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</si>
  <si>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</si>
  <si>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</si>
  <si>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</si>
  <si>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</si>
  <si>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</si>
  <si>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</si>
  <si>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</si>
  <si>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</si>
  <si>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</si>
  <si>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</si>
  <si>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</si>
  <si>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</si>
  <si>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</si>
  <si>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</si>
  <si>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</si>
  <si>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</si>
  <si>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</si>
  <si>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</si>
  <si>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</si>
  <si>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沖縄県石垣市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</si>
  <si>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</si>
  <si>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</si>
  <si>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</si>
  <si>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</si>
  <si>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</si>
  <si>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</si>
  <si>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</si>
  <si>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</si>
  <si>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</si>
  <si>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</si>
  <si>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</si>
  <si>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</si>
  <si>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</si>
  <si>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</si>
  <si>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</si>
  <si>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</si>
  <si>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</si>
  <si>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</si>
  <si>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</si>
  <si>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</si>
  <si>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</si>
  <si>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</si>
  <si>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</si>
  <si>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</si>
  <si>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</si>
  <si>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</si>
  <si>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</si>
  <si>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</si>
  <si>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</si>
  <si>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</si>
  <si>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</si>
  <si>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</si>
  <si>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</si>
  <si>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</si>
  <si>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</si>
  <si>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</si>
  <si>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</si>
  <si>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</si>
  <si>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</si>
  <si>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</si>
  <si>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</si>
  <si>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</si>
  <si>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</si>
  <si>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</si>
  <si>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</si>
  <si>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</si>
  <si>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</si>
  <si>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</si>
  <si>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</si>
  <si>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</si>
  <si>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</si>
  <si>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</si>
  <si>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</si>
  <si>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</si>
  <si>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</si>
  <si>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</si>
  <si>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</si>
  <si>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</si>
  <si>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</si>
  <si>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</si>
  <si>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</si>
  <si>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</si>
  <si>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</si>
  <si>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</si>
  <si>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</si>
  <si>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</si>
  <si>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</si>
  <si>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</si>
  <si>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</si>
  <si>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</si>
  <si>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</si>
  <si>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</si>
  <si>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</si>
  <si>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</si>
  <si>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</si>
  <si>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</si>
  <si>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</si>
  <si>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</si>
  <si>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</si>
  <si>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</si>
  <si>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</si>
  <si>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</si>
  <si>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</si>
  <si>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</si>
  <si>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</si>
  <si>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</si>
  <si>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</si>
  <si>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</si>
  <si>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</si>
  <si>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</si>
  <si>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</si>
  <si>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</si>
  <si>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</si>
  <si>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</si>
  <si>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</si>
  <si>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</si>
  <si>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</si>
  <si>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</si>
  <si>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</si>
  <si>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</si>
  <si>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</si>
  <si>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</si>
  <si>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</si>
  <si>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</si>
  <si>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</si>
  <si>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</si>
  <si>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</si>
  <si>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</si>
  <si>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</si>
  <si>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</si>
  <si>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</si>
  <si>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</si>
  <si>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</si>
  <si>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</si>
  <si>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</si>
  <si>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</si>
  <si>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</si>
  <si>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</si>
  <si>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</si>
  <si>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</si>
  <si>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</si>
  <si>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港湾整備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</si>
  <si>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</si>
  <si>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</si>
  <si>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</si>
  <si>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</si>
  <si>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</si>
  <si>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</si>
  <si>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</si>
  <si>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</si>
  <si>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</si>
  <si>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</si>
  <si>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</si>
  <si>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</si>
  <si>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</si>
  <si>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</si>
  <si>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</si>
  <si>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</si>
  <si>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</si>
  <si>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</si>
  <si>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</si>
  <si>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</si>
  <si>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</si>
  <si>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</si>
  <si>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</si>
  <si>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</si>
  <si>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</si>
  <si>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沖縄県石垣市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</si>
  <si>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</si>
  <si>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</si>
  <si>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</si>
  <si>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</si>
  <si>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</si>
  <si>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</si>
  <si>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</si>
  <si>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</si>
  <si>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</si>
  <si>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</si>
  <si>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</si>
  <si>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</si>
  <si>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</si>
  <si>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</si>
  <si>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</si>
  <si>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</si>
  <si>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</si>
  <si>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</si>
  <si>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</si>
  <si>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</si>
  <si>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</si>
  <si>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</si>
  <si>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</si>
  <si>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</si>
  <si>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</si>
  <si>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</si>
  <si>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</si>
  <si>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</si>
  <si>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</si>
  <si>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</si>
  <si>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</si>
  <si>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</si>
  <si>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</si>
  <si>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</si>
  <si>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</si>
  <si>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</si>
  <si>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</si>
  <si>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</si>
  <si>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</si>
  <si>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</si>
  <si>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</si>
  <si>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</si>
  <si>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</si>
  <si>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</si>
  <si>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</si>
  <si>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</si>
  <si>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</si>
  <si>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</si>
  <si>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</si>
  <si>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</si>
  <si>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</si>
  <si>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</si>
  <si>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</si>
  <si>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</si>
  <si>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</si>
  <si>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</si>
  <si>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</si>
  <si>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</si>
  <si>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</si>
  <si>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</si>
  <si>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</si>
  <si>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</si>
  <si>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</si>
  <si>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</si>
  <si>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</si>
  <si>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</si>
  <si>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</si>
  <si>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</si>
  <si>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</si>
  <si>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</si>
  <si>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</si>
  <si>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</si>
  <si>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</si>
  <si>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</si>
  <si>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</si>
  <si>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</si>
  <si>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</si>
  <si>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</si>
  <si>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</si>
  <si>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</si>
  <si>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</si>
  <si>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</si>
  <si>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</si>
  <si>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</si>
  <si>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</si>
  <si>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</si>
  <si>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</si>
  <si>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</si>
  <si>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</si>
  <si>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</si>
  <si>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</si>
  <si>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</si>
  <si>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</si>
  <si>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</si>
  <si>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</si>
  <si>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</si>
  <si>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</si>
  <si>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</si>
  <si>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</si>
  <si>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</si>
  <si>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</si>
  <si>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</si>
  <si>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</si>
  <si>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</si>
  <si>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</si>
  <si>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</si>
  <si>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</si>
  <si>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</si>
  <si>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</si>
  <si>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</si>
  <si>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</si>
  <si>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</si>
  <si>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</si>
  <si>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</si>
  <si>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</si>
  <si>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</si>
  <si>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</si>
  <si>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</si>
  <si>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</si>
  <si>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</si>
  <si>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</si>
  <si>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</si>
  <si>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</si>
  <si>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</si>
  <si>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</si>
  <si>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</si>
  <si>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</si>
  <si>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</si>
  <si>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</si>
  <si>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</si>
  <si>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</si>
  <si>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</si>
  <si>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</si>
  <si>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</si>
  <si>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</si>
  <si>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</si>
  <si>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</si>
  <si>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</si>
  <si>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</si>
  <si>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</si>
  <si>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</si>
  <si>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</si>
  <si>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</si>
  <si>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</si>
  <si>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</si>
  <si>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</si>
  <si>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</si>
  <si>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</si>
  <si>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</si>
  <si>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</si>
  <si>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</si>
  <si>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</si>
  <si>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</si>
  <si>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</si>
  <si>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</si>
  <si>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</si>
  <si>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</si>
  <si>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</si>
  <si>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</si>
  <si>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</si>
  <si>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</si>
  <si>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</si>
  <si>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</si>
  <si>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</si>
  <si>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</si>
  <si>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</si>
  <si>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</si>
  <si>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</si>
  <si>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</si>
  <si>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</si>
  <si>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</si>
  <si>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</si>
  <si>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</si>
  <si>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</si>
  <si>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</si>
  <si>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</si>
  <si>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</si>
  <si>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</si>
  <si>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5.31</t>
  </si>
  <si>
    <t>▲ 5.48</t>
  </si>
  <si>
    <t>▲ 5.14</t>
  </si>
  <si>
    <t>▲ 3.88</t>
  </si>
  <si>
    <t>▲ 1.30</t>
  </si>
  <si>
    <t>水道事業会計</t>
  </si>
  <si>
    <t>一般会計</t>
  </si>
  <si>
    <t>港湾事業特別会計</t>
  </si>
  <si>
    <t>介護保険事業特別会計</t>
  </si>
  <si>
    <t>公共下水道事業特別会計</t>
  </si>
  <si>
    <t>石垣都市計画土地区画整理事業特別会計</t>
  </si>
  <si>
    <t>農業集落排水事業特別会計</t>
  </si>
  <si>
    <t>その他会計（赤字）</t>
  </si>
  <si>
    <t>▲ 0.25</t>
  </si>
  <si>
    <t>▲ 0.03</t>
  </si>
  <si>
    <t>▲ 0.08</t>
  </si>
  <si>
    <t>その他会計（黒字）</t>
  </si>
  <si>
    <t>-</t>
    <phoneticPr fontId="2"/>
  </si>
  <si>
    <t>-</t>
    <phoneticPr fontId="2"/>
  </si>
  <si>
    <t>-</t>
    <phoneticPr fontId="2"/>
  </si>
  <si>
    <t>八重山食肉センター</t>
    <rPh sb="0" eb="3">
      <t>ヤエヤマ</t>
    </rPh>
    <rPh sb="3" eb="5">
      <t>ショクニク</t>
    </rPh>
    <phoneticPr fontId="2"/>
  </si>
  <si>
    <t>タウンマネジメント石垣</t>
    <rPh sb="9" eb="11">
      <t>イシガキ</t>
    </rPh>
    <phoneticPr fontId="2"/>
  </si>
  <si>
    <t>八重山漁業協同組合</t>
    <rPh sb="0" eb="3">
      <t>ヤエヤマ</t>
    </rPh>
    <rPh sb="3" eb="5">
      <t>ギョギョウ</t>
    </rPh>
    <rPh sb="5" eb="7">
      <t>キョウドウ</t>
    </rPh>
    <rPh sb="7" eb="9">
      <t>クミアイ</t>
    </rPh>
    <phoneticPr fontId="2"/>
  </si>
  <si>
    <t>沖縄県信用保証協会</t>
    <rPh sb="0" eb="3">
      <t>オキナワケン</t>
    </rPh>
    <rPh sb="3" eb="5">
      <t>シンヨウ</t>
    </rPh>
    <rPh sb="5" eb="7">
      <t>ホショウ</t>
    </rPh>
    <rPh sb="7" eb="9">
      <t>キョウカイ</t>
    </rPh>
    <phoneticPr fontId="2"/>
  </si>
  <si>
    <t>-</t>
    <phoneticPr fontId="2"/>
  </si>
  <si>
    <t>-</t>
    <phoneticPr fontId="2"/>
  </si>
  <si>
    <t>-</t>
    <phoneticPr fontId="2"/>
  </si>
  <si>
    <t>-</t>
    <phoneticPr fontId="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</si>
  <si>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</si>
  <si>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</si>
  <si>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4" eb="16">
      <t>ジギョウ</t>
    </rPh>
    <rPh sb="16" eb="18">
      <t>カンジョウ</t>
    </rPh>
    <phoneticPr fontId="2"/>
  </si>
  <si>
    <t>八重山広域市町村圏事務組合一般会計</t>
    <rPh sb="0" eb="3">
      <t>ヤエヤマ</t>
    </rPh>
    <rPh sb="3" eb="5">
      <t>コウイキ</t>
    </rPh>
    <rPh sb="5" eb="8">
      <t>シチョウソン</t>
    </rPh>
    <rPh sb="8" eb="9">
      <t>ケン</t>
    </rPh>
    <rPh sb="9" eb="11">
      <t>ジム</t>
    </rPh>
    <rPh sb="11" eb="13">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</si>
  <si>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</si>
  <si>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指示</t>
    <rPh sb="0" eb="2">
      <t>シジ</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</si>
  <si>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</si>
  <si>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</si>
  <si>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</si>
  <si>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</si>
  <si>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</si>
  <si>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</si>
  <si>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</si>
  <si>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</si>
  <si>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</si>
  <si>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</si>
  <si>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</si>
  <si>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類似団体と比較して低い水準にあり、近年下降傾向となっており、将来負担比率についても同様の傾向である。将来負担比率が下降傾向にある主な要因としては、地方債現在高は増加しているものの、公営企業債等繰入見込額や債務負担行為に基づく支出予定額の減少、また、充当可能基金の増加があげられる。実質公債比率については、大型建設事業の償還が終了したことや、繰上償還の実施、起債額の抑制に努めたことなどが要因である。しかし、今後は新庁舎建設事業を始め大型の建設事業が控えていることから、将来負担比率及び実質公債比率について上昇していくことが考えられるため、これまで以上に公債費の適正化などに取り組んでいく必要がある。</t>
    <rPh sb="0" eb="2">
      <t>ジッシツ</t>
    </rPh>
    <rPh sb="2" eb="5">
      <t>コウサイヒ</t>
    </rPh>
    <rPh sb="5" eb="7">
      <t>ヒリツ</t>
    </rPh>
    <rPh sb="9" eb="11">
      <t>ルイジ</t>
    </rPh>
    <rPh sb="11" eb="13">
      <t>ダンタイ</t>
    </rPh>
    <rPh sb="14" eb="16">
      <t>ヒカク</t>
    </rPh>
    <rPh sb="18" eb="19">
      <t>ヒク</t>
    </rPh>
    <rPh sb="20" eb="22">
      <t>スイジュン</t>
    </rPh>
    <rPh sb="26" eb="28">
      <t>キンネン</t>
    </rPh>
    <rPh sb="28" eb="30">
      <t>カコウ</t>
    </rPh>
    <rPh sb="30" eb="32">
      <t>ケイコウ</t>
    </rPh>
    <rPh sb="39" eb="41">
      <t>ショウライ</t>
    </rPh>
    <rPh sb="41" eb="43">
      <t>フタン</t>
    </rPh>
    <rPh sb="43" eb="45">
      <t>ヒリツ</t>
    </rPh>
    <rPh sb="50" eb="52">
      <t>ドウヨウ</t>
    </rPh>
    <rPh sb="53" eb="55">
      <t>ケイコウ</t>
    </rPh>
    <rPh sb="59" eb="61">
      <t>ショウライ</t>
    </rPh>
    <rPh sb="61" eb="63">
      <t>フタン</t>
    </rPh>
    <rPh sb="63" eb="65">
      <t>ヒリツ</t>
    </rPh>
    <rPh sb="66" eb="68">
      <t>カコウ</t>
    </rPh>
    <rPh sb="68" eb="70">
      <t>ケイコウ</t>
    </rPh>
    <rPh sb="73" eb="74">
      <t>オモ</t>
    </rPh>
    <rPh sb="75" eb="77">
      <t>ヨウイン</t>
    </rPh>
    <rPh sb="82" eb="85">
      <t>チホウサイ</t>
    </rPh>
    <rPh sb="85" eb="87">
      <t>ゲンザイ</t>
    </rPh>
    <rPh sb="87" eb="88">
      <t>タカ</t>
    </rPh>
    <rPh sb="89" eb="91">
      <t>ゾウカ</t>
    </rPh>
    <rPh sb="99" eb="101">
      <t>コウエイ</t>
    </rPh>
    <rPh sb="101" eb="103">
      <t>キギョウ</t>
    </rPh>
    <rPh sb="103" eb="104">
      <t>サイ</t>
    </rPh>
    <rPh sb="104" eb="105">
      <t>トウ</t>
    </rPh>
    <rPh sb="105" eb="107">
      <t>クリイレ</t>
    </rPh>
    <rPh sb="107" eb="109">
      <t>ミコミ</t>
    </rPh>
    <rPh sb="109" eb="110">
      <t>ガク</t>
    </rPh>
    <rPh sb="111" eb="113">
      <t>サイム</t>
    </rPh>
    <rPh sb="113" eb="115">
      <t>フタン</t>
    </rPh>
    <rPh sb="115" eb="117">
      <t>コウイ</t>
    </rPh>
    <rPh sb="118" eb="119">
      <t>モト</t>
    </rPh>
    <rPh sb="121" eb="123">
      <t>シシュツ</t>
    </rPh>
    <rPh sb="123" eb="125">
      <t>ヨテイ</t>
    </rPh>
    <rPh sb="125" eb="126">
      <t>ガク</t>
    </rPh>
    <rPh sb="127" eb="129">
      <t>ゲンショウ</t>
    </rPh>
    <rPh sb="133" eb="135">
      <t>ジュウトウ</t>
    </rPh>
    <rPh sb="243" eb="245">
      <t>ショウライ</t>
    </rPh>
    <rPh sb="245" eb="247">
      <t>フタン</t>
    </rPh>
    <rPh sb="247" eb="249">
      <t>ヒリツ</t>
    </rPh>
    <rPh sb="249" eb="250">
      <t>オヨ</t>
    </rPh>
    <rPh sb="251" eb="253">
      <t>ジッシツ</t>
    </rPh>
    <rPh sb="253" eb="255">
      <t>コウサイ</t>
    </rPh>
    <rPh sb="255" eb="257">
      <t>ヒリツ</t>
    </rPh>
    <rPh sb="261" eb="263">
      <t>ジョウショウ</t>
    </rPh>
    <rPh sb="270" eb="271">
      <t>カンガ</t>
    </rPh>
    <rPh sb="282" eb="284">
      <t>イジョウ</t>
    </rPh>
    <rPh sb="285" eb="288">
      <t>コウサイヒ</t>
    </rPh>
    <rPh sb="289" eb="291">
      <t>テキセイ</t>
    </rPh>
    <rPh sb="291" eb="292">
      <t>カ</t>
    </rPh>
    <rPh sb="295" eb="296">
      <t>ト</t>
    </rPh>
    <rPh sb="297" eb="298">
      <t>ク</t>
    </rPh>
    <rPh sb="302" eb="30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</si>
</sst>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5A4A-43D5-A5AF-C57C75F2FF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57903</c:v>
                </c:pt>
                <c:pt idx="1">
                  <c:v>70026</c:v>
                </c:pt>
                <c:pt idx="2">
                  <c:v>84564</c:v>
                </c:pt>
                <c:pt idx="3">
                  <c:v>75142</c:v>
                </c:pt>
                <c:pt idx="4">
                  <c:v>102954</c:v>
                </c:pt>
              </c:numCache>
            </c:numRef>
          </c:val>
          <c:smooth val="0"/>
          <c:extLst xmlns:c16r2="http://schemas.microsoft.com/office/drawing/2015/06/chart">
            <c:ext xmlns:c16="http://schemas.microsoft.com/office/drawing/2014/chart" uri="{C3380CC4-5D6E-409C-BE32-E72D297353CC}">
              <c16:uniqueId val="{00000001-5A4A-43D5-A5AF-C57C75F2FFDD}"/>
            </c:ext>
          </c:extLst>
        </c:ser>
        <c:dLbls>
          <c:showLegendKey val="0"/>
          <c:showVal val="0"/>
          <c:showCatName val="0"/>
          <c:showSerName val="0"/>
          <c:showPercent val="0"/>
          <c:showBubbleSize val="0"/>
        </c:dLbls>
        <c:marker val="1"/>
        <c:smooth val="0"/>
        <c:axId val="181988736"/>
        <c:axId val="182068736"/>
      </c:lineChart>
      <c:catAx>
        <c:axId val="18198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068736"/>
        <c:crosses val="autoZero"/>
        <c:auto val="1"/>
        <c:lblAlgn val="ctr"/>
        <c:lblOffset val="100"/>
        <c:tickLblSkip val="1"/>
        <c:tickMarkSkip val="1"/>
        <c:noMultiLvlLbl val="0"/>
      </c:catAx>
      <c:valAx>
        <c:axId val="182068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8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3.77</c:v>
                </c:pt>
                <c:pt idx="1">
                  <c:v>4.59</c:v>
                </c:pt>
                <c:pt idx="2">
                  <c:v>5.05</c:v>
                </c:pt>
                <c:pt idx="3">
                  <c:v>3.29</c:v>
                </c:pt>
                <c:pt idx="4">
                  <c:v>4.37</c:v>
                </c:pt>
              </c:numCache>
            </c:numRef>
          </c:val>
          <c:extLst xmlns:c16r2="http://schemas.microsoft.com/office/drawing/2015/06/chart">
            <c:ext xmlns:c16="http://schemas.microsoft.com/office/drawing/2014/chart" uri="{C3380CC4-5D6E-409C-BE32-E72D297353CC}">
              <c16:uniqueId val="{00000000-65E0-40BA-A137-5358D6C57C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14.09</c:v>
                </c:pt>
                <c:pt idx="1">
                  <c:v>13.89</c:v>
                </c:pt>
                <c:pt idx="2">
                  <c:v>15.8</c:v>
                </c:pt>
                <c:pt idx="3">
                  <c:v>18.57</c:v>
                </c:pt>
                <c:pt idx="4">
                  <c:v>20.59</c:v>
                </c:pt>
              </c:numCache>
            </c:numRef>
          </c:val>
          <c:extLst xmlns:c16r2="http://schemas.microsoft.com/office/drawing/2015/06/chart">
            <c:ext xmlns:c16="http://schemas.microsoft.com/office/drawing/2014/chart" uri="{C3380CC4-5D6E-409C-BE32-E72D297353CC}">
              <c16:uniqueId val="{00000001-65E0-40BA-A137-5358D6C57C28}"/>
            </c:ext>
          </c:extLst>
        </c:ser>
        <c:dLbls>
          <c:showLegendKey val="0"/>
          <c:showVal val="0"/>
          <c:showCatName val="0"/>
          <c:showSerName val="0"/>
          <c:showPercent val="0"/>
          <c:showBubbleSize val="0"/>
        </c:dLbls>
        <c:gapWidth val="250"/>
        <c:overlap val="100"/>
        <c:axId val="194909312"/>
        <c:axId val="194911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2.68</c:v>
                </c:pt>
                <c:pt idx="1">
                  <c:v>0.93</c:v>
                </c:pt>
                <c:pt idx="2">
                  <c:v>3.22</c:v>
                </c:pt>
                <c:pt idx="3">
                  <c:v>0.91</c:v>
                </c:pt>
                <c:pt idx="4">
                  <c:v>3.59</c:v>
                </c:pt>
              </c:numCache>
            </c:numRef>
          </c:val>
          <c:smooth val="0"/>
          <c:extLst xmlns:c16r2="http://schemas.microsoft.com/office/drawing/2015/06/chart">
            <c:ext xmlns:c16="http://schemas.microsoft.com/office/drawing/2014/chart" uri="{C3380CC4-5D6E-409C-BE32-E72D297353CC}">
              <c16:uniqueId val="{00000002-65E0-40BA-A137-5358D6C57C28}"/>
            </c:ext>
          </c:extLst>
        </c:ser>
        <c:dLbls>
          <c:showLegendKey val="0"/>
          <c:showVal val="0"/>
          <c:showCatName val="0"/>
          <c:showSerName val="0"/>
          <c:showPercent val="0"/>
          <c:showBubbleSize val="0"/>
        </c:dLbls>
        <c:marker val="1"/>
        <c:smooth val="0"/>
        <c:axId val="194909312"/>
        <c:axId val="194911232"/>
      </c:lineChart>
      <c:catAx>
        <c:axId val="19490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911232"/>
        <c:crosses val="autoZero"/>
        <c:auto val="1"/>
        <c:lblAlgn val="ctr"/>
        <c:lblOffset val="100"/>
        <c:tickLblSkip val="1"/>
        <c:tickMarkSkip val="1"/>
        <c:noMultiLvlLbl val="0"/>
      </c:catAx>
      <c:valAx>
        <c:axId val="1949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0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80A5-479B-A305-D30AAAB69F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0.25</c:v>
                </c:pt>
                <c:pt idx="1">
                  <c:v>#N/A</c:v>
                </c:pt>
                <c:pt idx="2">
                  <c:v>0.03</c:v>
                </c:pt>
                <c:pt idx="3">
                  <c:v>#N/A</c:v>
                </c:pt>
                <c:pt idx="4">
                  <c:v>0.08</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A5-479B-A305-D30AAAB69F0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2-80A5-479B-A305-D30AAAB69F01}"/>
            </c:ext>
          </c:extLst>
        </c:ser>
        <c:ser>
          <c:idx val="3"/>
          <c:order val="3"/>
          <c:tx>
            <c:strRef>
              <c:f>データシート!$A$30</c:f>
              <c:strCache>
                <c:ptCount val="1"/>
                <c:pt idx="0">
                  <c:v>石垣都市計画土地区画整理事業特別会計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3-80A5-479B-A305-D30AAAB69F0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0.09</c:v>
                </c:pt>
                <c:pt idx="6">
                  <c:v>#N/A</c:v>
                </c:pt>
                <c:pt idx="7">
                  <c:v>0.2</c:v>
                </c:pt>
                <c:pt idx="8">
                  <c:v>#N/A</c:v>
                </c:pt>
                <c:pt idx="9">
                  <c:v>0.31</c:v>
                </c:pt>
              </c:numCache>
            </c:numRef>
          </c:val>
          <c:extLst xmlns:c16r2="http://schemas.microsoft.com/office/drawing/2015/06/chart">
            <c:ext xmlns:c16="http://schemas.microsoft.com/office/drawing/2014/chart" uri="{C3380CC4-5D6E-409C-BE32-E72D297353CC}">
              <c16:uniqueId val="{00000004-80A5-479B-A305-D30AAAB69F0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0.49</c:v>
                </c:pt>
                <c:pt idx="2">
                  <c:v>#N/A</c:v>
                </c:pt>
                <c:pt idx="3">
                  <c:v>0.28000000000000003</c:v>
                </c:pt>
                <c:pt idx="4">
                  <c:v>#N/A</c:v>
                </c:pt>
                <c:pt idx="5">
                  <c:v>0.36</c:v>
                </c:pt>
                <c:pt idx="6">
                  <c:v>#N/A</c:v>
                </c:pt>
                <c:pt idx="7">
                  <c:v>0.67</c:v>
                </c:pt>
                <c:pt idx="8">
                  <c:v>#N/A</c:v>
                </c:pt>
                <c:pt idx="9">
                  <c:v>0.71</c:v>
                </c:pt>
              </c:numCache>
            </c:numRef>
          </c:val>
          <c:extLst xmlns:c16r2="http://schemas.microsoft.com/office/drawing/2015/06/chart">
            <c:ext xmlns:c16="http://schemas.microsoft.com/office/drawing/2014/chart" uri="{C3380CC4-5D6E-409C-BE32-E72D297353CC}">
              <c16:uniqueId val="{00000005-80A5-479B-A305-D30AAAB69F01}"/>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0.38</c:v>
                </c:pt>
                <c:pt idx="4">
                  <c:v>#N/A</c:v>
                </c:pt>
                <c:pt idx="5">
                  <c:v>0.67</c:v>
                </c:pt>
                <c:pt idx="6">
                  <c:v>#N/A</c:v>
                </c:pt>
                <c:pt idx="7">
                  <c:v>0.79</c:v>
                </c:pt>
                <c:pt idx="8">
                  <c:v>#N/A</c:v>
                </c:pt>
                <c:pt idx="9">
                  <c:v>0.75</c:v>
                </c:pt>
              </c:numCache>
            </c:numRef>
          </c:val>
          <c:extLst xmlns:c16r2="http://schemas.microsoft.com/office/drawing/2015/06/chart">
            <c:ext xmlns:c16="http://schemas.microsoft.com/office/drawing/2014/chart" uri="{C3380CC4-5D6E-409C-BE32-E72D297353CC}">
              <c16:uniqueId val="{00000006-80A5-479B-A305-D30AAAB69F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3.99</c:v>
                </c:pt>
                <c:pt idx="2">
                  <c:v>#N/A</c:v>
                </c:pt>
                <c:pt idx="3">
                  <c:v>4.6100000000000003</c:v>
                </c:pt>
                <c:pt idx="4">
                  <c:v>#N/A</c:v>
                </c:pt>
                <c:pt idx="5">
                  <c:v>5.1100000000000003</c:v>
                </c:pt>
                <c:pt idx="6">
                  <c:v>#N/A</c:v>
                </c:pt>
                <c:pt idx="7">
                  <c:v>3.25</c:v>
                </c:pt>
                <c:pt idx="8">
                  <c:v>#N/A</c:v>
                </c:pt>
                <c:pt idx="9">
                  <c:v>4.2699999999999996</c:v>
                </c:pt>
              </c:numCache>
            </c:numRef>
          </c:val>
          <c:extLst xmlns:c16r2="http://schemas.microsoft.com/office/drawing/2015/06/chart">
            <c:ext xmlns:c16="http://schemas.microsoft.com/office/drawing/2014/chart" uri="{C3380CC4-5D6E-409C-BE32-E72D297353CC}">
              <c16:uniqueId val="{00000007-80A5-479B-A305-D30AAAB69F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9.69</c:v>
                </c:pt>
                <c:pt idx="2">
                  <c:v>#N/A</c:v>
                </c:pt>
                <c:pt idx="3">
                  <c:v>10.11</c:v>
                </c:pt>
                <c:pt idx="4">
                  <c:v>#N/A</c:v>
                </c:pt>
                <c:pt idx="5">
                  <c:v>10.65</c:v>
                </c:pt>
                <c:pt idx="6">
                  <c:v>#N/A</c:v>
                </c:pt>
                <c:pt idx="7">
                  <c:v>4.95</c:v>
                </c:pt>
                <c:pt idx="8">
                  <c:v>#N/A</c:v>
                </c:pt>
                <c:pt idx="9">
                  <c:v>9.74</c:v>
                </c:pt>
              </c:numCache>
            </c:numRef>
          </c:val>
          <c:extLst xmlns:c16r2="http://schemas.microsoft.com/office/drawing/2015/06/chart">
            <c:ext xmlns:c16="http://schemas.microsoft.com/office/drawing/2014/chart" uri="{C3380CC4-5D6E-409C-BE32-E72D297353CC}">
              <c16:uniqueId val="{00000008-80A5-479B-A305-D30AAAB69F01}"/>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5.31</c:v>
                </c:pt>
                <c:pt idx="1">
                  <c:v>#N/A</c:v>
                </c:pt>
                <c:pt idx="2">
                  <c:v>5.48</c:v>
                </c:pt>
                <c:pt idx="3">
                  <c:v>#N/A</c:v>
                </c:pt>
                <c:pt idx="4">
                  <c:v>5.14</c:v>
                </c:pt>
                <c:pt idx="5">
                  <c:v>#N/A</c:v>
                </c:pt>
                <c:pt idx="6">
                  <c:v>3.88</c:v>
                </c:pt>
                <c:pt idx="7">
                  <c:v>#N/A</c:v>
                </c:pt>
                <c:pt idx="8">
                  <c:v>1.3</c:v>
                </c:pt>
                <c:pt idx="9">
                  <c:v>#N/A</c:v>
                </c:pt>
              </c:numCache>
            </c:numRef>
          </c:val>
          <c:extLst xmlns:c16r2="http://schemas.microsoft.com/office/drawing/2015/06/chart">
            <c:ext xmlns:c16="http://schemas.microsoft.com/office/drawing/2014/chart" uri="{C3380CC4-5D6E-409C-BE32-E72D297353CC}">
              <c16:uniqueId val="{00000009-80A5-479B-A305-D30AAAB69F01}"/>
            </c:ext>
          </c:extLst>
        </c:ser>
        <c:dLbls>
          <c:showLegendKey val="0"/>
          <c:showVal val="0"/>
          <c:showCatName val="0"/>
          <c:showSerName val="0"/>
          <c:showPercent val="0"/>
          <c:showBubbleSize val="0"/>
        </c:dLbls>
        <c:gapWidth val="150"/>
        <c:overlap val="100"/>
        <c:axId val="196336256"/>
        <c:axId val="196338048"/>
      </c:barChart>
      <c:catAx>
        <c:axId val="1963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338048"/>
        <c:crosses val="autoZero"/>
        <c:auto val="1"/>
        <c:lblAlgn val="ctr"/>
        <c:lblOffset val="100"/>
        <c:tickLblSkip val="1"/>
        <c:tickMarkSkip val="1"/>
        <c:noMultiLvlLbl val="0"/>
      </c:catAx>
      <c:valAx>
        <c:axId val="1963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3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1477</c:v>
                </c:pt>
                <c:pt idx="5">
                  <c:v>1490</c:v>
                </c:pt>
                <c:pt idx="8">
                  <c:v>1507</c:v>
                </c:pt>
                <c:pt idx="11">
                  <c:v>1600</c:v>
                </c:pt>
                <c:pt idx="14">
                  <c:v>1602</c:v>
                </c:pt>
              </c:numCache>
            </c:numRef>
          </c:val>
          <c:extLst xmlns:c16r2="http://schemas.microsoft.com/office/drawing/2015/06/chart">
            <c:ext xmlns:c16="http://schemas.microsoft.com/office/drawing/2014/chart" uri="{C3380CC4-5D6E-409C-BE32-E72D297353CC}">
              <c16:uniqueId val="{00000000-7DB3-420C-A04F-849D9CB7CA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DB3-420C-A04F-849D9CB7CA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31</c:v>
                </c:pt>
                <c:pt idx="6">
                  <c:v>31</c:v>
                </c:pt>
                <c:pt idx="9">
                  <c:v>31</c:v>
                </c:pt>
                <c:pt idx="12">
                  <c:v>31</c:v>
                </c:pt>
              </c:numCache>
            </c:numRef>
          </c:val>
          <c:extLst xmlns:c16r2="http://schemas.microsoft.com/office/drawing/2015/06/chart">
            <c:ext xmlns:c16="http://schemas.microsoft.com/office/drawing/2014/chart" uri="{C3380CC4-5D6E-409C-BE32-E72D297353CC}">
              <c16:uniqueId val="{00000002-7DB3-420C-A04F-849D9CB7CA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B3-420C-A04F-849D9CB7CA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309</c:v>
                </c:pt>
                <c:pt idx="3">
                  <c:v>316</c:v>
                </c:pt>
                <c:pt idx="6">
                  <c:v>303</c:v>
                </c:pt>
                <c:pt idx="9">
                  <c:v>270</c:v>
                </c:pt>
                <c:pt idx="12">
                  <c:v>212</c:v>
                </c:pt>
              </c:numCache>
            </c:numRef>
          </c:val>
          <c:extLst xmlns:c16r2="http://schemas.microsoft.com/office/drawing/2015/06/chart">
            <c:ext xmlns:c16="http://schemas.microsoft.com/office/drawing/2014/chart" uri="{C3380CC4-5D6E-409C-BE32-E72D297353CC}">
              <c16:uniqueId val="{00000004-7DB3-420C-A04F-849D9CB7CA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B3-420C-A04F-849D9CB7CA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DB3-420C-A04F-849D9CB7CA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2387</c:v>
                </c:pt>
                <c:pt idx="3">
                  <c:v>2342</c:v>
                </c:pt>
                <c:pt idx="6">
                  <c:v>2193</c:v>
                </c:pt>
                <c:pt idx="9">
                  <c:v>2193</c:v>
                </c:pt>
                <c:pt idx="12">
                  <c:v>2158</c:v>
                </c:pt>
              </c:numCache>
            </c:numRef>
          </c:val>
          <c:extLst xmlns:c16r2="http://schemas.microsoft.com/office/drawing/2015/06/chart">
            <c:ext xmlns:c16="http://schemas.microsoft.com/office/drawing/2014/chart" uri="{C3380CC4-5D6E-409C-BE32-E72D297353CC}">
              <c16:uniqueId val="{00000007-7DB3-420C-A04F-849D9CB7CAEA}"/>
            </c:ext>
          </c:extLst>
        </c:ser>
        <c:dLbls>
          <c:showLegendKey val="0"/>
          <c:showVal val="0"/>
          <c:showCatName val="0"/>
          <c:showSerName val="0"/>
          <c:showPercent val="0"/>
          <c:showBubbleSize val="0"/>
        </c:dLbls>
        <c:gapWidth val="100"/>
        <c:overlap val="100"/>
        <c:axId val="182155136"/>
        <c:axId val="18216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1251</c:v>
                </c:pt>
                <c:pt idx="2">
                  <c:v>#N/A</c:v>
                </c:pt>
                <c:pt idx="3">
                  <c:v>#N/A</c:v>
                </c:pt>
                <c:pt idx="4">
                  <c:v>1199</c:v>
                </c:pt>
                <c:pt idx="5">
                  <c:v>#N/A</c:v>
                </c:pt>
                <c:pt idx="6">
                  <c:v>#N/A</c:v>
                </c:pt>
                <c:pt idx="7">
                  <c:v>1020</c:v>
                </c:pt>
                <c:pt idx="8">
                  <c:v>#N/A</c:v>
                </c:pt>
                <c:pt idx="9">
                  <c:v>#N/A</c:v>
                </c:pt>
                <c:pt idx="10">
                  <c:v>894</c:v>
                </c:pt>
                <c:pt idx="11">
                  <c:v>#N/A</c:v>
                </c:pt>
                <c:pt idx="12">
                  <c:v>#N/A</c:v>
                </c:pt>
                <c:pt idx="13">
                  <c:v>799</c:v>
                </c:pt>
                <c:pt idx="14">
                  <c:v>#N/A</c:v>
                </c:pt>
              </c:numCache>
            </c:numRef>
          </c:val>
          <c:smooth val="0"/>
          <c:extLst xmlns:c16r2="http://schemas.microsoft.com/office/drawing/2015/06/chart">
            <c:ext xmlns:c16="http://schemas.microsoft.com/office/drawing/2014/chart" uri="{C3380CC4-5D6E-409C-BE32-E72D297353CC}">
              <c16:uniqueId val="{00000008-7DB3-420C-A04F-849D9CB7CAEA}"/>
            </c:ext>
          </c:extLst>
        </c:ser>
        <c:dLbls>
          <c:showLegendKey val="0"/>
          <c:showVal val="0"/>
          <c:showCatName val="0"/>
          <c:showSerName val="0"/>
          <c:showPercent val="0"/>
          <c:showBubbleSize val="0"/>
        </c:dLbls>
        <c:marker val="1"/>
        <c:smooth val="0"/>
        <c:axId val="182155136"/>
        <c:axId val="182165504"/>
      </c:lineChart>
      <c:catAx>
        <c:axId val="1821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165504"/>
        <c:crosses val="autoZero"/>
        <c:auto val="1"/>
        <c:lblAlgn val="ctr"/>
        <c:lblOffset val="100"/>
        <c:tickLblSkip val="1"/>
        <c:tickMarkSkip val="1"/>
        <c:noMultiLvlLbl val="0"/>
      </c:catAx>
      <c:valAx>
        <c:axId val="18216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14929</c:v>
                </c:pt>
                <c:pt idx="5">
                  <c:v>15269</c:v>
                </c:pt>
                <c:pt idx="8">
                  <c:v>15837</c:v>
                </c:pt>
                <c:pt idx="11">
                  <c:v>15706</c:v>
                </c:pt>
                <c:pt idx="14">
                  <c:v>15903</c:v>
                </c:pt>
              </c:numCache>
            </c:numRef>
          </c:val>
          <c:extLst xmlns:c16r2="http://schemas.microsoft.com/office/drawing/2015/06/chart">
            <c:ext xmlns:c16="http://schemas.microsoft.com/office/drawing/2014/chart" uri="{C3380CC4-5D6E-409C-BE32-E72D297353CC}">
              <c16:uniqueId val="{00000000-C807-45B7-99D5-0E8ED6DF73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519</c:v>
                </c:pt>
                <c:pt idx="5">
                  <c:v>597</c:v>
                </c:pt>
                <c:pt idx="8">
                  <c:v>503</c:v>
                </c:pt>
                <c:pt idx="11">
                  <c:v>464</c:v>
                </c:pt>
                <c:pt idx="14">
                  <c:v>368</c:v>
                </c:pt>
              </c:numCache>
            </c:numRef>
          </c:val>
          <c:extLst xmlns:c16r2="http://schemas.microsoft.com/office/drawing/2015/06/chart">
            <c:ext xmlns:c16="http://schemas.microsoft.com/office/drawing/2014/chart" uri="{C3380CC4-5D6E-409C-BE32-E72D297353CC}">
              <c16:uniqueId val="{00000001-C807-45B7-99D5-0E8ED6DF73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3068</c:v>
                </c:pt>
                <c:pt idx="5">
                  <c:v>3159</c:v>
                </c:pt>
                <c:pt idx="8">
                  <c:v>3724</c:v>
                </c:pt>
                <c:pt idx="11">
                  <c:v>4265</c:v>
                </c:pt>
                <c:pt idx="14">
                  <c:v>4834</c:v>
                </c:pt>
              </c:numCache>
            </c:numRef>
          </c:val>
          <c:extLst xmlns:c16r2="http://schemas.microsoft.com/office/drawing/2015/06/chart">
            <c:ext xmlns:c16="http://schemas.microsoft.com/office/drawing/2014/chart" uri="{C3380CC4-5D6E-409C-BE32-E72D297353CC}">
              <c16:uniqueId val="{00000002-C807-45B7-99D5-0E8ED6DF73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07-45B7-99D5-0E8ED6DF73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07-45B7-99D5-0E8ED6DF73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160</c:v>
                </c:pt>
                <c:pt idx="3">
                  <c:v>151</c:v>
                </c:pt>
                <c:pt idx="6">
                  <c:v>93</c:v>
                </c:pt>
                <c:pt idx="9">
                  <c:v>96</c:v>
                </c:pt>
                <c:pt idx="12">
                  <c:v>9</c:v>
                </c:pt>
              </c:numCache>
            </c:numRef>
          </c:val>
          <c:extLst xmlns:c16r2="http://schemas.microsoft.com/office/drawing/2015/06/chart">
            <c:ext xmlns:c16="http://schemas.microsoft.com/office/drawing/2014/chart" uri="{C3380CC4-5D6E-409C-BE32-E72D297353CC}">
              <c16:uniqueId val="{00000005-C807-45B7-99D5-0E8ED6DF73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2982</c:v>
                </c:pt>
                <c:pt idx="3">
                  <c:v>2840</c:v>
                </c:pt>
                <c:pt idx="6">
                  <c:v>2193</c:v>
                </c:pt>
                <c:pt idx="9">
                  <c:v>1542</c:v>
                </c:pt>
                <c:pt idx="12">
                  <c:v>1418</c:v>
                </c:pt>
              </c:numCache>
            </c:numRef>
          </c:val>
          <c:extLst xmlns:c16r2="http://schemas.microsoft.com/office/drawing/2015/06/chart">
            <c:ext xmlns:c16="http://schemas.microsoft.com/office/drawing/2014/chart" uri="{C3380CC4-5D6E-409C-BE32-E72D297353CC}">
              <c16:uniqueId val="{00000006-C807-45B7-99D5-0E8ED6DF73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807-45B7-99D5-0E8ED6DF73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4435</c:v>
                </c:pt>
                <c:pt idx="3">
                  <c:v>4471</c:v>
                </c:pt>
                <c:pt idx="6">
                  <c:v>4774</c:v>
                </c:pt>
                <c:pt idx="9">
                  <c:v>4391</c:v>
                </c:pt>
                <c:pt idx="12">
                  <c:v>3847</c:v>
                </c:pt>
              </c:numCache>
            </c:numRef>
          </c:val>
          <c:extLst xmlns:c16r2="http://schemas.microsoft.com/office/drawing/2015/06/chart">
            <c:ext xmlns:c16="http://schemas.microsoft.com/office/drawing/2014/chart" uri="{C3380CC4-5D6E-409C-BE32-E72D297353CC}">
              <c16:uniqueId val="{00000008-C807-45B7-99D5-0E8ED6DF73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c:v>
                </c:pt>
                <c:pt idx="3">
                  <c:v>326</c:v>
                </c:pt>
                <c:pt idx="6">
                  <c:v>67</c:v>
                </c:pt>
                <c:pt idx="9">
                  <c:v>35</c:v>
                </c:pt>
                <c:pt idx="12">
                  <c:v>14</c:v>
                </c:pt>
              </c:numCache>
            </c:numRef>
          </c:val>
          <c:extLst xmlns:c16r2="http://schemas.microsoft.com/office/drawing/2015/06/chart">
            <c:ext xmlns:c16="http://schemas.microsoft.com/office/drawing/2014/chart" uri="{C3380CC4-5D6E-409C-BE32-E72D297353CC}">
              <c16:uniqueId val="{00000009-C807-45B7-99D5-0E8ED6DF73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20349</c:v>
                </c:pt>
                <c:pt idx="3">
                  <c:v>20432</c:v>
                </c:pt>
                <c:pt idx="6">
                  <c:v>21164</c:v>
                </c:pt>
                <c:pt idx="9">
                  <c:v>20943</c:v>
                </c:pt>
                <c:pt idx="12">
                  <c:v>21459</c:v>
                </c:pt>
              </c:numCache>
            </c:numRef>
          </c:val>
          <c:extLst xmlns:c16r2="http://schemas.microsoft.com/office/drawing/2015/06/chart">
            <c:ext xmlns:c16="http://schemas.microsoft.com/office/drawing/2014/chart" uri="{C3380CC4-5D6E-409C-BE32-E72D297353CC}">
              <c16:uniqueId val="{0000000A-C807-45B7-99D5-0E8ED6DF7344}"/>
            </c:ext>
          </c:extLst>
        </c:ser>
        <c:dLbls>
          <c:showLegendKey val="0"/>
          <c:showVal val="0"/>
          <c:showCatName val="0"/>
          <c:showSerName val="0"/>
          <c:showPercent val="0"/>
          <c:showBubbleSize val="0"/>
        </c:dLbls>
        <c:gapWidth val="100"/>
        <c:overlap val="100"/>
        <c:axId val="197453312"/>
        <c:axId val="19745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9539</c:v>
                </c:pt>
                <c:pt idx="2">
                  <c:v>#N/A</c:v>
                </c:pt>
                <c:pt idx="3">
                  <c:v>#N/A</c:v>
                </c:pt>
                <c:pt idx="4">
                  <c:v>9195</c:v>
                </c:pt>
                <c:pt idx="5">
                  <c:v>#N/A</c:v>
                </c:pt>
                <c:pt idx="6">
                  <c:v>#N/A</c:v>
                </c:pt>
                <c:pt idx="7">
                  <c:v>8227</c:v>
                </c:pt>
                <c:pt idx="8">
                  <c:v>#N/A</c:v>
                </c:pt>
                <c:pt idx="9">
                  <c:v>#N/A</c:v>
                </c:pt>
                <c:pt idx="10">
                  <c:v>6571</c:v>
                </c:pt>
                <c:pt idx="11">
                  <c:v>#N/A</c:v>
                </c:pt>
                <c:pt idx="12">
                  <c:v>#N/A</c:v>
                </c:pt>
                <c:pt idx="13">
                  <c:v>5642</c:v>
                </c:pt>
                <c:pt idx="14">
                  <c:v>#N/A</c:v>
                </c:pt>
              </c:numCache>
            </c:numRef>
          </c:val>
          <c:smooth val="0"/>
          <c:extLst xmlns:c16r2="http://schemas.microsoft.com/office/drawing/2015/06/chart">
            <c:ext xmlns:c16="http://schemas.microsoft.com/office/drawing/2014/chart" uri="{C3380CC4-5D6E-409C-BE32-E72D297353CC}">
              <c16:uniqueId val="{0000000B-C807-45B7-99D5-0E8ED6DF7344}"/>
            </c:ext>
          </c:extLst>
        </c:ser>
        <c:dLbls>
          <c:showLegendKey val="0"/>
          <c:showVal val="0"/>
          <c:showCatName val="0"/>
          <c:showSerName val="0"/>
          <c:showPercent val="0"/>
          <c:showBubbleSize val="0"/>
        </c:dLbls>
        <c:marker val="1"/>
        <c:smooth val="0"/>
        <c:axId val="197453312"/>
        <c:axId val="197455232"/>
      </c:lineChart>
      <c:catAx>
        <c:axId val="1974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455232"/>
        <c:crosses val="autoZero"/>
        <c:auto val="1"/>
        <c:lblAlgn val="ctr"/>
        <c:lblOffset val="100"/>
        <c:tickLblSkip val="1"/>
        <c:tickMarkSkip val="1"/>
        <c:noMultiLvlLbl val="0"/>
      </c:catAx>
      <c:valAx>
        <c:axId val="19745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{FCA80728-25F4-4D4A-9E79-6DCC7F5114E0}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87E-4732-A6D5-9A091EBD31C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{A1C236F7-061C-4EF6-89D5-15F33742DE25}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87E-4732-A6D5-9A091EBD31C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{F41D1D03-EA4D-444B-ADA0-65EA713D6D93}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87E-4732-A6D5-9A091EBD31C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{36E196CF-A22E-4BC5-BF5F-01B1FAE2EBB4}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87E-4732-A6D5-9A091EBD31C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{EA464C4D-AF52-4FDD-897D-CC3475BE4216}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87E-4732-A6D5-9A091EBD31C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87E-4732-A6D5-9A091EBD31C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{D4D9A195-80D9-41E6-8166-5D7C099D032F}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87E-4732-A6D5-9A091EBD31C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{E3D65EBE-6D8C-49BF-ADDA-66853233DFA3}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87E-4732-A6D5-9A091EBD31C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{C3930160-AEC2-453E-89B1-A3762101073B}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87E-4732-A6D5-9A091EBD31C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{8B4F9492-53EC-4C06-8207-A14F1AA15DE4}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87E-4732-A6D5-9A091EBD31C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{B3EF7C68-238C-43E3-B13B-B1B02460ED2E}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87E-4732-A6D5-9A091EBD31C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F87E-4732-A6D5-9A091EBD31C0}"/>
            </c:ext>
          </c:extLst>
        </c:ser>
        <c:dLbls>
          <c:showLegendKey val="0"/>
          <c:showVal val="0"/>
          <c:showCatName val="0"/>
          <c:showSerName val="0"/>
          <c:showPercent val="0"/>
          <c:showBubbleSize val="0"/>
        </c:dLbls>
        <c:axId val="197248896"/>
        <c:axId val="47779840"/>
      </c:scatterChart>
      <c:valAx>
        <c:axId val="197248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79840"/>
        <c:crosses val="autoZero"/>
        <c:crossBetween val="midCat"/>
      </c:valAx>
      <c:valAx>
        <c:axId val="4777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248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{9E0C36DA-5D33-4CF8-8F77-2F9710ACA4A9}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E64-4B5B-971F-DC4E06D9023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{4ED63901-11C2-4CC7-9C2D-91C448B372D4}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E64-4B5B-971F-DC4E06D9023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{B0FD5AFA-9956-4C8D-BABF-0C0ACC40133C}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E64-4B5B-971F-DC4E06D9023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{9AED8A42-2168-452C-8092-B1AD9CF0C9BA}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E64-4B5B-971F-DC4E06D9023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{4955C8BB-34E4-4493-9B43-DEDAA5AC0F76}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E64-4B5B-971F-DC4E06D9023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10.7</c:v>
                </c:pt>
                <c:pt idx="2">
                  <c:v>10.1</c:v>
                </c:pt>
                <c:pt idx="3">
                  <c:v>8.9</c:v>
                </c:pt>
                <c:pt idx="4">
                  <c:v>7.7</c:v>
                </c:pt>
              </c:numCache>
            </c:numRef>
          </c:xVal>
          <c:yVal>
            <c:numRef>
              <c:f>公会計指標分析・財政指標組合せ分析表!$K$73:$O$73</c:f>
              <c:numCache>
                <c:formatCode>#,##0.0;"▲ "#,##0.0</c:formatCode>
                <c:ptCount val="5"/>
                <c:pt idx="0">
                  <c:v>84.8</c:v>
                </c:pt>
                <c:pt idx="1">
                  <c:v>80.5</c:v>
                </c:pt>
                <c:pt idx="2">
                  <c:v>70.099999999999994</c:v>
                </c:pt>
                <c:pt idx="3">
                  <c:v>57.1</c:v>
                </c:pt>
                <c:pt idx="4">
                  <c:v>48.1</c:v>
                </c:pt>
              </c:numCache>
            </c:numRef>
          </c:yVal>
          <c:smooth val="0"/>
          <c:extLst xmlns:c16r2="http://schemas.microsoft.com/office/drawing/2015/06/chart">
            <c:ext xmlns:c16="http://schemas.microsoft.com/office/drawing/2014/chart" uri="{C3380CC4-5D6E-409C-BE32-E72D297353CC}">
              <c16:uniqueId val="{00000005-8E64-4B5B-971F-DC4E06D9023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{8730E9AA-7443-481F-9C06-54DCC94FF59E}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E64-4B5B-971F-DC4E06D9023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{E7AA4630-C7C3-46EF-BA76-004614FD226C}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E64-4B5B-971F-DC4E06D9023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{B4461F8F-D04B-45C2-807F-742B2BB8B3E1}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E64-4B5B-971F-DC4E06D9023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{7D4DC8DD-8A18-4D26-93E0-7FB690A765E6}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E64-4B5B-971F-DC4E06D9023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{04C9A68D-38AC-4FCB-80EA-B318739B7C0A}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E64-4B5B-971F-DC4E06D9023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xmlns:c16r2="http://schemas.microsoft.com/office/drawing/2015/06/chart">
            <c:ext xmlns:c16="http://schemas.microsoft.com/office/drawing/2014/chart" uri="{C3380CC4-5D6E-409C-BE32-E72D297353CC}">
              <c16:uniqueId val="{0000000B-8E64-4B5B-971F-DC4E06D9023E}"/>
            </c:ext>
          </c:extLst>
        </c:ser>
        <c:dLbls>
          <c:showLegendKey val="0"/>
          <c:showVal val="0"/>
          <c:showCatName val="0"/>
          <c:showSerName val="0"/>
          <c:showPercent val="0"/>
          <c:showBubbleSize val="0"/>
        </c:dLbls>
        <c:axId val="47826432"/>
        <c:axId val="47828352"/>
      </c:scatterChart>
      <c:valAx>
        <c:axId val="47826432"/>
        <c:scaling>
          <c:orientation val="minMax"/>
          <c:max val="14.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28352"/>
        <c:crosses val="autoZero"/>
        <c:crossBetween val="midCat"/>
      </c:valAx>
      <c:valAx>
        <c:axId val="47828352"/>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26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元利償還金については、年々減少の状況で推移している。要因としては、高額借入の償還終了やこれまでの繰上償還によるものである。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算入公債費が年々増加の状況にあり、比率改善の要因となっている。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今後は、大型建設事業による起債の増が予想され、元利償還金の増加が懸念されるが、他普通建設事業の見直しや優先順位付により年度あたりの起債額が突出しないよう事業の整理を行う。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年々減少している。要因としては、充当可能財源中の充当可能基金が増となり、地方債現在高については、事業の取捨選択や年度の優先順位付により新発債の抑制に努め、債務負担行為についても、設定にあたって慎重に判断す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退職手当負担金については、増加に転じないよ</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う適正な定員管理を行う。充当可能財源については、今後も堅実な積み増しを行い、将来負担比率の更なる改善を図っていく。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２７年度財政力指数は</a:t>
          </a:r>
          <a:r>
            <a:rPr kumimoji="1" lang="en-US" altLang="ja-JP" sz="1300">
              <a:latin typeface="ＭＳ Ｐゴシック"/>
            </a:rPr>
            <a:t>0.39</a:t>
          </a:r>
          <a:r>
            <a:rPr kumimoji="1" lang="ja-JP" altLang="en-US" sz="1300">
              <a:latin typeface="ＭＳ Ｐゴシック"/>
            </a:rPr>
            <a:t>で前年度より若干の増で、徴収体制を昨年度同様に強化している影響もあり市税収入は年々増えてきているが、今後も引き続き歳入確保に努め、また、歳出については、事業の優先順位付けを行い、必要な事業の峻別をすることにより、歳出の削減を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75142</xdr:rowOff>
    </xdr:to>
    <xdr:cxnSp macro="">
      <xdr:nvCxnSpPr>
        <xdr:cNvPr id="68" name="直線コネクタ 67"/>
        <xdr:cNvCxnSpPr/>
      </xdr:nvCxnSpPr>
      <xdr:spPr>
        <a:xfrm flipV="1">
          <a:off x="4114800" y="74072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88"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構造の弾力性を示す経常収支比率は、前年度とほぼ横ばいである。類似団体、沖縄県平均よりも比較しても低い数値ではあるが、今後も投資的経費の抑制や、公債費は高利率分から可能な限り繰上償還を行う。年々増加傾向にある扶助費については資格審査の適正化により伸び率を抑える等、経常経費の削減をし、また、市税の徴収を強化し財源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48048</xdr:rowOff>
    </xdr:from>
    <xdr:to>
      <xdr:col>7</xdr:col>
      <xdr:colOff>152400</xdr:colOff>
      <xdr:row>59</xdr:row>
      <xdr:rowOff>68156</xdr:rowOff>
    </xdr:to>
    <xdr:cxnSp macro="">
      <xdr:nvCxnSpPr>
        <xdr:cNvPr id="131" name="直線コネクタ 130"/>
        <xdr:cNvCxnSpPr/>
      </xdr:nvCxnSpPr>
      <xdr:spPr>
        <a:xfrm flipV="1">
          <a:off x="4114800" y="1016359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68156</xdr:rowOff>
    </xdr:from>
    <xdr:to>
      <xdr:col>6</xdr:col>
      <xdr:colOff>0</xdr:colOff>
      <xdr:row>59</xdr:row>
      <xdr:rowOff>140546</xdr:rowOff>
    </xdr:to>
    <xdr:cxnSp macro="">
      <xdr:nvCxnSpPr>
        <xdr:cNvPr id="134" name="直線コネクタ 133"/>
        <xdr:cNvCxnSpPr/>
      </xdr:nvCxnSpPr>
      <xdr:spPr>
        <a:xfrm flipV="1">
          <a:off x="3225800" y="101837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140546</xdr:rowOff>
    </xdr:from>
    <xdr:to>
      <xdr:col>4</xdr:col>
      <xdr:colOff>482600</xdr:colOff>
      <xdr:row>59</xdr:row>
      <xdr:rowOff>148590</xdr:rowOff>
    </xdr:to>
    <xdr:cxnSp macro="">
      <xdr:nvCxnSpPr>
        <xdr:cNvPr id="137" name="直線コネクタ 136"/>
        <xdr:cNvCxnSpPr/>
      </xdr:nvCxnSpPr>
      <xdr:spPr>
        <a:xfrm flipV="1">
          <a:off x="2336800" y="102560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165735</xdr:rowOff>
    </xdr:from>
    <xdr:to>
      <xdr:col>3</xdr:col>
      <xdr:colOff>279400</xdr:colOff>
      <xdr:row>59</xdr:row>
      <xdr:rowOff>148590</xdr:rowOff>
    </xdr:to>
    <xdr:cxnSp macro="">
      <xdr:nvCxnSpPr>
        <xdr:cNvPr id="140" name="直線コネクタ 139"/>
        <xdr:cNvCxnSpPr/>
      </xdr:nvCxnSpPr>
      <xdr:spPr>
        <a:xfrm>
          <a:off x="1447800" y="993838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168698</xdr:rowOff>
    </xdr:from>
    <xdr:to>
      <xdr:col>7</xdr:col>
      <xdr:colOff>203200</xdr:colOff>
      <xdr:row>59</xdr:row>
      <xdr:rowOff>98848</xdr:rowOff>
    </xdr:to>
    <xdr:sp macro="" textlink="">
      <xdr:nvSpPr>
        <xdr:cNvPr id="150" name="円/楕円 149"/>
        <xdr:cNvSpPr/>
      </xdr:nvSpPr>
      <xdr:spPr>
        <a:xfrm>
          <a:off x="49022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13775</xdr:rowOff>
    </xdr:from>
    <xdr:ext cx="762000" cy="259045"/>
    <xdr:sp macro="" textlink="">
      <xdr:nvSpPr>
        <xdr:cNvPr id="151" name="財政構造の弾力性該当値テキスト"/>
        <xdr:cNvSpPr txBox="1"/>
      </xdr:nvSpPr>
      <xdr:spPr>
        <a:xfrm>
          <a:off x="5041900" y="995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17356</xdr:rowOff>
    </xdr:from>
    <xdr:to>
      <xdr:col>6</xdr:col>
      <xdr:colOff>50800</xdr:colOff>
      <xdr:row>59</xdr:row>
      <xdr:rowOff>118956</xdr:rowOff>
    </xdr:to>
    <xdr:sp macro="" textlink="">
      <xdr:nvSpPr>
        <xdr:cNvPr id="152" name="円/楕円 151"/>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129133</xdr:rowOff>
    </xdr:from>
    <xdr:ext cx="736600" cy="259045"/>
    <xdr:sp macro="" textlink="">
      <xdr:nvSpPr>
        <xdr:cNvPr id="153" name="テキスト ボックス 152"/>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89746</xdr:rowOff>
    </xdr:from>
    <xdr:to>
      <xdr:col>4</xdr:col>
      <xdr:colOff>533400</xdr:colOff>
      <xdr:row>60</xdr:row>
      <xdr:rowOff>19896</xdr:rowOff>
    </xdr:to>
    <xdr:sp macro="" textlink="">
      <xdr:nvSpPr>
        <xdr:cNvPr id="154" name="円/楕円 153"/>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30073</xdr:rowOff>
    </xdr:from>
    <xdr:ext cx="762000" cy="259045"/>
    <xdr:sp macro="" textlink="">
      <xdr:nvSpPr>
        <xdr:cNvPr id="155" name="テキスト ボックス 154"/>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6" name="円/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114935</xdr:rowOff>
    </xdr:from>
    <xdr:to>
      <xdr:col>2</xdr:col>
      <xdr:colOff>127000</xdr:colOff>
      <xdr:row>58</xdr:row>
      <xdr:rowOff>45085</xdr:rowOff>
    </xdr:to>
    <xdr:sp macro="" textlink="">
      <xdr:nvSpPr>
        <xdr:cNvPr id="158" name="円/楕円 157"/>
        <xdr:cNvSpPr/>
      </xdr:nvSpPr>
      <xdr:spPr>
        <a:xfrm>
          <a:off x="13970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55262</xdr:rowOff>
    </xdr:from>
    <xdr:ext cx="762000" cy="259045"/>
    <xdr:sp macro="" textlink="">
      <xdr:nvSpPr>
        <xdr:cNvPr id="159" name="テキスト ボックス 158"/>
        <xdr:cNvSpPr txBox="1"/>
      </xdr:nvSpPr>
      <xdr:spPr>
        <a:xfrm>
          <a:off x="1066800" y="965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年度人口</a:t>
          </a:r>
          <a:r>
            <a:rPr kumimoji="1" lang="en-US" altLang="ja-JP" sz="1300">
              <a:latin typeface="ＭＳ Ｐゴシック"/>
            </a:rPr>
            <a:t>1</a:t>
          </a:r>
          <a:r>
            <a:rPr kumimoji="1" lang="ja-JP" altLang="en-US" sz="1300">
              <a:latin typeface="ＭＳ Ｐゴシック"/>
            </a:rPr>
            <a:t>人当たり人件費・物件費は</a:t>
          </a:r>
          <a:r>
            <a:rPr kumimoji="1" lang="en-US" altLang="ja-JP" sz="1300">
              <a:latin typeface="ＭＳ Ｐゴシック"/>
            </a:rPr>
            <a:t>150,243</a:t>
          </a:r>
          <a:r>
            <a:rPr kumimoji="1" lang="ja-JP" altLang="en-US" sz="1300">
              <a:latin typeface="ＭＳ Ｐゴシック"/>
            </a:rPr>
            <a:t>円で前年度よりわずかに上がった。要因としては沖縄振興特別推進交付金にかかる委託費等の増や、人口千人あたりの職員数が他団体と比べて多い点が挙げられる。物件費については、事務事業の見直し、委託費等の抑制に努め、人件費については、定員管理計画に基づいた適正は配置を行ったうえでの抑制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134539</xdr:rowOff>
    </xdr:from>
    <xdr:to>
      <xdr:col>7</xdr:col>
      <xdr:colOff>152400</xdr:colOff>
      <xdr:row>82</xdr:row>
      <xdr:rowOff>145887</xdr:rowOff>
    </xdr:to>
    <xdr:cxnSp macro="">
      <xdr:nvCxnSpPr>
        <xdr:cNvPr id="194" name="直線コネクタ 193"/>
        <xdr:cNvCxnSpPr/>
      </xdr:nvCxnSpPr>
      <xdr:spPr>
        <a:xfrm>
          <a:off x="4114800" y="14193439"/>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134539</xdr:rowOff>
    </xdr:from>
    <xdr:to>
      <xdr:col>6</xdr:col>
      <xdr:colOff>0</xdr:colOff>
      <xdr:row>83</xdr:row>
      <xdr:rowOff>34989</xdr:rowOff>
    </xdr:to>
    <xdr:cxnSp macro="">
      <xdr:nvCxnSpPr>
        <xdr:cNvPr id="197" name="直線コネクタ 196"/>
        <xdr:cNvCxnSpPr/>
      </xdr:nvCxnSpPr>
      <xdr:spPr>
        <a:xfrm flipV="1">
          <a:off x="3225800" y="14193439"/>
          <a:ext cx="889000" cy="7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52127</xdr:rowOff>
    </xdr:from>
    <xdr:to>
      <xdr:col>4</xdr:col>
      <xdr:colOff>482600</xdr:colOff>
      <xdr:row>83</xdr:row>
      <xdr:rowOff>34989</xdr:rowOff>
    </xdr:to>
    <xdr:cxnSp macro="">
      <xdr:nvCxnSpPr>
        <xdr:cNvPr id="200" name="直線コネクタ 199"/>
        <xdr:cNvCxnSpPr/>
      </xdr:nvCxnSpPr>
      <xdr:spPr>
        <a:xfrm>
          <a:off x="2336800" y="14111027"/>
          <a:ext cx="889000" cy="1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52127</xdr:rowOff>
    </xdr:from>
    <xdr:to>
      <xdr:col>3</xdr:col>
      <xdr:colOff>279400</xdr:colOff>
      <xdr:row>82</xdr:row>
      <xdr:rowOff>75814</xdr:rowOff>
    </xdr:to>
    <xdr:cxnSp macro="">
      <xdr:nvCxnSpPr>
        <xdr:cNvPr id="203" name="直線コネクタ 202"/>
        <xdr:cNvCxnSpPr/>
      </xdr:nvCxnSpPr>
      <xdr:spPr>
        <a:xfrm flipV="1">
          <a:off x="1447800" y="14111027"/>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95087</xdr:rowOff>
    </xdr:from>
    <xdr:to>
      <xdr:col>7</xdr:col>
      <xdr:colOff>203200</xdr:colOff>
      <xdr:row>83</xdr:row>
      <xdr:rowOff>25237</xdr:rowOff>
    </xdr:to>
    <xdr:sp macro="" textlink="">
      <xdr:nvSpPr>
        <xdr:cNvPr id="213" name="円/楕円 212"/>
        <xdr:cNvSpPr/>
      </xdr:nvSpPr>
      <xdr:spPr>
        <a:xfrm>
          <a:off x="4902200" y="141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111614</xdr:rowOff>
    </xdr:from>
    <xdr:ext cx="762000" cy="259045"/>
    <xdr:sp macro="" textlink="">
      <xdr:nvSpPr>
        <xdr:cNvPr id="214" name="人件費・物件費等の状況該当値テキスト"/>
        <xdr:cNvSpPr txBox="1"/>
      </xdr:nvSpPr>
      <xdr:spPr>
        <a:xfrm>
          <a:off x="5041900" y="1399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83739</xdr:rowOff>
    </xdr:from>
    <xdr:to>
      <xdr:col>6</xdr:col>
      <xdr:colOff>50800</xdr:colOff>
      <xdr:row>83</xdr:row>
      <xdr:rowOff>13889</xdr:rowOff>
    </xdr:to>
    <xdr:sp macro="" textlink="">
      <xdr:nvSpPr>
        <xdr:cNvPr id="215" name="円/楕円 214"/>
        <xdr:cNvSpPr/>
      </xdr:nvSpPr>
      <xdr:spPr>
        <a:xfrm>
          <a:off x="4064000" y="14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24066</xdr:rowOff>
    </xdr:from>
    <xdr:ext cx="736600" cy="259045"/>
    <xdr:sp macro="" textlink="">
      <xdr:nvSpPr>
        <xdr:cNvPr id="216" name="テキスト ボックス 215"/>
        <xdr:cNvSpPr txBox="1"/>
      </xdr:nvSpPr>
      <xdr:spPr>
        <a:xfrm>
          <a:off x="3733800" y="1391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155639</xdr:rowOff>
    </xdr:from>
    <xdr:to>
      <xdr:col>4</xdr:col>
      <xdr:colOff>533400</xdr:colOff>
      <xdr:row>83</xdr:row>
      <xdr:rowOff>85789</xdr:rowOff>
    </xdr:to>
    <xdr:sp macro="" textlink="">
      <xdr:nvSpPr>
        <xdr:cNvPr id="217" name="円/楕円 216"/>
        <xdr:cNvSpPr/>
      </xdr:nvSpPr>
      <xdr:spPr>
        <a:xfrm>
          <a:off x="3175000" y="142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70566</xdr:rowOff>
    </xdr:from>
    <xdr:ext cx="762000" cy="259045"/>
    <xdr:sp macro="" textlink="">
      <xdr:nvSpPr>
        <xdr:cNvPr id="218" name="テキスト ボックス 217"/>
        <xdr:cNvSpPr txBox="1"/>
      </xdr:nvSpPr>
      <xdr:spPr>
        <a:xfrm>
          <a:off x="2844800" y="1430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1327</xdr:rowOff>
    </xdr:from>
    <xdr:to>
      <xdr:col>3</xdr:col>
      <xdr:colOff>330200</xdr:colOff>
      <xdr:row>82</xdr:row>
      <xdr:rowOff>102927</xdr:rowOff>
    </xdr:to>
    <xdr:sp macro="" textlink="">
      <xdr:nvSpPr>
        <xdr:cNvPr id="219" name="円/楕円 218"/>
        <xdr:cNvSpPr/>
      </xdr:nvSpPr>
      <xdr:spPr>
        <a:xfrm>
          <a:off x="2286000" y="140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113104</xdr:rowOff>
    </xdr:from>
    <xdr:ext cx="762000" cy="259045"/>
    <xdr:sp macro="" textlink="">
      <xdr:nvSpPr>
        <xdr:cNvPr id="220" name="テキスト ボックス 219"/>
        <xdr:cNvSpPr txBox="1"/>
      </xdr:nvSpPr>
      <xdr:spPr>
        <a:xfrm>
          <a:off x="1955800" y="1382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25014</xdr:rowOff>
    </xdr:from>
    <xdr:to>
      <xdr:col>2</xdr:col>
      <xdr:colOff>127000</xdr:colOff>
      <xdr:row>82</xdr:row>
      <xdr:rowOff>126614</xdr:rowOff>
    </xdr:to>
    <xdr:sp macro="" textlink="">
      <xdr:nvSpPr>
        <xdr:cNvPr id="221" name="円/楕円 220"/>
        <xdr:cNvSpPr/>
      </xdr:nvSpPr>
      <xdr:spPr>
        <a:xfrm>
          <a:off x="1397000" y="140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136791</xdr:rowOff>
    </xdr:from>
    <xdr:ext cx="762000" cy="259045"/>
    <xdr:sp macro="" textlink="">
      <xdr:nvSpPr>
        <xdr:cNvPr id="222" name="テキスト ボックス 221"/>
        <xdr:cNvSpPr txBox="1"/>
      </xdr:nvSpPr>
      <xdr:spPr>
        <a:xfrm>
          <a:off x="1066800" y="138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年度ラスパイレス指数は前年度とほぼ横ばいの数値であり、全国平均、町村平均と比較しても低い数値であり、今後も給与の適正化に努める。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70358</xdr:rowOff>
    </xdr:to>
    <xdr:cxnSp macro="">
      <xdr:nvCxnSpPr>
        <xdr:cNvPr id="254" name="直線コネクタ 253"/>
        <xdr:cNvCxnSpPr/>
      </xdr:nvCxnSpPr>
      <xdr:spPr>
        <a:xfrm>
          <a:off x="16179800" y="1461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41402</xdr:rowOff>
    </xdr:to>
    <xdr:cxnSp macro="">
      <xdr:nvCxnSpPr>
        <xdr:cNvPr id="257" name="直線コネクタ 256"/>
        <xdr:cNvCxnSpPr/>
      </xdr:nvCxnSpPr>
      <xdr:spPr>
        <a:xfrm>
          <a:off x="15290800" y="1461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87</xdr:row>
      <xdr:rowOff>70104</xdr:rowOff>
    </xdr:to>
    <xdr:cxnSp macro="">
      <xdr:nvCxnSpPr>
        <xdr:cNvPr id="260" name="直線コネクタ 259"/>
        <xdr:cNvCxnSpPr/>
      </xdr:nvCxnSpPr>
      <xdr:spPr>
        <a:xfrm flipV="1">
          <a:off x="14401800" y="1461465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55626</xdr:rowOff>
    </xdr:from>
    <xdr:to>
      <xdr:col>21</xdr:col>
      <xdr:colOff>0</xdr:colOff>
      <xdr:row>87</xdr:row>
      <xdr:rowOff>70104</xdr:rowOff>
    </xdr:to>
    <xdr:cxnSp macro="">
      <xdr:nvCxnSpPr>
        <xdr:cNvPr id="263" name="直線コネクタ 262"/>
        <xdr:cNvCxnSpPr/>
      </xdr:nvCxnSpPr>
      <xdr:spPr>
        <a:xfrm>
          <a:off x="13512800" y="149717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3" name="円/楕円 272"/>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36085</xdr:rowOff>
    </xdr:from>
    <xdr:ext cx="762000" cy="259045"/>
    <xdr:sp macro="" textlink="">
      <xdr:nvSpPr>
        <xdr:cNvPr id="274" name="給与水準   （国との比較）該当値テキスト"/>
        <xdr:cNvSpPr txBox="1"/>
      </xdr:nvSpPr>
      <xdr:spPr>
        <a:xfrm>
          <a:off x="171069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5" name="円/楕円 274"/>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76" name="テキスト ボックス 275"/>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102379</xdr:rowOff>
    </xdr:from>
    <xdr:ext cx="762000" cy="259045"/>
    <xdr:sp macro="" textlink="">
      <xdr:nvSpPr>
        <xdr:cNvPr id="278" name="テキスト ボックス 277"/>
        <xdr:cNvSpPr txBox="1"/>
      </xdr:nvSpPr>
      <xdr:spPr>
        <a:xfrm>
          <a:off x="14909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9" name="円/楕円 278"/>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131081</xdr:rowOff>
    </xdr:from>
    <xdr:ext cx="762000" cy="259045"/>
    <xdr:sp macro="" textlink="">
      <xdr:nvSpPr>
        <xdr:cNvPr id="280" name="テキスト ボックス 279"/>
        <xdr:cNvSpPr txBox="1"/>
      </xdr:nvSpPr>
      <xdr:spPr>
        <a:xfrm>
          <a:off x="14020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xdr:rowOff>
    </xdr:from>
    <xdr:to>
      <xdr:col>19</xdr:col>
      <xdr:colOff>533400</xdr:colOff>
      <xdr:row>87</xdr:row>
      <xdr:rowOff>106426</xdr:rowOff>
    </xdr:to>
    <xdr:sp macro="" textlink="">
      <xdr:nvSpPr>
        <xdr:cNvPr id="281" name="円/楕円 280"/>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116603</xdr:rowOff>
    </xdr:from>
    <xdr:ext cx="762000" cy="259045"/>
    <xdr:sp macro="" textlink="">
      <xdr:nvSpPr>
        <xdr:cNvPr id="282" name="テキスト ボックス 281"/>
        <xdr:cNvSpPr txBox="1"/>
      </xdr:nvSpPr>
      <xdr:spPr>
        <a:xfrm>
          <a:off x="13131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あたりの職員数については、昨年度昨年度よりは僅かに改善された。本市は、離島市であるがゆえの空港や港湾を保有しており、施設管理のための職員配置が必要であるため、全国及び沖縄県平均を上回る状況にある。</a:t>
          </a:r>
          <a:endParaRPr kumimoji="1" lang="en-US" altLang="ja-JP" sz="1300">
            <a:latin typeface="ＭＳ Ｐゴシック"/>
          </a:endParaRPr>
        </a:p>
        <a:p>
          <a:r>
            <a:rPr kumimoji="1" lang="ja-JP" altLang="en-US" sz="1300">
              <a:latin typeface="ＭＳ Ｐゴシック"/>
            </a:rPr>
            <a:t>今後も引き続き、定員管理の適正化を図り、適切な人員配置を行っていく。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160746</xdr:rowOff>
    </xdr:from>
    <xdr:to>
      <xdr:col>24</xdr:col>
      <xdr:colOff>558800</xdr:colOff>
      <xdr:row>62</xdr:row>
      <xdr:rowOff>20320</xdr:rowOff>
    </xdr:to>
    <xdr:cxnSp macro="">
      <xdr:nvCxnSpPr>
        <xdr:cNvPr id="319" name="直線コネクタ 318"/>
        <xdr:cNvCxnSpPr/>
      </xdr:nvCxnSpPr>
      <xdr:spPr>
        <a:xfrm flipV="1">
          <a:off x="16179800" y="106191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110762</xdr:rowOff>
    </xdr:from>
    <xdr:to>
      <xdr:col>23</xdr:col>
      <xdr:colOff>406400</xdr:colOff>
      <xdr:row>62</xdr:row>
      <xdr:rowOff>20320</xdr:rowOff>
    </xdr:to>
    <xdr:cxnSp macro="">
      <xdr:nvCxnSpPr>
        <xdr:cNvPr id="322" name="直線コネクタ 321"/>
        <xdr:cNvCxnSpPr/>
      </xdr:nvCxnSpPr>
      <xdr:spPr>
        <a:xfrm>
          <a:off x="15290800" y="10569212"/>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110762</xdr:rowOff>
    </xdr:from>
    <xdr:to>
      <xdr:col>22</xdr:col>
      <xdr:colOff>203200</xdr:colOff>
      <xdr:row>61</xdr:row>
      <xdr:rowOff>119380</xdr:rowOff>
    </xdr:to>
    <xdr:cxnSp macro="">
      <xdr:nvCxnSpPr>
        <xdr:cNvPr id="325" name="直線コネクタ 324"/>
        <xdr:cNvCxnSpPr/>
      </xdr:nvCxnSpPr>
      <xdr:spPr>
        <a:xfrm flipV="1">
          <a:off x="14401800" y="105692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57331</xdr:rowOff>
    </xdr:from>
    <xdr:to>
      <xdr:col>21</xdr:col>
      <xdr:colOff>0</xdr:colOff>
      <xdr:row>61</xdr:row>
      <xdr:rowOff>119380</xdr:rowOff>
    </xdr:to>
    <xdr:cxnSp macro="">
      <xdr:nvCxnSpPr>
        <xdr:cNvPr id="328" name="直線コネクタ 327"/>
        <xdr:cNvCxnSpPr/>
      </xdr:nvCxnSpPr>
      <xdr:spPr>
        <a:xfrm>
          <a:off x="13512800" y="105157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109946</xdr:rowOff>
    </xdr:from>
    <xdr:to>
      <xdr:col>24</xdr:col>
      <xdr:colOff>609600</xdr:colOff>
      <xdr:row>62</xdr:row>
      <xdr:rowOff>40096</xdr:rowOff>
    </xdr:to>
    <xdr:sp macro="" textlink="">
      <xdr:nvSpPr>
        <xdr:cNvPr id="338" name="円/楕円 337"/>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82023</xdr:rowOff>
    </xdr:from>
    <xdr:ext cx="762000" cy="259045"/>
    <xdr:sp macro="" textlink="">
      <xdr:nvSpPr>
        <xdr:cNvPr id="339" name="定員管理の状況該当値テキスト"/>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0" name="円/楕円 339"/>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41" name="テキスト ボックス 34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59962</xdr:rowOff>
    </xdr:from>
    <xdr:to>
      <xdr:col>22</xdr:col>
      <xdr:colOff>254000</xdr:colOff>
      <xdr:row>61</xdr:row>
      <xdr:rowOff>161562</xdr:rowOff>
    </xdr:to>
    <xdr:sp macro="" textlink="">
      <xdr:nvSpPr>
        <xdr:cNvPr id="342" name="円/楕円 341"/>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146339</xdr:rowOff>
    </xdr:from>
    <xdr:ext cx="762000" cy="259045"/>
    <xdr:sp macro="" textlink="">
      <xdr:nvSpPr>
        <xdr:cNvPr id="343" name="テキスト ボックス 342"/>
        <xdr:cNvSpPr txBox="1"/>
      </xdr:nvSpPr>
      <xdr:spPr>
        <a:xfrm>
          <a:off x="14909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4" name="円/楕円 343"/>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154957</xdr:rowOff>
    </xdr:from>
    <xdr:ext cx="762000" cy="259045"/>
    <xdr:sp macro="" textlink="">
      <xdr:nvSpPr>
        <xdr:cNvPr id="345" name="テキスト ボックス 344"/>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6" name="円/楕円 345"/>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7" name="テキスト ボックス 346"/>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これまでの起債抑制により、元利償還金の減等により年々改善してきている。今後も大型建設事業等もあるが、他普通建設事業の順位整理や取捨選択等を行ったうえで起債抑制を図りたい。</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163301</xdr:rowOff>
    </xdr:from>
    <xdr:to>
      <xdr:col>24</xdr:col>
      <xdr:colOff>558800</xdr:colOff>
      <xdr:row>37</xdr:row>
      <xdr:rowOff>15981</xdr:rowOff>
    </xdr:to>
    <xdr:cxnSp macro="">
      <xdr:nvCxnSpPr>
        <xdr:cNvPr id="381" name="直線コネクタ 380"/>
        <xdr:cNvCxnSpPr/>
      </xdr:nvCxnSpPr>
      <xdr:spPr>
        <a:xfrm flipV="1">
          <a:off x="16179800" y="63355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148078</xdr:rowOff>
    </xdr:from>
    <xdr:ext cx="762000" cy="259045"/>
    <xdr:sp macro="" textlink="">
      <xdr:nvSpPr>
        <xdr:cNvPr id="382" name="公債費負担の状況平均値テキスト"/>
        <xdr:cNvSpPr txBox="1"/>
      </xdr:nvSpPr>
      <xdr:spPr>
        <a:xfrm>
          <a:off x="17106900" y="632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15981</xdr:rowOff>
    </xdr:from>
    <xdr:to>
      <xdr:col>23</xdr:col>
      <xdr:colOff>406400</xdr:colOff>
      <xdr:row>37</xdr:row>
      <xdr:rowOff>40111</xdr:rowOff>
    </xdr:to>
    <xdr:cxnSp macro="">
      <xdr:nvCxnSpPr>
        <xdr:cNvPr id="384" name="直線コネクタ 383"/>
        <xdr:cNvCxnSpPr/>
      </xdr:nvCxnSpPr>
      <xdr:spPr>
        <a:xfrm flipV="1">
          <a:off x="15290800" y="635963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40111</xdr:rowOff>
    </xdr:from>
    <xdr:to>
      <xdr:col>22</xdr:col>
      <xdr:colOff>203200</xdr:colOff>
      <xdr:row>37</xdr:row>
      <xdr:rowOff>52176</xdr:rowOff>
    </xdr:to>
    <xdr:cxnSp macro="">
      <xdr:nvCxnSpPr>
        <xdr:cNvPr id="387" name="直線コネクタ 386"/>
        <xdr:cNvCxnSpPr/>
      </xdr:nvCxnSpPr>
      <xdr:spPr>
        <a:xfrm flipV="1">
          <a:off x="14401800" y="63837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52176</xdr:rowOff>
    </xdr:from>
    <xdr:to>
      <xdr:col>21</xdr:col>
      <xdr:colOff>0</xdr:colOff>
      <xdr:row>37</xdr:row>
      <xdr:rowOff>80328</xdr:rowOff>
    </xdr:to>
    <xdr:cxnSp macro="">
      <xdr:nvCxnSpPr>
        <xdr:cNvPr id="390" name="直線コネクタ 389"/>
        <xdr:cNvCxnSpPr/>
      </xdr:nvCxnSpPr>
      <xdr:spPr>
        <a:xfrm flipV="1">
          <a:off x="13512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112501</xdr:rowOff>
    </xdr:from>
    <xdr:to>
      <xdr:col>24</xdr:col>
      <xdr:colOff>609600</xdr:colOff>
      <xdr:row>37</xdr:row>
      <xdr:rowOff>42651</xdr:rowOff>
    </xdr:to>
    <xdr:sp macro="" textlink="">
      <xdr:nvSpPr>
        <xdr:cNvPr id="400" name="円/楕円 399"/>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33778</xdr:rowOff>
    </xdr:from>
    <xdr:ext cx="762000" cy="259045"/>
    <xdr:sp macro="" textlink="">
      <xdr:nvSpPr>
        <xdr:cNvPr id="401" name="公債費負担の状況該当値テキスト"/>
        <xdr:cNvSpPr txBox="1"/>
      </xdr:nvSpPr>
      <xdr:spPr>
        <a:xfrm>
          <a:off x="17106900" y="620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136631</xdr:rowOff>
    </xdr:from>
    <xdr:to>
      <xdr:col>23</xdr:col>
      <xdr:colOff>457200</xdr:colOff>
      <xdr:row>37</xdr:row>
      <xdr:rowOff>66781</xdr:rowOff>
    </xdr:to>
    <xdr:sp macro="" textlink="">
      <xdr:nvSpPr>
        <xdr:cNvPr id="402" name="円/楕円 401"/>
        <xdr:cNvSpPr/>
      </xdr:nvSpPr>
      <xdr:spPr>
        <a:xfrm>
          <a:off x="16129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76958</xdr:rowOff>
    </xdr:from>
    <xdr:ext cx="736600" cy="259045"/>
    <xdr:sp macro="" textlink="">
      <xdr:nvSpPr>
        <xdr:cNvPr id="403" name="テキスト ボックス 402"/>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160761</xdr:rowOff>
    </xdr:from>
    <xdr:to>
      <xdr:col>22</xdr:col>
      <xdr:colOff>254000</xdr:colOff>
      <xdr:row>37</xdr:row>
      <xdr:rowOff>90911</xdr:rowOff>
    </xdr:to>
    <xdr:sp macro="" textlink="">
      <xdr:nvSpPr>
        <xdr:cNvPr id="404" name="円/楕円 403"/>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101088</xdr:rowOff>
    </xdr:from>
    <xdr:ext cx="762000" cy="259045"/>
    <xdr:sp macro="" textlink="">
      <xdr:nvSpPr>
        <xdr:cNvPr id="405" name="テキスト ボックス 404"/>
        <xdr:cNvSpPr txBox="1"/>
      </xdr:nvSpPr>
      <xdr:spPr>
        <a:xfrm>
          <a:off x="14909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1376</xdr:rowOff>
    </xdr:from>
    <xdr:to>
      <xdr:col>21</xdr:col>
      <xdr:colOff>50800</xdr:colOff>
      <xdr:row>37</xdr:row>
      <xdr:rowOff>102976</xdr:rowOff>
    </xdr:to>
    <xdr:sp macro="" textlink="">
      <xdr:nvSpPr>
        <xdr:cNvPr id="406" name="円/楕円 405"/>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113153</xdr:rowOff>
    </xdr:from>
    <xdr:ext cx="762000" cy="259045"/>
    <xdr:sp macro="" textlink="">
      <xdr:nvSpPr>
        <xdr:cNvPr id="407" name="テキスト ボックス 406"/>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08" name="円/楕円 407"/>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09" name="テキスト ボックス 408"/>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将来負担比率については年々改善されてきている。要因としては地方債現在高の減少、退職手当負担見込額の減少、充当可能基金の増があげられる。また、標準財政規模の増加</a:t>
          </a:r>
          <a:r>
            <a:rPr kumimoji="1" lang="ja-JP" altLang="en-US" sz="1300" baseline="0">
              <a:latin typeface="ＭＳ Ｐゴシック"/>
            </a:rPr>
            <a:t>や新規採用職員を抑制していることも</a:t>
          </a:r>
          <a:r>
            <a:rPr kumimoji="1" lang="ja-JP" altLang="en-US" sz="1300">
              <a:latin typeface="ＭＳ Ｐゴシック"/>
            </a:rPr>
            <a:t>一因である。</a:t>
          </a:r>
          <a:endParaRPr kumimoji="1" lang="en-US" altLang="ja-JP" sz="1300">
            <a:latin typeface="ＭＳ Ｐゴシック"/>
          </a:endParaRPr>
        </a:p>
        <a:p>
          <a:r>
            <a:rPr kumimoji="1" lang="ja-JP" altLang="en-US" sz="1300">
              <a:latin typeface="ＭＳ Ｐゴシック"/>
            </a:rPr>
            <a:t>今後は繰上げ償還や新発債の抑制により地方債現在高の抑制に努めさらなる改善を図る。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166865</xdr:rowOff>
    </xdr:from>
    <xdr:to>
      <xdr:col>24</xdr:col>
      <xdr:colOff>558800</xdr:colOff>
      <xdr:row>15</xdr:row>
      <xdr:rowOff>17132</xdr:rowOff>
    </xdr:to>
    <xdr:cxnSp macro="">
      <xdr:nvCxnSpPr>
        <xdr:cNvPr id="441" name="直線コネクタ 440"/>
        <xdr:cNvCxnSpPr/>
      </xdr:nvCxnSpPr>
      <xdr:spPr>
        <a:xfrm flipV="1">
          <a:off x="16179800" y="256716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151643</xdr:rowOff>
    </xdr:from>
    <xdr:ext cx="762000" cy="259045"/>
    <xdr:sp macro="" textlink="">
      <xdr:nvSpPr>
        <xdr:cNvPr id="442" name="将来負担の状況平均値テキスト"/>
        <xdr:cNvSpPr txBox="1"/>
      </xdr:nvSpPr>
      <xdr:spPr>
        <a:xfrm>
          <a:off x="17106900" y="2551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17132</xdr:rowOff>
    </xdr:from>
    <xdr:to>
      <xdr:col>23</xdr:col>
      <xdr:colOff>406400</xdr:colOff>
      <xdr:row>15</xdr:row>
      <xdr:rowOff>48501</xdr:rowOff>
    </xdr:to>
    <xdr:cxnSp macro="">
      <xdr:nvCxnSpPr>
        <xdr:cNvPr id="444" name="直線コネクタ 443"/>
        <xdr:cNvCxnSpPr/>
      </xdr:nvCxnSpPr>
      <xdr:spPr>
        <a:xfrm flipV="1">
          <a:off x="15290800" y="258888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48501</xdr:rowOff>
    </xdr:from>
    <xdr:to>
      <xdr:col>22</xdr:col>
      <xdr:colOff>203200</xdr:colOff>
      <xdr:row>15</xdr:row>
      <xdr:rowOff>73596</xdr:rowOff>
    </xdr:to>
    <xdr:cxnSp macro="">
      <xdr:nvCxnSpPr>
        <xdr:cNvPr id="447" name="直線コネクタ 446"/>
        <xdr:cNvCxnSpPr/>
      </xdr:nvCxnSpPr>
      <xdr:spPr>
        <a:xfrm flipV="1">
          <a:off x="14401800" y="2620251"/>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73596</xdr:rowOff>
    </xdr:from>
    <xdr:to>
      <xdr:col>21</xdr:col>
      <xdr:colOff>0</xdr:colOff>
      <xdr:row>15</xdr:row>
      <xdr:rowOff>83972</xdr:rowOff>
    </xdr:to>
    <xdr:cxnSp macro="">
      <xdr:nvCxnSpPr>
        <xdr:cNvPr id="450" name="直線コネクタ 449"/>
        <xdr:cNvCxnSpPr/>
      </xdr:nvCxnSpPr>
      <xdr:spPr>
        <a:xfrm flipV="1">
          <a:off x="13512800" y="2645346"/>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116065</xdr:rowOff>
    </xdr:from>
    <xdr:to>
      <xdr:col>24</xdr:col>
      <xdr:colOff>609600</xdr:colOff>
      <xdr:row>15</xdr:row>
      <xdr:rowOff>46215</xdr:rowOff>
    </xdr:to>
    <xdr:sp macro="" textlink="">
      <xdr:nvSpPr>
        <xdr:cNvPr id="460" name="円/楕円 459"/>
        <xdr:cNvSpPr/>
      </xdr:nvSpPr>
      <xdr:spPr>
        <a:xfrm>
          <a:off x="16967200" y="25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37342</xdr:rowOff>
    </xdr:from>
    <xdr:ext cx="762000" cy="259045"/>
    <xdr:sp macro="" textlink="">
      <xdr:nvSpPr>
        <xdr:cNvPr id="461" name="将来負担の状況該当値テキスト"/>
        <xdr:cNvSpPr txBox="1"/>
      </xdr:nvSpPr>
      <xdr:spPr>
        <a:xfrm>
          <a:off x="17106900" y="243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137782</xdr:rowOff>
    </xdr:from>
    <xdr:to>
      <xdr:col>23</xdr:col>
      <xdr:colOff>457200</xdr:colOff>
      <xdr:row>15</xdr:row>
      <xdr:rowOff>67932</xdr:rowOff>
    </xdr:to>
    <xdr:sp macro="" textlink="">
      <xdr:nvSpPr>
        <xdr:cNvPr id="462" name="円/楕円 461"/>
        <xdr:cNvSpPr/>
      </xdr:nvSpPr>
      <xdr:spPr>
        <a:xfrm>
          <a:off x="16129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78109</xdr:rowOff>
    </xdr:from>
    <xdr:ext cx="736600" cy="259045"/>
    <xdr:sp macro="" textlink="">
      <xdr:nvSpPr>
        <xdr:cNvPr id="463" name="テキスト ボックス 462"/>
        <xdr:cNvSpPr txBox="1"/>
      </xdr:nvSpPr>
      <xdr:spPr>
        <a:xfrm>
          <a:off x="15798800" y="230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169151</xdr:rowOff>
    </xdr:from>
    <xdr:to>
      <xdr:col>22</xdr:col>
      <xdr:colOff>254000</xdr:colOff>
      <xdr:row>15</xdr:row>
      <xdr:rowOff>99301</xdr:rowOff>
    </xdr:to>
    <xdr:sp macro="" textlink="">
      <xdr:nvSpPr>
        <xdr:cNvPr id="464" name="円/楕円 463"/>
        <xdr:cNvSpPr/>
      </xdr:nvSpPr>
      <xdr:spPr>
        <a:xfrm>
          <a:off x="15240000" y="2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84078</xdr:rowOff>
    </xdr:from>
    <xdr:ext cx="762000" cy="259045"/>
    <xdr:sp macro="" textlink="">
      <xdr:nvSpPr>
        <xdr:cNvPr id="465" name="テキスト ボックス 464"/>
        <xdr:cNvSpPr txBox="1"/>
      </xdr:nvSpPr>
      <xdr:spPr>
        <a:xfrm>
          <a:off x="14909800" y="265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22796</xdr:rowOff>
    </xdr:from>
    <xdr:to>
      <xdr:col>21</xdr:col>
      <xdr:colOff>50800</xdr:colOff>
      <xdr:row>15</xdr:row>
      <xdr:rowOff>124396</xdr:rowOff>
    </xdr:to>
    <xdr:sp macro="" textlink="">
      <xdr:nvSpPr>
        <xdr:cNvPr id="466" name="円/楕円 465"/>
        <xdr:cNvSpPr/>
      </xdr:nvSpPr>
      <xdr:spPr>
        <a:xfrm>
          <a:off x="143510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109173</xdr:rowOff>
    </xdr:from>
    <xdr:ext cx="762000" cy="259045"/>
    <xdr:sp macro="" textlink="">
      <xdr:nvSpPr>
        <xdr:cNvPr id="467" name="テキスト ボックス 466"/>
        <xdr:cNvSpPr txBox="1"/>
      </xdr:nvSpPr>
      <xdr:spPr>
        <a:xfrm>
          <a:off x="14020800" y="26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33172</xdr:rowOff>
    </xdr:from>
    <xdr:to>
      <xdr:col>19</xdr:col>
      <xdr:colOff>533400</xdr:colOff>
      <xdr:row>15</xdr:row>
      <xdr:rowOff>134772</xdr:rowOff>
    </xdr:to>
    <xdr:sp macro="" textlink="">
      <xdr:nvSpPr>
        <xdr:cNvPr id="468" name="円/楕円 467"/>
        <xdr:cNvSpPr/>
      </xdr:nvSpPr>
      <xdr:spPr>
        <a:xfrm>
          <a:off x="134620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144949</xdr:rowOff>
    </xdr:from>
    <xdr:ext cx="762000" cy="259045"/>
    <xdr:sp macro="" textlink="">
      <xdr:nvSpPr>
        <xdr:cNvPr id="469" name="テキスト ボックス 468"/>
        <xdr:cNvSpPr txBox="1"/>
      </xdr:nvSpPr>
      <xdr:spPr>
        <a:xfrm>
          <a:off x="13131800" y="23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昨年度から比較すると職員数の減や、総合事務組合負担金が減ったことにより改善されている。しかし、依然として全国平均、沖縄県平均よりも高い数値である。</a:t>
          </a:r>
          <a:endParaRPr kumimoji="1" lang="en-US" altLang="ja-JP" sz="1300">
            <a:latin typeface="ＭＳ Ｐゴシック"/>
          </a:endParaRPr>
        </a:p>
        <a:p>
          <a:r>
            <a:rPr kumimoji="1" lang="ja-JP" altLang="en-US" sz="1300">
              <a:latin typeface="ＭＳ Ｐゴシック"/>
            </a:rPr>
            <a:t>離島であるがために人口あたりの職員数も多く必要であるが、今後も引き続き定員管理、給与管理の適正化を図り人件費の抑制に努める。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54610</xdr:rowOff>
    </xdr:to>
    <xdr:cxnSp macro="">
      <xdr:nvCxnSpPr>
        <xdr:cNvPr id="66" name="直線コネクタ 65"/>
        <xdr:cNvCxnSpPr/>
      </xdr:nvCxnSpPr>
      <xdr:spPr>
        <a:xfrm flipV="1">
          <a:off x="3987800" y="6657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40</xdr:row>
      <xdr:rowOff>12700</xdr:rowOff>
    </xdr:to>
    <xdr:cxnSp macro="">
      <xdr:nvCxnSpPr>
        <xdr:cNvPr id="69" name="直線コネクタ 68"/>
        <xdr:cNvCxnSpPr/>
      </xdr:nvCxnSpPr>
      <xdr:spPr>
        <a:xfrm flipV="1">
          <a:off x="3098800" y="674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12700</xdr:rowOff>
    </xdr:to>
    <xdr:cxnSp macro="">
      <xdr:nvCxnSpPr>
        <xdr:cNvPr id="72" name="直線コネクタ 71"/>
        <xdr:cNvCxnSpPr/>
      </xdr:nvCxnSpPr>
      <xdr:spPr>
        <a:xfrm>
          <a:off x="2209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39</xdr:row>
      <xdr:rowOff>69850</xdr:rowOff>
    </xdr:to>
    <xdr:cxnSp macro="">
      <xdr:nvCxnSpPr>
        <xdr:cNvPr id="75" name="直線コネクタ 74"/>
        <xdr:cNvCxnSpPr/>
      </xdr:nvCxnSpPr>
      <xdr:spPr>
        <a:xfrm>
          <a:off x="1320800" y="65506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前年度にくらべ割合が増えたが全国平均、沖縄県平均を下回っている。割合が増えた要因としては、プログラム開発委託料、また予防対策費等の衛生費関連の委託料が増えたことが要因である。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129721</xdr:rowOff>
    </xdr:to>
    <xdr:cxnSp macro="">
      <xdr:nvCxnSpPr>
        <xdr:cNvPr id="129" name="直線コネクタ 128"/>
        <xdr:cNvCxnSpPr/>
      </xdr:nvCxnSpPr>
      <xdr:spPr>
        <a:xfrm>
          <a:off x="15671800" y="2614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42636</xdr:rowOff>
    </xdr:to>
    <xdr:cxnSp macro="">
      <xdr:nvCxnSpPr>
        <xdr:cNvPr id="132" name="直線コネクタ 131"/>
        <xdr:cNvCxnSpPr/>
      </xdr:nvCxnSpPr>
      <xdr:spPr>
        <a:xfrm>
          <a:off x="14782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61686</xdr:rowOff>
    </xdr:from>
    <xdr:to>
      <xdr:col>21</xdr:col>
      <xdr:colOff>361950</xdr:colOff>
      <xdr:row>14</xdr:row>
      <xdr:rowOff>170543</xdr:rowOff>
    </xdr:to>
    <xdr:cxnSp macro="">
      <xdr:nvCxnSpPr>
        <xdr:cNvPr id="135" name="直線コネクタ 134"/>
        <xdr:cNvCxnSpPr/>
      </xdr:nvCxnSpPr>
      <xdr:spPr>
        <a:xfrm>
          <a:off x="13893800" y="246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16</xdr:row>
      <xdr:rowOff>165100</xdr:rowOff>
    </xdr:to>
    <xdr:cxnSp macro="">
      <xdr:nvCxnSpPr>
        <xdr:cNvPr id="138" name="直線コネクタ 137"/>
        <xdr:cNvCxnSpPr/>
      </xdr:nvCxnSpPr>
      <xdr:spPr>
        <a:xfrm flipV="1">
          <a:off x="13004800" y="2461986"/>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8" name="円/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50" name="円/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4" name="円/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6" name="円/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としては前年度より若干の改善ではあるが、要因として歳入の経常一般財源が増え、扶助費にかかる経常経費充当一般財源は昨年度とほぼ横ばいな額のためで比率が抑えられた。県平均は下回っているが、ここ数年全国平均よりは高い数値のため、引き続き資格審査等の適正化に努め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133350</xdr:rowOff>
    </xdr:from>
    <xdr:to>
      <xdr:col>7</xdr:col>
      <xdr:colOff>15875</xdr:colOff>
      <xdr:row>60</xdr:row>
      <xdr:rowOff>0</xdr:rowOff>
    </xdr:to>
    <xdr:cxnSp macro="">
      <xdr:nvCxnSpPr>
        <xdr:cNvPr id="190" name="直線コネクタ 189"/>
        <xdr:cNvCxnSpPr/>
      </xdr:nvCxnSpPr>
      <xdr:spPr>
        <a:xfrm flipV="1">
          <a:off x="39878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158750</xdr:rowOff>
    </xdr:from>
    <xdr:to>
      <xdr:col>5</xdr:col>
      <xdr:colOff>549275</xdr:colOff>
      <xdr:row>60</xdr:row>
      <xdr:rowOff>0</xdr:rowOff>
    </xdr:to>
    <xdr:cxnSp macro="">
      <xdr:nvCxnSpPr>
        <xdr:cNvPr id="193" name="直線コネクタ 192"/>
        <xdr:cNvCxnSpPr/>
      </xdr:nvCxnSpPr>
      <xdr:spPr>
        <a:xfrm>
          <a:off x="3098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59</xdr:row>
      <xdr:rowOff>158750</xdr:rowOff>
    </xdr:to>
    <xdr:cxnSp macro="">
      <xdr:nvCxnSpPr>
        <xdr:cNvPr id="196" name="直線コネクタ 195"/>
        <xdr:cNvCxnSpPr/>
      </xdr:nvCxnSpPr>
      <xdr:spPr>
        <a:xfrm>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120650</xdr:rowOff>
    </xdr:from>
    <xdr:to>
      <xdr:col>3</xdr:col>
      <xdr:colOff>142875</xdr:colOff>
      <xdr:row>59</xdr:row>
      <xdr:rowOff>120650</xdr:rowOff>
    </xdr:to>
    <xdr:cxnSp macro="">
      <xdr:nvCxnSpPr>
        <xdr:cNvPr id="199" name="直線コネクタ 198"/>
        <xdr:cNvCxnSpPr/>
      </xdr:nvCxnSpPr>
      <xdr:spPr>
        <a:xfrm>
          <a:off x="13208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09" name="円/楕円 208"/>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54627</xdr:rowOff>
    </xdr:from>
    <xdr:ext cx="762000" cy="259045"/>
    <xdr:sp macro="" textlink="">
      <xdr:nvSpPr>
        <xdr:cNvPr id="210"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120650</xdr:rowOff>
    </xdr:from>
    <xdr:to>
      <xdr:col>5</xdr:col>
      <xdr:colOff>600075</xdr:colOff>
      <xdr:row>60</xdr:row>
      <xdr:rowOff>50800</xdr:rowOff>
    </xdr:to>
    <xdr:sp macro="" textlink="">
      <xdr:nvSpPr>
        <xdr:cNvPr id="211" name="円/楕円 210"/>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35577</xdr:rowOff>
    </xdr:from>
    <xdr:ext cx="736600" cy="259045"/>
    <xdr:sp macro="" textlink="">
      <xdr:nvSpPr>
        <xdr:cNvPr id="212" name="テキスト ボックス 211"/>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107950</xdr:rowOff>
    </xdr:from>
    <xdr:to>
      <xdr:col>4</xdr:col>
      <xdr:colOff>396875</xdr:colOff>
      <xdr:row>60</xdr:row>
      <xdr:rowOff>38100</xdr:rowOff>
    </xdr:to>
    <xdr:sp macro="" textlink="">
      <xdr:nvSpPr>
        <xdr:cNvPr id="213" name="円/楕円 212"/>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22877</xdr:rowOff>
    </xdr:from>
    <xdr:ext cx="762000" cy="259045"/>
    <xdr:sp macro="" textlink="">
      <xdr:nvSpPr>
        <xdr:cNvPr id="214" name="テキスト ボックス 213"/>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69850</xdr:rowOff>
    </xdr:from>
    <xdr:to>
      <xdr:col>3</xdr:col>
      <xdr:colOff>193675</xdr:colOff>
      <xdr:row>60</xdr:row>
      <xdr:rowOff>0</xdr:rowOff>
    </xdr:to>
    <xdr:sp macro="" textlink="">
      <xdr:nvSpPr>
        <xdr:cNvPr id="215" name="円/楕円 214"/>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156227</xdr:rowOff>
    </xdr:from>
    <xdr:ext cx="762000" cy="259045"/>
    <xdr:sp macro="" textlink="">
      <xdr:nvSpPr>
        <xdr:cNvPr id="216" name="テキスト ボックス 215"/>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69850</xdr:rowOff>
    </xdr:from>
    <xdr:to>
      <xdr:col>1</xdr:col>
      <xdr:colOff>676275</xdr:colOff>
      <xdr:row>60</xdr:row>
      <xdr:rowOff>0</xdr:rowOff>
    </xdr:to>
    <xdr:sp macro="" textlink="">
      <xdr:nvSpPr>
        <xdr:cNvPr id="217" name="円/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その他に係る比率は前年度より僅かに増になっている。要因としては下水道特別会計、国民健康保険特別会計への繰出金の影響である。</a:t>
          </a:r>
          <a:endParaRPr kumimoji="1" lang="en-US" altLang="ja-JP" sz="1300">
            <a:latin typeface="ＭＳ Ｐゴシック"/>
          </a:endParaRPr>
        </a:p>
        <a:p>
          <a:r>
            <a:rPr kumimoji="1" lang="ja-JP" altLang="en-US" sz="1300">
              <a:latin typeface="ＭＳ Ｐゴシック"/>
            </a:rPr>
            <a:t>各特別会計での歳入確保、経費削減を徹底し普通会計の負担を減らしていくよう務める。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31750</xdr:rowOff>
    </xdr:to>
    <xdr:cxnSp macro="">
      <xdr:nvCxnSpPr>
        <xdr:cNvPr id="251" name="直線コネクタ 250"/>
        <xdr:cNvCxnSpPr/>
      </xdr:nvCxnSpPr>
      <xdr:spPr>
        <a:xfrm>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31750</xdr:rowOff>
    </xdr:to>
    <xdr:cxnSp macro="">
      <xdr:nvCxnSpPr>
        <xdr:cNvPr id="254" name="直線コネクタ 253"/>
        <xdr:cNvCxnSpPr/>
      </xdr:nvCxnSpPr>
      <xdr:spPr>
        <a:xfrm flipV="1">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69850</xdr:rowOff>
    </xdr:to>
    <xdr:cxnSp macro="">
      <xdr:nvCxnSpPr>
        <xdr:cNvPr id="257" name="直線コネクタ 256"/>
        <xdr:cNvCxnSpPr/>
      </xdr:nvCxnSpPr>
      <xdr:spPr>
        <a:xfrm flipV="1">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77470</xdr:rowOff>
    </xdr:from>
    <xdr:to>
      <xdr:col>20</xdr:col>
      <xdr:colOff>158750</xdr:colOff>
      <xdr:row>57</xdr:row>
      <xdr:rowOff>69850</xdr:rowOff>
    </xdr:to>
    <xdr:cxnSp macro="">
      <xdr:nvCxnSpPr>
        <xdr:cNvPr id="260" name="直線コネクタ 259"/>
        <xdr:cNvCxnSpPr/>
      </xdr:nvCxnSpPr>
      <xdr:spPr>
        <a:xfrm>
          <a:off x="13004800" y="916432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26670</xdr:rowOff>
    </xdr:from>
    <xdr:to>
      <xdr:col>19</xdr:col>
      <xdr:colOff>6350</xdr:colOff>
      <xdr:row>53</xdr:row>
      <xdr:rowOff>128270</xdr:rowOff>
    </xdr:to>
    <xdr:sp macro="" textlink="">
      <xdr:nvSpPr>
        <xdr:cNvPr id="278" name="円/楕円 277"/>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138447</xdr:rowOff>
    </xdr:from>
    <xdr:ext cx="762000" cy="259045"/>
    <xdr:sp macro="" textlink="">
      <xdr:nvSpPr>
        <xdr:cNvPr id="279" name="テキスト ボックス 278"/>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全国平均、沖縄県平均よりは下回っているものの、前年度より増である。</a:t>
          </a:r>
          <a:endParaRPr kumimoji="1" lang="en-US" altLang="ja-JP" sz="1300">
            <a:latin typeface="ＭＳ Ｐゴシック"/>
          </a:endParaRPr>
        </a:p>
        <a:p>
          <a:r>
            <a:rPr kumimoji="1" lang="ja-JP" altLang="en-US" sz="1300">
              <a:latin typeface="ＭＳ Ｐゴシック"/>
            </a:rPr>
            <a:t>要因としては、平成</a:t>
          </a:r>
          <a:r>
            <a:rPr kumimoji="1" lang="en-US" altLang="ja-JP" sz="1300">
              <a:latin typeface="ＭＳ Ｐゴシック"/>
            </a:rPr>
            <a:t>27</a:t>
          </a:r>
          <a:r>
            <a:rPr kumimoji="1" lang="ja-JP" altLang="en-US" sz="1300">
              <a:latin typeface="ＭＳ Ｐゴシック"/>
            </a:rPr>
            <a:t>年度からの地域創生事業にかかる各種委託費、事業費の影響。</a:t>
          </a:r>
          <a:endParaRPr kumimoji="1" lang="en-US" altLang="ja-JP" sz="1300">
            <a:latin typeface="ＭＳ Ｐゴシック"/>
          </a:endParaRPr>
        </a:p>
        <a:p>
          <a:r>
            <a:rPr kumimoji="1" lang="ja-JP" altLang="en-US" sz="1300">
              <a:latin typeface="ＭＳ Ｐゴシック"/>
            </a:rPr>
            <a:t>今後も引き続き、市独自の補助金について精査し見直しを行っていきたい。</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17272</xdr:rowOff>
    </xdr:from>
    <xdr:to>
      <xdr:col>24</xdr:col>
      <xdr:colOff>31750</xdr:colOff>
      <xdr:row>34</xdr:row>
      <xdr:rowOff>35560</xdr:rowOff>
    </xdr:to>
    <xdr:cxnSp macro="">
      <xdr:nvCxnSpPr>
        <xdr:cNvPr id="309" name="直線コネクタ 308"/>
        <xdr:cNvCxnSpPr/>
      </xdr:nvCxnSpPr>
      <xdr:spPr>
        <a:xfrm>
          <a:off x="15671800" y="58465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17272</xdr:rowOff>
    </xdr:from>
    <xdr:to>
      <xdr:col>22</xdr:col>
      <xdr:colOff>565150</xdr:colOff>
      <xdr:row>34</xdr:row>
      <xdr:rowOff>26416</xdr:rowOff>
    </xdr:to>
    <xdr:cxnSp macro="">
      <xdr:nvCxnSpPr>
        <xdr:cNvPr id="312" name="直線コネクタ 311"/>
        <xdr:cNvCxnSpPr/>
      </xdr:nvCxnSpPr>
      <xdr:spPr>
        <a:xfrm flipV="1">
          <a:off x="14782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72136</xdr:rowOff>
    </xdr:to>
    <xdr:cxnSp macro="">
      <xdr:nvCxnSpPr>
        <xdr:cNvPr id="315" name="直線コネクタ 314"/>
        <xdr:cNvCxnSpPr/>
      </xdr:nvCxnSpPr>
      <xdr:spPr>
        <a:xfrm flipV="1">
          <a:off x="13893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34</xdr:row>
      <xdr:rowOff>127000</xdr:rowOff>
    </xdr:to>
    <xdr:cxnSp macro="">
      <xdr:nvCxnSpPr>
        <xdr:cNvPr id="318" name="直線コネクタ 317"/>
        <xdr:cNvCxnSpPr/>
      </xdr:nvCxnSpPr>
      <xdr:spPr>
        <a:xfrm flipV="1">
          <a:off x="13004800" y="5901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28" name="円/楕円 327"/>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329"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137922</xdr:rowOff>
    </xdr:from>
    <xdr:to>
      <xdr:col>22</xdr:col>
      <xdr:colOff>615950</xdr:colOff>
      <xdr:row>34</xdr:row>
      <xdr:rowOff>68072</xdr:rowOff>
    </xdr:to>
    <xdr:sp macro="" textlink="">
      <xdr:nvSpPr>
        <xdr:cNvPr id="330" name="円/楕円 329"/>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78249</xdr:rowOff>
    </xdr:from>
    <xdr:ext cx="736600" cy="259045"/>
    <xdr:sp macro="" textlink="">
      <xdr:nvSpPr>
        <xdr:cNvPr id="331" name="テキスト ボックス 330"/>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32" name="円/楕円 331"/>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33" name="テキスト ボックス 332"/>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4" name="円/楕円 333"/>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5" name="テキスト ボックス 334"/>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6" name="円/楕円 33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7" name="テキスト ボックス 33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昨年度より改善されたが、沖縄県平均をまだ上回っている。改善された要因としては起債抑制や前年度での償還終了等により元金償還額が減ったことによる。</a:t>
          </a:r>
          <a:endParaRPr kumimoji="1" lang="en-US" altLang="ja-JP" sz="1300">
            <a:latin typeface="ＭＳ Ｐゴシック"/>
          </a:endParaRPr>
        </a:p>
        <a:p>
          <a:r>
            <a:rPr kumimoji="1" lang="ja-JP" altLang="en-US" sz="1300">
              <a:latin typeface="ＭＳ Ｐゴシック"/>
            </a:rPr>
            <a:t>しかし、大型事業に伴う借り入れが見込まれ、よりいっそうの事業の優先付けや普通建設事業の抑制を今後とも図る必要がある。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128905</xdr:rowOff>
    </xdr:to>
    <xdr:cxnSp macro="">
      <xdr:nvCxnSpPr>
        <xdr:cNvPr id="369" name="直線コネクタ 368"/>
        <xdr:cNvCxnSpPr/>
      </xdr:nvCxnSpPr>
      <xdr:spPr>
        <a:xfrm flipV="1">
          <a:off x="3987800" y="128047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130810</xdr:rowOff>
    </xdr:to>
    <xdr:cxnSp macro="">
      <xdr:nvCxnSpPr>
        <xdr:cNvPr id="372" name="直線コネクタ 371"/>
        <xdr:cNvCxnSpPr/>
      </xdr:nvCxnSpPr>
      <xdr:spPr>
        <a:xfrm flipV="1">
          <a:off x="3098800" y="128162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130810</xdr:rowOff>
    </xdr:from>
    <xdr:to>
      <xdr:col>4</xdr:col>
      <xdr:colOff>346075</xdr:colOff>
      <xdr:row>74</xdr:row>
      <xdr:rowOff>159385</xdr:rowOff>
    </xdr:to>
    <xdr:cxnSp macro="">
      <xdr:nvCxnSpPr>
        <xdr:cNvPr id="375" name="直線コネクタ 374"/>
        <xdr:cNvCxnSpPr/>
      </xdr:nvCxnSpPr>
      <xdr:spPr>
        <a:xfrm flipV="1">
          <a:off x="2209800" y="12818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125095</xdr:rowOff>
    </xdr:from>
    <xdr:to>
      <xdr:col>3</xdr:col>
      <xdr:colOff>142875</xdr:colOff>
      <xdr:row>74</xdr:row>
      <xdr:rowOff>159385</xdr:rowOff>
    </xdr:to>
    <xdr:cxnSp macro="">
      <xdr:nvCxnSpPr>
        <xdr:cNvPr id="378" name="直線コネクタ 377"/>
        <xdr:cNvCxnSpPr/>
      </xdr:nvCxnSpPr>
      <xdr:spPr>
        <a:xfrm>
          <a:off x="1320800" y="12812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88" name="円/楕円 387"/>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89"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0" name="円/楕円 389"/>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1" name="テキスト ボックス 390"/>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80010</xdr:rowOff>
    </xdr:from>
    <xdr:to>
      <xdr:col>4</xdr:col>
      <xdr:colOff>396875</xdr:colOff>
      <xdr:row>75</xdr:row>
      <xdr:rowOff>10160</xdr:rowOff>
    </xdr:to>
    <xdr:sp macro="" textlink="">
      <xdr:nvSpPr>
        <xdr:cNvPr id="392" name="円/楕円 391"/>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20337</xdr:rowOff>
    </xdr:from>
    <xdr:ext cx="762000" cy="259045"/>
    <xdr:sp macro="" textlink="">
      <xdr:nvSpPr>
        <xdr:cNvPr id="393" name="テキスト ボックス 392"/>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108585</xdr:rowOff>
    </xdr:from>
    <xdr:to>
      <xdr:col>3</xdr:col>
      <xdr:colOff>193675</xdr:colOff>
      <xdr:row>75</xdr:row>
      <xdr:rowOff>38735</xdr:rowOff>
    </xdr:to>
    <xdr:sp macro="" textlink="">
      <xdr:nvSpPr>
        <xdr:cNvPr id="394" name="円/楕円 393"/>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48912</xdr:rowOff>
    </xdr:from>
    <xdr:ext cx="762000" cy="259045"/>
    <xdr:sp macro="" textlink="">
      <xdr:nvSpPr>
        <xdr:cNvPr id="395" name="テキスト ボックス 394"/>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74295</xdr:rowOff>
    </xdr:from>
    <xdr:to>
      <xdr:col>1</xdr:col>
      <xdr:colOff>676275</xdr:colOff>
      <xdr:row>75</xdr:row>
      <xdr:rowOff>4445</xdr:rowOff>
    </xdr:to>
    <xdr:sp macro="" textlink="">
      <xdr:nvSpPr>
        <xdr:cNvPr id="396" name="円/楕円 395"/>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14622</xdr:rowOff>
    </xdr:from>
    <xdr:ext cx="762000" cy="259045"/>
    <xdr:sp macro="" textlink="">
      <xdr:nvSpPr>
        <xdr:cNvPr id="397" name="テキスト ボックス 396"/>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公債費以外は若干の増であり、要因として物件費の伸びによるものである。全国平均、沖縄県平均を下回っているが、今後も引き続き歳出削減、更なる自主財源の確保に取り組み財政健全化に努める。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72137</xdr:rowOff>
    </xdr:to>
    <xdr:cxnSp macro="">
      <xdr:nvCxnSpPr>
        <xdr:cNvPr id="428" name="直線コネクタ 427"/>
        <xdr:cNvCxnSpPr/>
      </xdr:nvCxnSpPr>
      <xdr:spPr>
        <a:xfrm>
          <a:off x="15671800" y="134406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78</xdr:row>
      <xdr:rowOff>145287</xdr:rowOff>
    </xdr:to>
    <xdr:cxnSp macro="">
      <xdr:nvCxnSpPr>
        <xdr:cNvPr id="431" name="直線コネクタ 430"/>
        <xdr:cNvCxnSpPr/>
      </xdr:nvCxnSpPr>
      <xdr:spPr>
        <a:xfrm flipV="1">
          <a:off x="14782800" y="13440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78</xdr:row>
      <xdr:rowOff>145287</xdr:rowOff>
    </xdr:to>
    <xdr:cxnSp macro="">
      <xdr:nvCxnSpPr>
        <xdr:cNvPr id="434" name="直線コネクタ 433"/>
        <xdr:cNvCxnSpPr/>
      </xdr:nvCxnSpPr>
      <xdr:spPr>
        <a:xfrm>
          <a:off x="13893800" y="134589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78</xdr:row>
      <xdr:rowOff>85852</xdr:rowOff>
    </xdr:to>
    <xdr:cxnSp macro="">
      <xdr:nvCxnSpPr>
        <xdr:cNvPr id="437" name="直線コネクタ 436"/>
        <xdr:cNvCxnSpPr/>
      </xdr:nvCxnSpPr>
      <xdr:spPr>
        <a:xfrm>
          <a:off x="13004800" y="13170915"/>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7" name="円/楕円 446"/>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37864</xdr:rowOff>
    </xdr:from>
    <xdr:ext cx="762000" cy="259045"/>
    <xdr:sp macro="" textlink="">
      <xdr:nvSpPr>
        <xdr:cNvPr id="448" name="公債費以外該当値テキスト"/>
        <xdr:cNvSpPr txBox="1"/>
      </xdr:nvSpPr>
      <xdr:spPr>
        <a:xfrm>
          <a:off x="16598900" y="1323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49" name="円/楕円 448"/>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128540</xdr:rowOff>
    </xdr:from>
    <xdr:ext cx="736600" cy="259045"/>
    <xdr:sp macro="" textlink="">
      <xdr:nvSpPr>
        <xdr:cNvPr id="450" name="テキスト ボックス 449"/>
        <xdr:cNvSpPr txBox="1"/>
      </xdr:nvSpPr>
      <xdr:spPr>
        <a:xfrm>
          <a:off x="15290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51" name="円/楕円 450"/>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2" name="テキスト ボックス 451"/>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3" name="円/楕円 452"/>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146829</xdr:rowOff>
    </xdr:from>
    <xdr:ext cx="762000" cy="259045"/>
    <xdr:sp macro="" textlink="">
      <xdr:nvSpPr>
        <xdr:cNvPr id="454" name="テキスト ボックス 453"/>
        <xdr:cNvSpPr txBox="1"/>
      </xdr:nvSpPr>
      <xdr:spPr>
        <a:xfrm>
          <a:off x="13512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5" name="円/楕円 454"/>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56" name="テキスト ボックス 455"/>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沖縄県石垣市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105277</xdr:rowOff>
    </xdr:from>
    <xdr:to>
      <xdr:col>4</xdr:col>
      <xdr:colOff>1117600</xdr:colOff>
      <xdr:row>17</xdr:row>
      <xdr:rowOff>146540</xdr:rowOff>
    </xdr:to>
    <xdr:cxnSp macro="">
      <xdr:nvCxnSpPr>
        <xdr:cNvPr id="52" name="直線コネクタ 51"/>
        <xdr:cNvCxnSpPr/>
      </xdr:nvCxnSpPr>
      <xdr:spPr bwMode="auto">
        <a:xfrm flipV="1">
          <a:off x="5003800" y="3067552"/>
          <a:ext cx="647700" cy="41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146540</xdr:rowOff>
    </xdr:from>
    <xdr:to>
      <xdr:col>4</xdr:col>
      <xdr:colOff>469900</xdr:colOff>
      <xdr:row>18</xdr:row>
      <xdr:rowOff>5020</xdr:rowOff>
    </xdr:to>
    <xdr:cxnSp macro="">
      <xdr:nvCxnSpPr>
        <xdr:cNvPr id="55" name="直線コネクタ 54"/>
        <xdr:cNvCxnSpPr/>
      </xdr:nvCxnSpPr>
      <xdr:spPr bwMode="auto">
        <a:xfrm flipV="1">
          <a:off x="4305300" y="3108815"/>
          <a:ext cx="698500" cy="2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5020</xdr:rowOff>
    </xdr:from>
    <xdr:to>
      <xdr:col>3</xdr:col>
      <xdr:colOff>904875</xdr:colOff>
      <xdr:row>18</xdr:row>
      <xdr:rowOff>28256</xdr:rowOff>
    </xdr:to>
    <xdr:cxnSp macro="">
      <xdr:nvCxnSpPr>
        <xdr:cNvPr id="58" name="直線コネクタ 57"/>
        <xdr:cNvCxnSpPr/>
      </xdr:nvCxnSpPr>
      <xdr:spPr bwMode="auto">
        <a:xfrm flipV="1">
          <a:off x="3606800" y="3138745"/>
          <a:ext cx="698500" cy="2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146491</xdr:rowOff>
    </xdr:from>
    <xdr:to>
      <xdr:col>3</xdr:col>
      <xdr:colOff>206375</xdr:colOff>
      <xdr:row>18</xdr:row>
      <xdr:rowOff>28256</xdr:rowOff>
    </xdr:to>
    <xdr:cxnSp macro="">
      <xdr:nvCxnSpPr>
        <xdr:cNvPr id="61" name="直線コネクタ 60"/>
        <xdr:cNvCxnSpPr/>
      </xdr:nvCxnSpPr>
      <xdr:spPr bwMode="auto">
        <a:xfrm>
          <a:off x="2908300" y="3108766"/>
          <a:ext cx="698500" cy="5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54477</xdr:rowOff>
    </xdr:from>
    <xdr:to>
      <xdr:col>5</xdr:col>
      <xdr:colOff>34925</xdr:colOff>
      <xdr:row>17</xdr:row>
      <xdr:rowOff>156077</xdr:rowOff>
    </xdr:to>
    <xdr:sp macro="" textlink="">
      <xdr:nvSpPr>
        <xdr:cNvPr id="71" name="円/楕円 70"/>
        <xdr:cNvSpPr/>
      </xdr:nvSpPr>
      <xdr:spPr bwMode="auto">
        <a:xfrm>
          <a:off x="5600700" y="301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26554</xdr:rowOff>
    </xdr:from>
    <xdr:ext cx="762000" cy="259045"/>
    <xdr:sp macro="" textlink="">
      <xdr:nvSpPr>
        <xdr:cNvPr id="72" name="人口1人当たり決算額の推移該当値テキスト130"/>
        <xdr:cNvSpPr txBox="1"/>
      </xdr:nvSpPr>
      <xdr:spPr>
        <a:xfrm>
          <a:off x="5740400" y="2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95740</xdr:rowOff>
    </xdr:from>
    <xdr:to>
      <xdr:col>4</xdr:col>
      <xdr:colOff>520700</xdr:colOff>
      <xdr:row>18</xdr:row>
      <xdr:rowOff>25890</xdr:rowOff>
    </xdr:to>
    <xdr:sp macro="" textlink="">
      <xdr:nvSpPr>
        <xdr:cNvPr id="73" name="円/楕円 72"/>
        <xdr:cNvSpPr/>
      </xdr:nvSpPr>
      <xdr:spPr bwMode="auto">
        <a:xfrm>
          <a:off x="4953000" y="305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10667</xdr:rowOff>
    </xdr:from>
    <xdr:ext cx="736600" cy="259045"/>
    <xdr:sp macro="" textlink="">
      <xdr:nvSpPr>
        <xdr:cNvPr id="74" name="テキスト ボックス 73"/>
        <xdr:cNvSpPr txBox="1"/>
      </xdr:nvSpPr>
      <xdr:spPr>
        <a:xfrm>
          <a:off x="4622800" y="314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125670</xdr:rowOff>
    </xdr:from>
    <xdr:to>
      <xdr:col>3</xdr:col>
      <xdr:colOff>955675</xdr:colOff>
      <xdr:row>18</xdr:row>
      <xdr:rowOff>55820</xdr:rowOff>
    </xdr:to>
    <xdr:sp macro="" textlink="">
      <xdr:nvSpPr>
        <xdr:cNvPr id="75" name="円/楕円 74"/>
        <xdr:cNvSpPr/>
      </xdr:nvSpPr>
      <xdr:spPr bwMode="auto">
        <a:xfrm>
          <a:off x="4254500" y="308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40597</xdr:rowOff>
    </xdr:from>
    <xdr:ext cx="762000" cy="259045"/>
    <xdr:sp macro="" textlink="">
      <xdr:nvSpPr>
        <xdr:cNvPr id="76" name="テキスト ボックス 75"/>
        <xdr:cNvSpPr txBox="1"/>
      </xdr:nvSpPr>
      <xdr:spPr>
        <a:xfrm>
          <a:off x="3924300" y="317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148906</xdr:rowOff>
    </xdr:from>
    <xdr:to>
      <xdr:col>3</xdr:col>
      <xdr:colOff>257175</xdr:colOff>
      <xdr:row>18</xdr:row>
      <xdr:rowOff>79056</xdr:rowOff>
    </xdr:to>
    <xdr:sp macro="" textlink="">
      <xdr:nvSpPr>
        <xdr:cNvPr id="77" name="円/楕円 76"/>
        <xdr:cNvSpPr/>
      </xdr:nvSpPr>
      <xdr:spPr bwMode="auto">
        <a:xfrm>
          <a:off x="3556000" y="311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63833</xdr:rowOff>
    </xdr:from>
    <xdr:ext cx="762000" cy="259045"/>
    <xdr:sp macro="" textlink="">
      <xdr:nvSpPr>
        <xdr:cNvPr id="78" name="テキスト ボックス 77"/>
        <xdr:cNvSpPr txBox="1"/>
      </xdr:nvSpPr>
      <xdr:spPr>
        <a:xfrm>
          <a:off x="3225800" y="31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95691</xdr:rowOff>
    </xdr:from>
    <xdr:to>
      <xdr:col>2</xdr:col>
      <xdr:colOff>692150</xdr:colOff>
      <xdr:row>18</xdr:row>
      <xdr:rowOff>25841</xdr:rowOff>
    </xdr:to>
    <xdr:sp macro="" textlink="">
      <xdr:nvSpPr>
        <xdr:cNvPr id="79" name="円/楕円 78"/>
        <xdr:cNvSpPr/>
      </xdr:nvSpPr>
      <xdr:spPr bwMode="auto">
        <a:xfrm>
          <a:off x="2857500" y="305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10618</xdr:rowOff>
    </xdr:from>
    <xdr:ext cx="762000" cy="259045"/>
    <xdr:sp macro="" textlink="">
      <xdr:nvSpPr>
        <xdr:cNvPr id="80" name="テキスト ボックス 79"/>
        <xdr:cNvSpPr txBox="1"/>
      </xdr:nvSpPr>
      <xdr:spPr>
        <a:xfrm>
          <a:off x="2527300" y="314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19245</xdr:rowOff>
    </xdr:from>
    <xdr:to>
      <xdr:col>4</xdr:col>
      <xdr:colOff>1117600</xdr:colOff>
      <xdr:row>38</xdr:row>
      <xdr:rowOff>26957</xdr:rowOff>
    </xdr:to>
    <xdr:cxnSp macro="">
      <xdr:nvCxnSpPr>
        <xdr:cNvPr id="114" name="直線コネクタ 113"/>
        <xdr:cNvCxnSpPr/>
      </xdr:nvCxnSpPr>
      <xdr:spPr bwMode="auto">
        <a:xfrm>
          <a:off x="5003800" y="7486845"/>
          <a:ext cx="647700" cy="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9344</xdr:rowOff>
    </xdr:from>
    <xdr:to>
      <xdr:col>4</xdr:col>
      <xdr:colOff>469900</xdr:colOff>
      <xdr:row>38</xdr:row>
      <xdr:rowOff>19245</xdr:rowOff>
    </xdr:to>
    <xdr:cxnSp macro="">
      <xdr:nvCxnSpPr>
        <xdr:cNvPr id="117" name="直線コネクタ 116"/>
        <xdr:cNvCxnSpPr/>
      </xdr:nvCxnSpPr>
      <xdr:spPr bwMode="auto">
        <a:xfrm>
          <a:off x="4305300" y="7476944"/>
          <a:ext cx="6985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337453</xdr:rowOff>
    </xdr:from>
    <xdr:to>
      <xdr:col>3</xdr:col>
      <xdr:colOff>904875</xdr:colOff>
      <xdr:row>38</xdr:row>
      <xdr:rowOff>9344</xdr:rowOff>
    </xdr:to>
    <xdr:cxnSp macro="">
      <xdr:nvCxnSpPr>
        <xdr:cNvPr id="120" name="直線コネクタ 119"/>
        <xdr:cNvCxnSpPr/>
      </xdr:nvCxnSpPr>
      <xdr:spPr bwMode="auto">
        <a:xfrm>
          <a:off x="3606800" y="7462153"/>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332987</xdr:rowOff>
    </xdr:from>
    <xdr:to>
      <xdr:col>3</xdr:col>
      <xdr:colOff>206375</xdr:colOff>
      <xdr:row>37</xdr:row>
      <xdr:rowOff>337453</xdr:rowOff>
    </xdr:to>
    <xdr:cxnSp macro="">
      <xdr:nvCxnSpPr>
        <xdr:cNvPr id="123" name="直線コネクタ 122"/>
        <xdr:cNvCxnSpPr/>
      </xdr:nvCxnSpPr>
      <xdr:spPr bwMode="auto">
        <a:xfrm>
          <a:off x="2908300" y="7457687"/>
          <a:ext cx="698500" cy="4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319057</xdr:rowOff>
    </xdr:from>
    <xdr:to>
      <xdr:col>5</xdr:col>
      <xdr:colOff>34925</xdr:colOff>
      <xdr:row>38</xdr:row>
      <xdr:rowOff>77757</xdr:rowOff>
    </xdr:to>
    <xdr:sp macro="" textlink="">
      <xdr:nvSpPr>
        <xdr:cNvPr id="133" name="円/楕円 132"/>
        <xdr:cNvSpPr/>
      </xdr:nvSpPr>
      <xdr:spPr bwMode="auto">
        <a:xfrm>
          <a:off x="5600700" y="744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311345</xdr:rowOff>
    </xdr:from>
    <xdr:to>
      <xdr:col>4</xdr:col>
      <xdr:colOff>520700</xdr:colOff>
      <xdr:row>38</xdr:row>
      <xdr:rowOff>70045</xdr:rowOff>
    </xdr:to>
    <xdr:sp macro="" textlink="">
      <xdr:nvSpPr>
        <xdr:cNvPr id="135" name="円/楕円 134"/>
        <xdr:cNvSpPr/>
      </xdr:nvSpPr>
      <xdr:spPr bwMode="auto">
        <a:xfrm>
          <a:off x="4953000" y="743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54822</xdr:rowOff>
    </xdr:from>
    <xdr:ext cx="736600" cy="259045"/>
    <xdr:sp macro="" textlink="">
      <xdr:nvSpPr>
        <xdr:cNvPr id="136" name="テキスト ボックス 135"/>
        <xdr:cNvSpPr txBox="1"/>
      </xdr:nvSpPr>
      <xdr:spPr>
        <a:xfrm>
          <a:off x="4622800" y="752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301444</xdr:rowOff>
    </xdr:from>
    <xdr:to>
      <xdr:col>3</xdr:col>
      <xdr:colOff>955675</xdr:colOff>
      <xdr:row>38</xdr:row>
      <xdr:rowOff>60144</xdr:rowOff>
    </xdr:to>
    <xdr:sp macro="" textlink="">
      <xdr:nvSpPr>
        <xdr:cNvPr id="137" name="円/楕円 136"/>
        <xdr:cNvSpPr/>
      </xdr:nvSpPr>
      <xdr:spPr bwMode="auto">
        <a:xfrm>
          <a:off x="4254500" y="7426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44921</xdr:rowOff>
    </xdr:from>
    <xdr:ext cx="762000" cy="259045"/>
    <xdr:sp macro="" textlink="">
      <xdr:nvSpPr>
        <xdr:cNvPr id="138" name="テキスト ボックス 137"/>
        <xdr:cNvSpPr txBox="1"/>
      </xdr:nvSpPr>
      <xdr:spPr>
        <a:xfrm>
          <a:off x="3924300" y="75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286653</xdr:rowOff>
    </xdr:from>
    <xdr:to>
      <xdr:col>3</xdr:col>
      <xdr:colOff>257175</xdr:colOff>
      <xdr:row>38</xdr:row>
      <xdr:rowOff>45353</xdr:rowOff>
    </xdr:to>
    <xdr:sp macro="" textlink="">
      <xdr:nvSpPr>
        <xdr:cNvPr id="139" name="円/楕円 138"/>
        <xdr:cNvSpPr/>
      </xdr:nvSpPr>
      <xdr:spPr bwMode="auto">
        <a:xfrm>
          <a:off x="3556000" y="741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30130</xdr:rowOff>
    </xdr:from>
    <xdr:ext cx="762000" cy="259045"/>
    <xdr:sp macro="" textlink="">
      <xdr:nvSpPr>
        <xdr:cNvPr id="140" name="テキスト ボックス 139"/>
        <xdr:cNvSpPr txBox="1"/>
      </xdr:nvSpPr>
      <xdr:spPr>
        <a:xfrm>
          <a:off x="3225800" y="74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282187</xdr:rowOff>
    </xdr:from>
    <xdr:to>
      <xdr:col>2</xdr:col>
      <xdr:colOff>692150</xdr:colOff>
      <xdr:row>38</xdr:row>
      <xdr:rowOff>40887</xdr:rowOff>
    </xdr:to>
    <xdr:sp macro="" textlink="">
      <xdr:nvSpPr>
        <xdr:cNvPr id="141" name="円/楕円 140"/>
        <xdr:cNvSpPr/>
      </xdr:nvSpPr>
      <xdr:spPr bwMode="auto">
        <a:xfrm>
          <a:off x="2857500" y="74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25664</xdr:rowOff>
    </xdr:from>
    <xdr:ext cx="762000" cy="259045"/>
    <xdr:sp macro="" textlink="">
      <xdr:nvSpPr>
        <xdr:cNvPr id="142" name="テキスト ボックス 141"/>
        <xdr:cNvSpPr txBox="1"/>
      </xdr:nvSpPr>
      <xdr:spPr>
        <a:xfrm>
          <a:off x="2527300" y="749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62848</xdr:rowOff>
    </xdr:from>
    <xdr:to>
      <xdr:col>6</xdr:col>
      <xdr:colOff>511175</xdr:colOff>
      <xdr:row>35</xdr:row>
      <xdr:rowOff>144772</xdr:rowOff>
    </xdr:to>
    <xdr:cxnSp macro="">
      <xdr:nvCxnSpPr>
        <xdr:cNvPr id="65" name="直線コネクタ 64"/>
        <xdr:cNvCxnSpPr/>
      </xdr:nvCxnSpPr>
      <xdr:spPr>
        <a:xfrm>
          <a:off x="3797300" y="6063598"/>
          <a:ext cx="838200" cy="8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62848</xdr:rowOff>
    </xdr:from>
    <xdr:to>
      <xdr:col>5</xdr:col>
      <xdr:colOff>358775</xdr:colOff>
      <xdr:row>35</xdr:row>
      <xdr:rowOff>86936</xdr:rowOff>
    </xdr:to>
    <xdr:cxnSp macro="">
      <xdr:nvCxnSpPr>
        <xdr:cNvPr id="68" name="直線コネクタ 67"/>
        <xdr:cNvCxnSpPr/>
      </xdr:nvCxnSpPr>
      <xdr:spPr>
        <a:xfrm flipV="1">
          <a:off x="2908300" y="6063598"/>
          <a:ext cx="889000" cy="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86936</xdr:rowOff>
    </xdr:from>
    <xdr:to>
      <xdr:col>4</xdr:col>
      <xdr:colOff>155575</xdr:colOff>
      <xdr:row>35</xdr:row>
      <xdr:rowOff>109453</xdr:rowOff>
    </xdr:to>
    <xdr:cxnSp macro="">
      <xdr:nvCxnSpPr>
        <xdr:cNvPr id="71" name="直線コネクタ 70"/>
        <xdr:cNvCxnSpPr/>
      </xdr:nvCxnSpPr>
      <xdr:spPr>
        <a:xfrm flipV="1">
          <a:off x="2019300" y="6087686"/>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109453</xdr:rowOff>
    </xdr:from>
    <xdr:to>
      <xdr:col>2</xdr:col>
      <xdr:colOff>638175</xdr:colOff>
      <xdr:row>35</xdr:row>
      <xdr:rowOff>168518</xdr:rowOff>
    </xdr:to>
    <xdr:cxnSp macro="">
      <xdr:nvCxnSpPr>
        <xdr:cNvPr id="74" name="直線コネクタ 73"/>
        <xdr:cNvCxnSpPr/>
      </xdr:nvCxnSpPr>
      <xdr:spPr>
        <a:xfrm flipV="1">
          <a:off x="1130300" y="6110203"/>
          <a:ext cx="889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93972</xdr:rowOff>
    </xdr:from>
    <xdr:to>
      <xdr:col>6</xdr:col>
      <xdr:colOff>561975</xdr:colOff>
      <xdr:row>36</xdr:row>
      <xdr:rowOff>24122</xdr:rowOff>
    </xdr:to>
    <xdr:sp macro="" textlink="">
      <xdr:nvSpPr>
        <xdr:cNvPr id="84" name="円/楕円 83"/>
        <xdr:cNvSpPr/>
      </xdr:nvSpPr>
      <xdr:spPr>
        <a:xfrm>
          <a:off x="4584700" y="6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72399</xdr:rowOff>
    </xdr:from>
    <xdr:ext cx="534377" cy="259045"/>
    <xdr:sp macro="" textlink="">
      <xdr:nvSpPr>
        <xdr:cNvPr id="85" name="人件費該当値テキスト"/>
        <xdr:cNvSpPr txBox="1"/>
      </xdr:nvSpPr>
      <xdr:spPr>
        <a:xfrm>
          <a:off x="4686300" y="60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12048</xdr:rowOff>
    </xdr:from>
    <xdr:to>
      <xdr:col>5</xdr:col>
      <xdr:colOff>409575</xdr:colOff>
      <xdr:row>35</xdr:row>
      <xdr:rowOff>113648</xdr:rowOff>
    </xdr:to>
    <xdr:sp macro="" textlink="">
      <xdr:nvSpPr>
        <xdr:cNvPr id="86" name="円/楕円 85"/>
        <xdr:cNvSpPr/>
      </xdr:nvSpPr>
      <xdr:spPr>
        <a:xfrm>
          <a:off x="3746500" y="60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130175</xdr:rowOff>
    </xdr:from>
    <xdr:ext cx="534377" cy="259045"/>
    <xdr:sp macro="" textlink="">
      <xdr:nvSpPr>
        <xdr:cNvPr id="87" name="テキスト ボックス 86"/>
        <xdr:cNvSpPr txBox="1"/>
      </xdr:nvSpPr>
      <xdr:spPr>
        <a:xfrm>
          <a:off x="3530111" y="5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36136</xdr:rowOff>
    </xdr:from>
    <xdr:to>
      <xdr:col>4</xdr:col>
      <xdr:colOff>206375</xdr:colOff>
      <xdr:row>35</xdr:row>
      <xdr:rowOff>137736</xdr:rowOff>
    </xdr:to>
    <xdr:sp macro="" textlink="">
      <xdr:nvSpPr>
        <xdr:cNvPr id="88" name="円/楕円 87"/>
        <xdr:cNvSpPr/>
      </xdr:nvSpPr>
      <xdr:spPr>
        <a:xfrm>
          <a:off x="2857500" y="60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154263</xdr:rowOff>
    </xdr:from>
    <xdr:ext cx="534377" cy="259045"/>
    <xdr:sp macro="" textlink="">
      <xdr:nvSpPr>
        <xdr:cNvPr id="89" name="テキスト ボックス 88"/>
        <xdr:cNvSpPr txBox="1"/>
      </xdr:nvSpPr>
      <xdr:spPr>
        <a:xfrm>
          <a:off x="2641111" y="58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58653</xdr:rowOff>
    </xdr:from>
    <xdr:to>
      <xdr:col>3</xdr:col>
      <xdr:colOff>3175</xdr:colOff>
      <xdr:row>35</xdr:row>
      <xdr:rowOff>160253</xdr:rowOff>
    </xdr:to>
    <xdr:sp macro="" textlink="">
      <xdr:nvSpPr>
        <xdr:cNvPr id="90" name="円/楕円 89"/>
        <xdr:cNvSpPr/>
      </xdr:nvSpPr>
      <xdr:spPr>
        <a:xfrm>
          <a:off x="1968500" y="6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5330</xdr:rowOff>
    </xdr:from>
    <xdr:ext cx="534377" cy="259045"/>
    <xdr:sp macro="" textlink="">
      <xdr:nvSpPr>
        <xdr:cNvPr id="91" name="テキスト ボックス 90"/>
        <xdr:cNvSpPr txBox="1"/>
      </xdr:nvSpPr>
      <xdr:spPr>
        <a:xfrm>
          <a:off x="1752111" y="58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117718</xdr:rowOff>
    </xdr:from>
    <xdr:to>
      <xdr:col>1</xdr:col>
      <xdr:colOff>485775</xdr:colOff>
      <xdr:row>36</xdr:row>
      <xdr:rowOff>47868</xdr:rowOff>
    </xdr:to>
    <xdr:sp macro="" textlink="">
      <xdr:nvSpPr>
        <xdr:cNvPr id="92" name="円/楕円 91"/>
        <xdr:cNvSpPr/>
      </xdr:nvSpPr>
      <xdr:spPr>
        <a:xfrm>
          <a:off x="1079500" y="61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38995</xdr:rowOff>
    </xdr:from>
    <xdr:ext cx="534377" cy="259045"/>
    <xdr:sp macro="" textlink="">
      <xdr:nvSpPr>
        <xdr:cNvPr id="93" name="テキスト ボックス 92"/>
        <xdr:cNvSpPr txBox="1"/>
      </xdr:nvSpPr>
      <xdr:spPr>
        <a:xfrm>
          <a:off x="863111" y="621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133439</xdr:rowOff>
    </xdr:from>
    <xdr:to>
      <xdr:col>6</xdr:col>
      <xdr:colOff>511175</xdr:colOff>
      <xdr:row>57</xdr:row>
      <xdr:rowOff>149454</xdr:rowOff>
    </xdr:to>
    <xdr:cxnSp macro="">
      <xdr:nvCxnSpPr>
        <xdr:cNvPr id="123" name="直線コネクタ 122"/>
        <xdr:cNvCxnSpPr/>
      </xdr:nvCxnSpPr>
      <xdr:spPr>
        <a:xfrm flipV="1">
          <a:off x="3797300" y="9906089"/>
          <a:ext cx="8382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150978</xdr:rowOff>
    </xdr:from>
    <xdr:to>
      <xdr:col>5</xdr:col>
      <xdr:colOff>358775</xdr:colOff>
      <xdr:row>57</xdr:row>
      <xdr:rowOff>149454</xdr:rowOff>
    </xdr:to>
    <xdr:cxnSp macro="">
      <xdr:nvCxnSpPr>
        <xdr:cNvPr id="126" name="直線コネクタ 125"/>
        <xdr:cNvCxnSpPr/>
      </xdr:nvCxnSpPr>
      <xdr:spPr>
        <a:xfrm>
          <a:off x="2908300" y="97521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150978</xdr:rowOff>
    </xdr:from>
    <xdr:to>
      <xdr:col>4</xdr:col>
      <xdr:colOff>155575</xdr:colOff>
      <xdr:row>58</xdr:row>
      <xdr:rowOff>94831</xdr:rowOff>
    </xdr:to>
    <xdr:cxnSp macro="">
      <xdr:nvCxnSpPr>
        <xdr:cNvPr id="129" name="直線コネクタ 128"/>
        <xdr:cNvCxnSpPr/>
      </xdr:nvCxnSpPr>
      <xdr:spPr>
        <a:xfrm flipV="1">
          <a:off x="2019300" y="9752178"/>
          <a:ext cx="889000" cy="2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47130</xdr:rowOff>
    </xdr:from>
    <xdr:to>
      <xdr:col>2</xdr:col>
      <xdr:colOff>638175</xdr:colOff>
      <xdr:row>58</xdr:row>
      <xdr:rowOff>94831</xdr:rowOff>
    </xdr:to>
    <xdr:cxnSp macro="">
      <xdr:nvCxnSpPr>
        <xdr:cNvPr id="132" name="直線コネクタ 131"/>
        <xdr:cNvCxnSpPr/>
      </xdr:nvCxnSpPr>
      <xdr:spPr>
        <a:xfrm>
          <a:off x="1130300" y="9819780"/>
          <a:ext cx="889000" cy="2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82639</xdr:rowOff>
    </xdr:from>
    <xdr:to>
      <xdr:col>6</xdr:col>
      <xdr:colOff>561975</xdr:colOff>
      <xdr:row>58</xdr:row>
      <xdr:rowOff>12789</xdr:rowOff>
    </xdr:to>
    <xdr:sp macro="" textlink="">
      <xdr:nvSpPr>
        <xdr:cNvPr id="142" name="円/楕円 141"/>
        <xdr:cNvSpPr/>
      </xdr:nvSpPr>
      <xdr:spPr>
        <a:xfrm>
          <a:off x="4584700" y="9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61066</xdr:rowOff>
    </xdr:from>
    <xdr:ext cx="534377" cy="259045"/>
    <xdr:sp macro="" textlink="">
      <xdr:nvSpPr>
        <xdr:cNvPr id="143" name="物件費該当値テキスト"/>
        <xdr:cNvSpPr txBox="1"/>
      </xdr:nvSpPr>
      <xdr:spPr>
        <a:xfrm>
          <a:off x="4686300" y="98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98654</xdr:rowOff>
    </xdr:from>
    <xdr:to>
      <xdr:col>5</xdr:col>
      <xdr:colOff>409575</xdr:colOff>
      <xdr:row>58</xdr:row>
      <xdr:rowOff>28804</xdr:rowOff>
    </xdr:to>
    <xdr:sp macro="" textlink="">
      <xdr:nvSpPr>
        <xdr:cNvPr id="144" name="円/楕円 143"/>
        <xdr:cNvSpPr/>
      </xdr:nvSpPr>
      <xdr:spPr>
        <a:xfrm>
          <a:off x="3746500" y="98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19931</xdr:rowOff>
    </xdr:from>
    <xdr:ext cx="534377" cy="259045"/>
    <xdr:sp macro="" textlink="">
      <xdr:nvSpPr>
        <xdr:cNvPr id="145" name="テキスト ボックス 144"/>
        <xdr:cNvSpPr txBox="1"/>
      </xdr:nvSpPr>
      <xdr:spPr>
        <a:xfrm>
          <a:off x="3530111" y="99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100178</xdr:rowOff>
    </xdr:from>
    <xdr:to>
      <xdr:col>4</xdr:col>
      <xdr:colOff>206375</xdr:colOff>
      <xdr:row>57</xdr:row>
      <xdr:rowOff>30328</xdr:rowOff>
    </xdr:to>
    <xdr:sp macro="" textlink="">
      <xdr:nvSpPr>
        <xdr:cNvPr id="146" name="円/楕円 145"/>
        <xdr:cNvSpPr/>
      </xdr:nvSpPr>
      <xdr:spPr>
        <a:xfrm>
          <a:off x="2857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21455</xdr:rowOff>
    </xdr:from>
    <xdr:ext cx="534377" cy="259045"/>
    <xdr:sp macro="" textlink="">
      <xdr:nvSpPr>
        <xdr:cNvPr id="147" name="テキスト ボックス 146"/>
        <xdr:cNvSpPr txBox="1"/>
      </xdr:nvSpPr>
      <xdr:spPr>
        <a:xfrm>
          <a:off x="2641111" y="97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44031</xdr:rowOff>
    </xdr:from>
    <xdr:to>
      <xdr:col>3</xdr:col>
      <xdr:colOff>3175</xdr:colOff>
      <xdr:row>58</xdr:row>
      <xdr:rowOff>145631</xdr:rowOff>
    </xdr:to>
    <xdr:sp macro="" textlink="">
      <xdr:nvSpPr>
        <xdr:cNvPr id="148" name="円/楕円 147"/>
        <xdr:cNvSpPr/>
      </xdr:nvSpPr>
      <xdr:spPr>
        <a:xfrm>
          <a:off x="1968500" y="9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136758</xdr:rowOff>
    </xdr:from>
    <xdr:ext cx="534377" cy="259045"/>
    <xdr:sp macro="" textlink="">
      <xdr:nvSpPr>
        <xdr:cNvPr id="149" name="テキスト ボックス 148"/>
        <xdr:cNvSpPr txBox="1"/>
      </xdr:nvSpPr>
      <xdr:spPr>
        <a:xfrm>
          <a:off x="1752111" y="10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167780</xdr:rowOff>
    </xdr:from>
    <xdr:to>
      <xdr:col>1</xdr:col>
      <xdr:colOff>485775</xdr:colOff>
      <xdr:row>57</xdr:row>
      <xdr:rowOff>97930</xdr:rowOff>
    </xdr:to>
    <xdr:sp macro="" textlink="">
      <xdr:nvSpPr>
        <xdr:cNvPr id="150" name="円/楕円 149"/>
        <xdr:cNvSpPr/>
      </xdr:nvSpPr>
      <xdr:spPr>
        <a:xfrm>
          <a:off x="1079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89057</xdr:rowOff>
    </xdr:from>
    <xdr:ext cx="534377" cy="259045"/>
    <xdr:sp macro="" textlink="">
      <xdr:nvSpPr>
        <xdr:cNvPr id="151" name="テキスト ボックス 150"/>
        <xdr:cNvSpPr txBox="1"/>
      </xdr:nvSpPr>
      <xdr:spPr>
        <a:xfrm>
          <a:off x="863111" y="98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79731</xdr:rowOff>
    </xdr:from>
    <xdr:to>
      <xdr:col>6</xdr:col>
      <xdr:colOff>511175</xdr:colOff>
      <xdr:row>74</xdr:row>
      <xdr:rowOff>91237</xdr:rowOff>
    </xdr:to>
    <xdr:cxnSp macro="">
      <xdr:nvCxnSpPr>
        <xdr:cNvPr id="180" name="直線コネクタ 179"/>
        <xdr:cNvCxnSpPr/>
      </xdr:nvCxnSpPr>
      <xdr:spPr>
        <a:xfrm>
          <a:off x="3797300" y="12767031"/>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79731</xdr:rowOff>
    </xdr:from>
    <xdr:to>
      <xdr:col>5</xdr:col>
      <xdr:colOff>358775</xdr:colOff>
      <xdr:row>74</xdr:row>
      <xdr:rowOff>165494</xdr:rowOff>
    </xdr:to>
    <xdr:cxnSp macro="">
      <xdr:nvCxnSpPr>
        <xdr:cNvPr id="183" name="直線コネクタ 182"/>
        <xdr:cNvCxnSpPr/>
      </xdr:nvCxnSpPr>
      <xdr:spPr>
        <a:xfrm flipV="1">
          <a:off x="2908300" y="12767031"/>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3035</xdr:rowOff>
    </xdr:from>
    <xdr:to>
      <xdr:col>4</xdr:col>
      <xdr:colOff>155575</xdr:colOff>
      <xdr:row>74</xdr:row>
      <xdr:rowOff>165494</xdr:rowOff>
    </xdr:to>
    <xdr:cxnSp macro="">
      <xdr:nvCxnSpPr>
        <xdr:cNvPr id="186" name="直線コネクタ 185"/>
        <xdr:cNvCxnSpPr/>
      </xdr:nvCxnSpPr>
      <xdr:spPr>
        <a:xfrm>
          <a:off x="2019300" y="12690335"/>
          <a:ext cx="889000" cy="1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3035</xdr:rowOff>
    </xdr:from>
    <xdr:to>
      <xdr:col>2</xdr:col>
      <xdr:colOff>638175</xdr:colOff>
      <xdr:row>77</xdr:row>
      <xdr:rowOff>118250</xdr:rowOff>
    </xdr:to>
    <xdr:cxnSp macro="">
      <xdr:nvCxnSpPr>
        <xdr:cNvPr id="189" name="直線コネクタ 188"/>
        <xdr:cNvCxnSpPr/>
      </xdr:nvCxnSpPr>
      <xdr:spPr>
        <a:xfrm flipV="1">
          <a:off x="1130300" y="12690335"/>
          <a:ext cx="889000" cy="6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40437</xdr:rowOff>
    </xdr:from>
    <xdr:to>
      <xdr:col>6</xdr:col>
      <xdr:colOff>561975</xdr:colOff>
      <xdr:row>74</xdr:row>
      <xdr:rowOff>142037</xdr:rowOff>
    </xdr:to>
    <xdr:sp macro="" textlink="">
      <xdr:nvSpPr>
        <xdr:cNvPr id="199" name="円/楕円 198"/>
        <xdr:cNvSpPr/>
      </xdr:nvSpPr>
      <xdr:spPr>
        <a:xfrm>
          <a:off x="4584700" y="127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63314</xdr:rowOff>
    </xdr:from>
    <xdr:ext cx="534377" cy="259045"/>
    <xdr:sp macro="" textlink="">
      <xdr:nvSpPr>
        <xdr:cNvPr id="200" name="維持補修費該当値テキスト"/>
        <xdr:cNvSpPr txBox="1"/>
      </xdr:nvSpPr>
      <xdr:spPr>
        <a:xfrm>
          <a:off x="4686300" y="125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28931</xdr:rowOff>
    </xdr:from>
    <xdr:to>
      <xdr:col>5</xdr:col>
      <xdr:colOff>409575</xdr:colOff>
      <xdr:row>74</xdr:row>
      <xdr:rowOff>130531</xdr:rowOff>
    </xdr:to>
    <xdr:sp macro="" textlink="">
      <xdr:nvSpPr>
        <xdr:cNvPr id="201" name="円/楕円 200"/>
        <xdr:cNvSpPr/>
      </xdr:nvSpPr>
      <xdr:spPr>
        <a:xfrm>
          <a:off x="3746500" y="127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147058</xdr:rowOff>
    </xdr:from>
    <xdr:ext cx="534377" cy="259045"/>
    <xdr:sp macro="" textlink="">
      <xdr:nvSpPr>
        <xdr:cNvPr id="202" name="テキスト ボックス 201"/>
        <xdr:cNvSpPr txBox="1"/>
      </xdr:nvSpPr>
      <xdr:spPr>
        <a:xfrm>
          <a:off x="3530111" y="124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114694</xdr:rowOff>
    </xdr:from>
    <xdr:to>
      <xdr:col>4</xdr:col>
      <xdr:colOff>206375</xdr:colOff>
      <xdr:row>75</xdr:row>
      <xdr:rowOff>44844</xdr:rowOff>
    </xdr:to>
    <xdr:sp macro="" textlink="">
      <xdr:nvSpPr>
        <xdr:cNvPr id="203" name="円/楕円 202"/>
        <xdr:cNvSpPr/>
      </xdr:nvSpPr>
      <xdr:spPr>
        <a:xfrm>
          <a:off x="2857500" y="128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61371</xdr:rowOff>
    </xdr:from>
    <xdr:ext cx="534377" cy="259045"/>
    <xdr:sp macro="" textlink="">
      <xdr:nvSpPr>
        <xdr:cNvPr id="204" name="テキスト ボックス 203"/>
        <xdr:cNvSpPr txBox="1"/>
      </xdr:nvSpPr>
      <xdr:spPr>
        <a:xfrm>
          <a:off x="2641111" y="125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123685</xdr:rowOff>
    </xdr:from>
    <xdr:to>
      <xdr:col>3</xdr:col>
      <xdr:colOff>3175</xdr:colOff>
      <xdr:row>74</xdr:row>
      <xdr:rowOff>53835</xdr:rowOff>
    </xdr:to>
    <xdr:sp macro="" textlink="">
      <xdr:nvSpPr>
        <xdr:cNvPr id="205" name="円/楕円 204"/>
        <xdr:cNvSpPr/>
      </xdr:nvSpPr>
      <xdr:spPr>
        <a:xfrm>
          <a:off x="1968500" y="126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70362</xdr:rowOff>
    </xdr:from>
    <xdr:ext cx="534377" cy="259045"/>
    <xdr:sp macro="" textlink="">
      <xdr:nvSpPr>
        <xdr:cNvPr id="206" name="テキスト ボックス 205"/>
        <xdr:cNvSpPr txBox="1"/>
      </xdr:nvSpPr>
      <xdr:spPr>
        <a:xfrm>
          <a:off x="1752111" y="12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67450</xdr:rowOff>
    </xdr:from>
    <xdr:to>
      <xdr:col>1</xdr:col>
      <xdr:colOff>485775</xdr:colOff>
      <xdr:row>77</xdr:row>
      <xdr:rowOff>169050</xdr:rowOff>
    </xdr:to>
    <xdr:sp macro="" textlink="">
      <xdr:nvSpPr>
        <xdr:cNvPr id="207" name="円/楕円 206"/>
        <xdr:cNvSpPr/>
      </xdr:nvSpPr>
      <xdr:spPr>
        <a:xfrm>
          <a:off x="1079500" y="132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14127</xdr:rowOff>
    </xdr:from>
    <xdr:ext cx="469744" cy="259045"/>
    <xdr:sp macro="" textlink="">
      <xdr:nvSpPr>
        <xdr:cNvPr id="208" name="テキスト ボックス 207"/>
        <xdr:cNvSpPr txBox="1"/>
      </xdr:nvSpPr>
      <xdr:spPr>
        <a:xfrm>
          <a:off x="895427" y="130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153772</xdr:rowOff>
    </xdr:from>
    <xdr:to>
      <xdr:col>6</xdr:col>
      <xdr:colOff>511175</xdr:colOff>
      <xdr:row>94</xdr:row>
      <xdr:rowOff>36309</xdr:rowOff>
    </xdr:to>
    <xdr:cxnSp macro="">
      <xdr:nvCxnSpPr>
        <xdr:cNvPr id="238" name="直線コネクタ 237"/>
        <xdr:cNvCxnSpPr/>
      </xdr:nvCxnSpPr>
      <xdr:spPr>
        <a:xfrm flipV="1">
          <a:off x="3797300" y="16098622"/>
          <a:ext cx="8382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36309</xdr:rowOff>
    </xdr:from>
    <xdr:to>
      <xdr:col>5</xdr:col>
      <xdr:colOff>358775</xdr:colOff>
      <xdr:row>94</xdr:row>
      <xdr:rowOff>127088</xdr:rowOff>
    </xdr:to>
    <xdr:cxnSp macro="">
      <xdr:nvCxnSpPr>
        <xdr:cNvPr id="241" name="直線コネクタ 240"/>
        <xdr:cNvCxnSpPr/>
      </xdr:nvCxnSpPr>
      <xdr:spPr>
        <a:xfrm flipV="1">
          <a:off x="2908300" y="16152609"/>
          <a:ext cx="889000" cy="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127088</xdr:rowOff>
    </xdr:from>
    <xdr:to>
      <xdr:col>4</xdr:col>
      <xdr:colOff>155575</xdr:colOff>
      <xdr:row>95</xdr:row>
      <xdr:rowOff>14021</xdr:rowOff>
    </xdr:to>
    <xdr:cxnSp macro="">
      <xdr:nvCxnSpPr>
        <xdr:cNvPr id="244" name="直線コネクタ 243"/>
        <xdr:cNvCxnSpPr/>
      </xdr:nvCxnSpPr>
      <xdr:spPr>
        <a:xfrm flipV="1">
          <a:off x="2019300" y="16243388"/>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14021</xdr:rowOff>
    </xdr:from>
    <xdr:to>
      <xdr:col>2</xdr:col>
      <xdr:colOff>638175</xdr:colOff>
      <xdr:row>95</xdr:row>
      <xdr:rowOff>63933</xdr:rowOff>
    </xdr:to>
    <xdr:cxnSp macro="">
      <xdr:nvCxnSpPr>
        <xdr:cNvPr id="247" name="直線コネクタ 246"/>
        <xdr:cNvCxnSpPr/>
      </xdr:nvCxnSpPr>
      <xdr:spPr>
        <a:xfrm flipV="1">
          <a:off x="1130300" y="16301771"/>
          <a:ext cx="8890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102972</xdr:rowOff>
    </xdr:from>
    <xdr:to>
      <xdr:col>6</xdr:col>
      <xdr:colOff>561975</xdr:colOff>
      <xdr:row>94</xdr:row>
      <xdr:rowOff>33122</xdr:rowOff>
    </xdr:to>
    <xdr:sp macro="" textlink="">
      <xdr:nvSpPr>
        <xdr:cNvPr id="257" name="円/楕円 256"/>
        <xdr:cNvSpPr/>
      </xdr:nvSpPr>
      <xdr:spPr>
        <a:xfrm>
          <a:off x="4584700" y="16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125849</xdr:rowOff>
    </xdr:from>
    <xdr:ext cx="599010" cy="259045"/>
    <xdr:sp macro="" textlink="">
      <xdr:nvSpPr>
        <xdr:cNvPr id="258" name="扶助費該当値テキスト"/>
        <xdr:cNvSpPr txBox="1"/>
      </xdr:nvSpPr>
      <xdr:spPr>
        <a:xfrm>
          <a:off x="4686300" y="1589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132,392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156959</xdr:rowOff>
    </xdr:from>
    <xdr:to>
      <xdr:col>5</xdr:col>
      <xdr:colOff>409575</xdr:colOff>
      <xdr:row>94</xdr:row>
      <xdr:rowOff>87109</xdr:rowOff>
    </xdr:to>
    <xdr:sp macro="" textlink="">
      <xdr:nvSpPr>
        <xdr:cNvPr id="259" name="円/楕円 258"/>
        <xdr:cNvSpPr/>
      </xdr:nvSpPr>
      <xdr:spPr>
        <a:xfrm>
          <a:off x="3746500" y="16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103636</xdr:rowOff>
    </xdr:from>
    <xdr:ext cx="599010" cy="259045"/>
    <xdr:sp macro="" textlink="">
      <xdr:nvSpPr>
        <xdr:cNvPr id="260" name="テキスト ボックス 259"/>
        <xdr:cNvSpPr txBox="1"/>
      </xdr:nvSpPr>
      <xdr:spPr>
        <a:xfrm>
          <a:off x="3497794" y="158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76288</xdr:rowOff>
    </xdr:from>
    <xdr:to>
      <xdr:col>4</xdr:col>
      <xdr:colOff>206375</xdr:colOff>
      <xdr:row>95</xdr:row>
      <xdr:rowOff>6438</xdr:rowOff>
    </xdr:to>
    <xdr:sp macro="" textlink="">
      <xdr:nvSpPr>
        <xdr:cNvPr id="261" name="円/楕円 260"/>
        <xdr:cNvSpPr/>
      </xdr:nvSpPr>
      <xdr:spPr>
        <a:xfrm>
          <a:off x="2857500" y="161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22965</xdr:rowOff>
    </xdr:from>
    <xdr:ext cx="599010" cy="259045"/>
    <xdr:sp macro="" textlink="">
      <xdr:nvSpPr>
        <xdr:cNvPr id="262" name="テキスト ボックス 261"/>
        <xdr:cNvSpPr txBox="1"/>
      </xdr:nvSpPr>
      <xdr:spPr>
        <a:xfrm>
          <a:off x="2608794" y="159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134671</xdr:rowOff>
    </xdr:from>
    <xdr:to>
      <xdr:col>3</xdr:col>
      <xdr:colOff>3175</xdr:colOff>
      <xdr:row>95</xdr:row>
      <xdr:rowOff>64821</xdr:rowOff>
    </xdr:to>
    <xdr:sp macro="" textlink="">
      <xdr:nvSpPr>
        <xdr:cNvPr id="263" name="円/楕円 262"/>
        <xdr:cNvSpPr/>
      </xdr:nvSpPr>
      <xdr:spPr>
        <a:xfrm>
          <a:off x="1968500" y="162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81348</xdr:rowOff>
    </xdr:from>
    <xdr:ext cx="599010" cy="259045"/>
    <xdr:sp macro="" textlink="">
      <xdr:nvSpPr>
        <xdr:cNvPr id="264" name="テキスト ボックス 263"/>
        <xdr:cNvSpPr txBox="1"/>
      </xdr:nvSpPr>
      <xdr:spPr>
        <a:xfrm>
          <a:off x="1719794" y="1602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13133</xdr:rowOff>
    </xdr:from>
    <xdr:to>
      <xdr:col>1</xdr:col>
      <xdr:colOff>485775</xdr:colOff>
      <xdr:row>95</xdr:row>
      <xdr:rowOff>114733</xdr:rowOff>
    </xdr:to>
    <xdr:sp macro="" textlink="">
      <xdr:nvSpPr>
        <xdr:cNvPr id="265" name="円/楕円 264"/>
        <xdr:cNvSpPr/>
      </xdr:nvSpPr>
      <xdr:spPr>
        <a:xfrm>
          <a:off x="1079500" y="16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131260</xdr:rowOff>
    </xdr:from>
    <xdr:ext cx="599010" cy="259045"/>
    <xdr:sp macro="" textlink="">
      <xdr:nvSpPr>
        <xdr:cNvPr id="266" name="テキスト ボックス 265"/>
        <xdr:cNvSpPr txBox="1"/>
      </xdr:nvSpPr>
      <xdr:spPr>
        <a:xfrm>
          <a:off x="830794" y="160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45688</xdr:rowOff>
    </xdr:from>
    <xdr:to>
      <xdr:col>15</xdr:col>
      <xdr:colOff>180975</xdr:colOff>
      <xdr:row>38</xdr:row>
      <xdr:rowOff>72749</xdr:rowOff>
    </xdr:to>
    <xdr:cxnSp macro="">
      <xdr:nvCxnSpPr>
        <xdr:cNvPr id="299" name="直線コネクタ 298"/>
        <xdr:cNvCxnSpPr/>
      </xdr:nvCxnSpPr>
      <xdr:spPr>
        <a:xfrm flipV="1">
          <a:off x="9639300" y="6560788"/>
          <a:ext cx="838200" cy="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72749</xdr:rowOff>
    </xdr:from>
    <xdr:to>
      <xdr:col>14</xdr:col>
      <xdr:colOff>28575</xdr:colOff>
      <xdr:row>38</xdr:row>
      <xdr:rowOff>136652</xdr:rowOff>
    </xdr:to>
    <xdr:cxnSp macro="">
      <xdr:nvCxnSpPr>
        <xdr:cNvPr id="302" name="直線コネクタ 301"/>
        <xdr:cNvCxnSpPr/>
      </xdr:nvCxnSpPr>
      <xdr:spPr>
        <a:xfrm flipV="1">
          <a:off x="8750300" y="6587849"/>
          <a:ext cx="889000" cy="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103667</xdr:rowOff>
    </xdr:from>
    <xdr:to>
      <xdr:col>12</xdr:col>
      <xdr:colOff>511175</xdr:colOff>
      <xdr:row>38</xdr:row>
      <xdr:rowOff>136652</xdr:rowOff>
    </xdr:to>
    <xdr:cxnSp macro="">
      <xdr:nvCxnSpPr>
        <xdr:cNvPr id="305" name="直線コネクタ 304"/>
        <xdr:cNvCxnSpPr/>
      </xdr:nvCxnSpPr>
      <xdr:spPr>
        <a:xfrm>
          <a:off x="7861300" y="6618767"/>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103667</xdr:rowOff>
    </xdr:from>
    <xdr:to>
      <xdr:col>11</xdr:col>
      <xdr:colOff>307975</xdr:colOff>
      <xdr:row>38</xdr:row>
      <xdr:rowOff>106115</xdr:rowOff>
    </xdr:to>
    <xdr:cxnSp macro="">
      <xdr:nvCxnSpPr>
        <xdr:cNvPr id="308" name="直線コネクタ 307"/>
        <xdr:cNvCxnSpPr/>
      </xdr:nvCxnSpPr>
      <xdr:spPr>
        <a:xfrm flipV="1">
          <a:off x="6972300" y="6618767"/>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166338</xdr:rowOff>
    </xdr:from>
    <xdr:to>
      <xdr:col>15</xdr:col>
      <xdr:colOff>231775</xdr:colOff>
      <xdr:row>38</xdr:row>
      <xdr:rowOff>96488</xdr:rowOff>
    </xdr:to>
    <xdr:sp macro="" textlink="">
      <xdr:nvSpPr>
        <xdr:cNvPr id="318" name="円/楕円 317"/>
        <xdr:cNvSpPr/>
      </xdr:nvSpPr>
      <xdr:spPr>
        <a:xfrm>
          <a:off x="10426700" y="65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81265</xdr:rowOff>
    </xdr:from>
    <xdr:ext cx="534377" cy="259045"/>
    <xdr:sp macro="" textlink="">
      <xdr:nvSpPr>
        <xdr:cNvPr id="319" name="補助費等該当値テキスト"/>
        <xdr:cNvSpPr txBox="1"/>
      </xdr:nvSpPr>
      <xdr:spPr>
        <a:xfrm>
          <a:off x="10528300" y="64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21949</xdr:rowOff>
    </xdr:from>
    <xdr:to>
      <xdr:col>14</xdr:col>
      <xdr:colOff>79375</xdr:colOff>
      <xdr:row>38</xdr:row>
      <xdr:rowOff>123549</xdr:rowOff>
    </xdr:to>
    <xdr:sp macro="" textlink="">
      <xdr:nvSpPr>
        <xdr:cNvPr id="320" name="円/楕円 319"/>
        <xdr:cNvSpPr/>
      </xdr:nvSpPr>
      <xdr:spPr>
        <a:xfrm>
          <a:off x="9588500" y="65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114676</xdr:rowOff>
    </xdr:from>
    <xdr:ext cx="534377" cy="259045"/>
    <xdr:sp macro="" textlink="">
      <xdr:nvSpPr>
        <xdr:cNvPr id="321" name="テキスト ボックス 320"/>
        <xdr:cNvSpPr txBox="1"/>
      </xdr:nvSpPr>
      <xdr:spPr>
        <a:xfrm>
          <a:off x="9372111" y="66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85852</xdr:rowOff>
    </xdr:from>
    <xdr:to>
      <xdr:col>12</xdr:col>
      <xdr:colOff>561975</xdr:colOff>
      <xdr:row>39</xdr:row>
      <xdr:rowOff>16002</xdr:rowOff>
    </xdr:to>
    <xdr:sp macro="" textlink="">
      <xdr:nvSpPr>
        <xdr:cNvPr id="322" name="円/楕円 321"/>
        <xdr:cNvSpPr/>
      </xdr:nvSpPr>
      <xdr:spPr>
        <a:xfrm>
          <a:off x="8699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7129</xdr:rowOff>
    </xdr:from>
    <xdr:ext cx="534377" cy="259045"/>
    <xdr:sp macro="" textlink="">
      <xdr:nvSpPr>
        <xdr:cNvPr id="323" name="テキスト ボックス 322"/>
        <xdr:cNvSpPr txBox="1"/>
      </xdr:nvSpPr>
      <xdr:spPr>
        <a:xfrm>
          <a:off x="8483111" y="66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52867</xdr:rowOff>
    </xdr:from>
    <xdr:to>
      <xdr:col>11</xdr:col>
      <xdr:colOff>358775</xdr:colOff>
      <xdr:row>38</xdr:row>
      <xdr:rowOff>154467</xdr:rowOff>
    </xdr:to>
    <xdr:sp macro="" textlink="">
      <xdr:nvSpPr>
        <xdr:cNvPr id="324" name="円/楕円 323"/>
        <xdr:cNvSpPr/>
      </xdr:nvSpPr>
      <xdr:spPr>
        <a:xfrm>
          <a:off x="7810500" y="65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145594</xdr:rowOff>
    </xdr:from>
    <xdr:ext cx="534377" cy="259045"/>
    <xdr:sp macro="" textlink="">
      <xdr:nvSpPr>
        <xdr:cNvPr id="325" name="テキスト ボックス 324"/>
        <xdr:cNvSpPr txBox="1"/>
      </xdr:nvSpPr>
      <xdr:spPr>
        <a:xfrm>
          <a:off x="7594111" y="66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55315</xdr:rowOff>
    </xdr:from>
    <xdr:to>
      <xdr:col>10</xdr:col>
      <xdr:colOff>155575</xdr:colOff>
      <xdr:row>38</xdr:row>
      <xdr:rowOff>156915</xdr:rowOff>
    </xdr:to>
    <xdr:sp macro="" textlink="">
      <xdr:nvSpPr>
        <xdr:cNvPr id="326" name="円/楕円 325"/>
        <xdr:cNvSpPr/>
      </xdr:nvSpPr>
      <xdr:spPr>
        <a:xfrm>
          <a:off x="6921500" y="65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148042</xdr:rowOff>
    </xdr:from>
    <xdr:ext cx="534377" cy="259045"/>
    <xdr:sp macro="" textlink="">
      <xdr:nvSpPr>
        <xdr:cNvPr id="327" name="テキスト ボックス 326"/>
        <xdr:cNvSpPr txBox="1"/>
      </xdr:nvSpPr>
      <xdr:spPr>
        <a:xfrm>
          <a:off x="6705111" y="66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45559</xdr:rowOff>
    </xdr:from>
    <xdr:to>
      <xdr:col>15</xdr:col>
      <xdr:colOff>180975</xdr:colOff>
      <xdr:row>58</xdr:row>
      <xdr:rowOff>70990</xdr:rowOff>
    </xdr:to>
    <xdr:cxnSp macro="">
      <xdr:nvCxnSpPr>
        <xdr:cNvPr id="354" name="直線コネクタ 353"/>
        <xdr:cNvCxnSpPr/>
      </xdr:nvCxnSpPr>
      <xdr:spPr>
        <a:xfrm flipV="1">
          <a:off x="9639300" y="9989659"/>
          <a:ext cx="8382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62374</xdr:rowOff>
    </xdr:from>
    <xdr:to>
      <xdr:col>14</xdr:col>
      <xdr:colOff>28575</xdr:colOff>
      <xdr:row>58</xdr:row>
      <xdr:rowOff>70990</xdr:rowOff>
    </xdr:to>
    <xdr:cxnSp macro="">
      <xdr:nvCxnSpPr>
        <xdr:cNvPr id="357" name="直線コネクタ 356"/>
        <xdr:cNvCxnSpPr/>
      </xdr:nvCxnSpPr>
      <xdr:spPr>
        <a:xfrm>
          <a:off x="8750300" y="10006474"/>
          <a:ext cx="8890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62374</xdr:rowOff>
    </xdr:from>
    <xdr:to>
      <xdr:col>12</xdr:col>
      <xdr:colOff>511175</xdr:colOff>
      <xdr:row>58</xdr:row>
      <xdr:rowOff>75668</xdr:rowOff>
    </xdr:to>
    <xdr:cxnSp macro="">
      <xdr:nvCxnSpPr>
        <xdr:cNvPr id="360" name="直線コネクタ 359"/>
        <xdr:cNvCxnSpPr/>
      </xdr:nvCxnSpPr>
      <xdr:spPr>
        <a:xfrm flipV="1">
          <a:off x="7861300" y="10006474"/>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75668</xdr:rowOff>
    </xdr:from>
    <xdr:to>
      <xdr:col>11</xdr:col>
      <xdr:colOff>307975</xdr:colOff>
      <xdr:row>58</xdr:row>
      <xdr:rowOff>86754</xdr:rowOff>
    </xdr:to>
    <xdr:cxnSp macro="">
      <xdr:nvCxnSpPr>
        <xdr:cNvPr id="363" name="直線コネクタ 362"/>
        <xdr:cNvCxnSpPr/>
      </xdr:nvCxnSpPr>
      <xdr:spPr>
        <a:xfrm flipV="1">
          <a:off x="6972300" y="1001976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166209</xdr:rowOff>
    </xdr:from>
    <xdr:to>
      <xdr:col>15</xdr:col>
      <xdr:colOff>231775</xdr:colOff>
      <xdr:row>58</xdr:row>
      <xdr:rowOff>96359</xdr:rowOff>
    </xdr:to>
    <xdr:sp macro="" textlink="">
      <xdr:nvSpPr>
        <xdr:cNvPr id="373" name="円/楕円 372"/>
        <xdr:cNvSpPr/>
      </xdr:nvSpPr>
      <xdr:spPr>
        <a:xfrm>
          <a:off x="10426700" y="99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125586</xdr:rowOff>
    </xdr:from>
    <xdr:ext cx="599010" cy="259045"/>
    <xdr:sp macro="" textlink="">
      <xdr:nvSpPr>
        <xdr:cNvPr id="374" name="普通建設事業費該当値テキスト"/>
        <xdr:cNvSpPr txBox="1"/>
      </xdr:nvSpPr>
      <xdr:spPr>
        <a:xfrm>
          <a:off x="10528300" y="97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20190</xdr:rowOff>
    </xdr:from>
    <xdr:to>
      <xdr:col>14</xdr:col>
      <xdr:colOff>79375</xdr:colOff>
      <xdr:row>58</xdr:row>
      <xdr:rowOff>121790</xdr:rowOff>
    </xdr:to>
    <xdr:sp macro="" textlink="">
      <xdr:nvSpPr>
        <xdr:cNvPr id="375" name="円/楕円 374"/>
        <xdr:cNvSpPr/>
      </xdr:nvSpPr>
      <xdr:spPr>
        <a:xfrm>
          <a:off x="9588500" y="99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112917</xdr:rowOff>
    </xdr:from>
    <xdr:ext cx="534377" cy="259045"/>
    <xdr:sp macro="" textlink="">
      <xdr:nvSpPr>
        <xdr:cNvPr id="376" name="テキスト ボックス 375"/>
        <xdr:cNvSpPr txBox="1"/>
      </xdr:nvSpPr>
      <xdr:spPr>
        <a:xfrm>
          <a:off x="9372111" y="100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11574</xdr:rowOff>
    </xdr:from>
    <xdr:to>
      <xdr:col>12</xdr:col>
      <xdr:colOff>561975</xdr:colOff>
      <xdr:row>58</xdr:row>
      <xdr:rowOff>113174</xdr:rowOff>
    </xdr:to>
    <xdr:sp macro="" textlink="">
      <xdr:nvSpPr>
        <xdr:cNvPr id="377" name="円/楕円 376"/>
        <xdr:cNvSpPr/>
      </xdr:nvSpPr>
      <xdr:spPr>
        <a:xfrm>
          <a:off x="8699500" y="9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104301</xdr:rowOff>
    </xdr:from>
    <xdr:ext cx="534377" cy="259045"/>
    <xdr:sp macro="" textlink="">
      <xdr:nvSpPr>
        <xdr:cNvPr id="378" name="テキスト ボックス 377"/>
        <xdr:cNvSpPr txBox="1"/>
      </xdr:nvSpPr>
      <xdr:spPr>
        <a:xfrm>
          <a:off x="8483111" y="1004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24868</xdr:rowOff>
    </xdr:from>
    <xdr:to>
      <xdr:col>11</xdr:col>
      <xdr:colOff>358775</xdr:colOff>
      <xdr:row>58</xdr:row>
      <xdr:rowOff>126468</xdr:rowOff>
    </xdr:to>
    <xdr:sp macro="" textlink="">
      <xdr:nvSpPr>
        <xdr:cNvPr id="379" name="円/楕円 378"/>
        <xdr:cNvSpPr/>
      </xdr:nvSpPr>
      <xdr:spPr>
        <a:xfrm>
          <a:off x="7810500" y="9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117595</xdr:rowOff>
    </xdr:from>
    <xdr:ext cx="534377" cy="259045"/>
    <xdr:sp macro="" textlink="">
      <xdr:nvSpPr>
        <xdr:cNvPr id="380" name="テキスト ボックス 379"/>
        <xdr:cNvSpPr txBox="1"/>
      </xdr:nvSpPr>
      <xdr:spPr>
        <a:xfrm>
          <a:off x="7594111" y="100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35954</xdr:rowOff>
    </xdr:from>
    <xdr:to>
      <xdr:col>10</xdr:col>
      <xdr:colOff>155575</xdr:colOff>
      <xdr:row>58</xdr:row>
      <xdr:rowOff>137554</xdr:rowOff>
    </xdr:to>
    <xdr:sp macro="" textlink="">
      <xdr:nvSpPr>
        <xdr:cNvPr id="381" name="円/楕円 380"/>
        <xdr:cNvSpPr/>
      </xdr:nvSpPr>
      <xdr:spPr>
        <a:xfrm>
          <a:off x="6921500" y="99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128681</xdr:rowOff>
    </xdr:from>
    <xdr:ext cx="534377" cy="259045"/>
    <xdr:sp macro="" textlink="">
      <xdr:nvSpPr>
        <xdr:cNvPr id="382" name="テキスト ボックス 381"/>
        <xdr:cNvSpPr txBox="1"/>
      </xdr:nvSpPr>
      <xdr:spPr>
        <a:xfrm>
          <a:off x="6705111" y="100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106657</xdr:rowOff>
    </xdr:from>
    <xdr:to>
      <xdr:col>15</xdr:col>
      <xdr:colOff>180975</xdr:colOff>
      <xdr:row>78</xdr:row>
      <xdr:rowOff>140898</xdr:rowOff>
    </xdr:to>
    <xdr:cxnSp macro="">
      <xdr:nvCxnSpPr>
        <xdr:cNvPr id="411" name="直線コネクタ 410"/>
        <xdr:cNvCxnSpPr/>
      </xdr:nvCxnSpPr>
      <xdr:spPr>
        <a:xfrm flipV="1">
          <a:off x="9639300" y="13479757"/>
          <a:ext cx="838200" cy="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55857</xdr:rowOff>
    </xdr:from>
    <xdr:to>
      <xdr:col>15</xdr:col>
      <xdr:colOff>231775</xdr:colOff>
      <xdr:row>78</xdr:row>
      <xdr:rowOff>157457</xdr:rowOff>
    </xdr:to>
    <xdr:sp macro="" textlink="">
      <xdr:nvSpPr>
        <xdr:cNvPr id="421" name="円/楕円 420"/>
        <xdr:cNvSpPr/>
      </xdr:nvSpPr>
      <xdr:spPr>
        <a:xfrm>
          <a:off x="10426700" y="134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15234</xdr:rowOff>
    </xdr:from>
    <xdr:ext cx="534377" cy="259045"/>
    <xdr:sp macro="" textlink="">
      <xdr:nvSpPr>
        <xdr:cNvPr id="422" name="普通建設事業費 （ うち新規整備　）該当値テキスト"/>
        <xdr:cNvSpPr txBox="1"/>
      </xdr:nvSpPr>
      <xdr:spPr>
        <a:xfrm>
          <a:off x="10528300" y="1321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90098</xdr:rowOff>
    </xdr:from>
    <xdr:to>
      <xdr:col>14</xdr:col>
      <xdr:colOff>79375</xdr:colOff>
      <xdr:row>79</xdr:row>
      <xdr:rowOff>20248</xdr:rowOff>
    </xdr:to>
    <xdr:sp macro="" textlink="">
      <xdr:nvSpPr>
        <xdr:cNvPr id="423" name="円/楕円 422"/>
        <xdr:cNvSpPr/>
      </xdr:nvSpPr>
      <xdr:spPr>
        <a:xfrm>
          <a:off x="9588500" y="134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36775</xdr:rowOff>
    </xdr:from>
    <xdr:ext cx="534377" cy="259045"/>
    <xdr:sp macro="" textlink="">
      <xdr:nvSpPr>
        <xdr:cNvPr id="424" name="テキスト ボックス 423"/>
        <xdr:cNvSpPr txBox="1"/>
      </xdr:nvSpPr>
      <xdr:spPr>
        <a:xfrm>
          <a:off x="9372111" y="1323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37036</xdr:rowOff>
    </xdr:from>
    <xdr:to>
      <xdr:col>15</xdr:col>
      <xdr:colOff>180975</xdr:colOff>
      <xdr:row>99</xdr:row>
      <xdr:rowOff>44016</xdr:rowOff>
    </xdr:to>
    <xdr:cxnSp macro="">
      <xdr:nvCxnSpPr>
        <xdr:cNvPr id="453" name="直線コネクタ 452"/>
        <xdr:cNvCxnSpPr/>
      </xdr:nvCxnSpPr>
      <xdr:spPr>
        <a:xfrm>
          <a:off x="9639300" y="17010586"/>
          <a:ext cx="8382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164666</xdr:rowOff>
    </xdr:from>
    <xdr:to>
      <xdr:col>15</xdr:col>
      <xdr:colOff>231775</xdr:colOff>
      <xdr:row>99</xdr:row>
      <xdr:rowOff>94816</xdr:rowOff>
    </xdr:to>
    <xdr:sp macro="" textlink="">
      <xdr:nvSpPr>
        <xdr:cNvPr id="463" name="円/楕円 462"/>
        <xdr:cNvSpPr/>
      </xdr:nvSpPr>
      <xdr:spPr>
        <a:xfrm>
          <a:off x="10426700" y="169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79593</xdr:rowOff>
    </xdr:from>
    <xdr:ext cx="313932" cy="259045"/>
    <xdr:sp macro="" textlink="">
      <xdr:nvSpPr>
        <xdr:cNvPr id="464" name="普通建設事業費 （ うち更新整備　）該当値テキスト"/>
        <xdr:cNvSpPr txBox="1"/>
      </xdr:nvSpPr>
      <xdr:spPr>
        <a:xfrm>
          <a:off x="10528300" y="16881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157686</xdr:rowOff>
    </xdr:from>
    <xdr:to>
      <xdr:col>14</xdr:col>
      <xdr:colOff>79375</xdr:colOff>
      <xdr:row>99</xdr:row>
      <xdr:rowOff>87836</xdr:rowOff>
    </xdr:to>
    <xdr:sp macro="" textlink="">
      <xdr:nvSpPr>
        <xdr:cNvPr id="465" name="円/楕円 464"/>
        <xdr:cNvSpPr/>
      </xdr:nvSpPr>
      <xdr:spPr>
        <a:xfrm>
          <a:off x="9588500" y="169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78963</xdr:rowOff>
    </xdr:from>
    <xdr:ext cx="378565" cy="259045"/>
    <xdr:sp macro="" textlink="">
      <xdr:nvSpPr>
        <xdr:cNvPr id="466" name="テキスト ボックス 465"/>
        <xdr:cNvSpPr txBox="1"/>
      </xdr:nvSpPr>
      <xdr:spPr>
        <a:xfrm>
          <a:off x="9450017" y="17052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132339</xdr:rowOff>
    </xdr:from>
    <xdr:to>
      <xdr:col>23</xdr:col>
      <xdr:colOff>517525</xdr:colOff>
      <xdr:row>38</xdr:row>
      <xdr:rowOff>135663</xdr:rowOff>
    </xdr:to>
    <xdr:cxnSp macro="">
      <xdr:nvCxnSpPr>
        <xdr:cNvPr id="493" name="直線コネクタ 492"/>
        <xdr:cNvCxnSpPr/>
      </xdr:nvCxnSpPr>
      <xdr:spPr>
        <a:xfrm>
          <a:off x="15481300" y="6647439"/>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132339</xdr:rowOff>
    </xdr:from>
    <xdr:to>
      <xdr:col>22</xdr:col>
      <xdr:colOff>365125</xdr:colOff>
      <xdr:row>38</xdr:row>
      <xdr:rowOff>136079</xdr:rowOff>
    </xdr:to>
    <xdr:cxnSp macro="">
      <xdr:nvCxnSpPr>
        <xdr:cNvPr id="496" name="直線コネクタ 495"/>
        <xdr:cNvCxnSpPr/>
      </xdr:nvCxnSpPr>
      <xdr:spPr>
        <a:xfrm flipV="1">
          <a:off x="14592300" y="664743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136079</xdr:rowOff>
    </xdr:from>
    <xdr:to>
      <xdr:col>21</xdr:col>
      <xdr:colOff>161925</xdr:colOff>
      <xdr:row>38</xdr:row>
      <xdr:rowOff>137250</xdr:rowOff>
    </xdr:to>
    <xdr:cxnSp macro="">
      <xdr:nvCxnSpPr>
        <xdr:cNvPr id="499" name="直線コネクタ 498"/>
        <xdr:cNvCxnSpPr/>
      </xdr:nvCxnSpPr>
      <xdr:spPr>
        <a:xfrm flipV="1">
          <a:off x="13703300" y="6651179"/>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128755</xdr:rowOff>
    </xdr:from>
    <xdr:to>
      <xdr:col>19</xdr:col>
      <xdr:colOff>644525</xdr:colOff>
      <xdr:row>38</xdr:row>
      <xdr:rowOff>137250</xdr:rowOff>
    </xdr:to>
    <xdr:cxnSp macro="">
      <xdr:nvCxnSpPr>
        <xdr:cNvPr id="502" name="直線コネクタ 501"/>
        <xdr:cNvCxnSpPr/>
      </xdr:nvCxnSpPr>
      <xdr:spPr>
        <a:xfrm>
          <a:off x="12814300" y="6643855"/>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84863</xdr:rowOff>
    </xdr:from>
    <xdr:to>
      <xdr:col>23</xdr:col>
      <xdr:colOff>568325</xdr:colOff>
      <xdr:row>39</xdr:row>
      <xdr:rowOff>15013</xdr:rowOff>
    </xdr:to>
    <xdr:sp macro="" textlink="">
      <xdr:nvSpPr>
        <xdr:cNvPr id="512" name="円/楕円 511"/>
        <xdr:cNvSpPr/>
      </xdr:nvSpPr>
      <xdr:spPr>
        <a:xfrm>
          <a:off x="16268700" y="659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81539</xdr:rowOff>
    </xdr:from>
    <xdr:to>
      <xdr:col>22</xdr:col>
      <xdr:colOff>415925</xdr:colOff>
      <xdr:row>39</xdr:row>
      <xdr:rowOff>11689</xdr:rowOff>
    </xdr:to>
    <xdr:sp macro="" textlink="">
      <xdr:nvSpPr>
        <xdr:cNvPr id="514" name="円/楕円 513"/>
        <xdr:cNvSpPr/>
      </xdr:nvSpPr>
      <xdr:spPr>
        <a:xfrm>
          <a:off x="15430500" y="65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2816</xdr:rowOff>
    </xdr:from>
    <xdr:ext cx="469744" cy="259045"/>
    <xdr:sp macro="" textlink="">
      <xdr:nvSpPr>
        <xdr:cNvPr id="515" name="テキスト ボックス 514"/>
        <xdr:cNvSpPr txBox="1"/>
      </xdr:nvSpPr>
      <xdr:spPr>
        <a:xfrm>
          <a:off x="15246427" y="668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85279</xdr:rowOff>
    </xdr:from>
    <xdr:to>
      <xdr:col>21</xdr:col>
      <xdr:colOff>212725</xdr:colOff>
      <xdr:row>39</xdr:row>
      <xdr:rowOff>15429</xdr:rowOff>
    </xdr:to>
    <xdr:sp macro="" textlink="">
      <xdr:nvSpPr>
        <xdr:cNvPr id="516" name="円/楕円 515"/>
        <xdr:cNvSpPr/>
      </xdr:nvSpPr>
      <xdr:spPr>
        <a:xfrm>
          <a:off x="14541500" y="66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6556</xdr:rowOff>
    </xdr:from>
    <xdr:ext cx="378565" cy="259045"/>
    <xdr:sp macro="" textlink="">
      <xdr:nvSpPr>
        <xdr:cNvPr id="517" name="テキスト ボックス 516"/>
        <xdr:cNvSpPr txBox="1"/>
      </xdr:nvSpPr>
      <xdr:spPr>
        <a:xfrm>
          <a:off x="14403017" y="669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86450</xdr:rowOff>
    </xdr:from>
    <xdr:to>
      <xdr:col>20</xdr:col>
      <xdr:colOff>9525</xdr:colOff>
      <xdr:row>39</xdr:row>
      <xdr:rowOff>16600</xdr:rowOff>
    </xdr:to>
    <xdr:sp macro="" textlink="">
      <xdr:nvSpPr>
        <xdr:cNvPr id="518" name="円/楕円 517"/>
        <xdr:cNvSpPr/>
      </xdr:nvSpPr>
      <xdr:spPr>
        <a:xfrm>
          <a:off x="13652500" y="6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7727</xdr:rowOff>
    </xdr:from>
    <xdr:ext cx="378565" cy="259045"/>
    <xdr:sp macro="" textlink="">
      <xdr:nvSpPr>
        <xdr:cNvPr id="519" name="テキスト ボックス 518"/>
        <xdr:cNvSpPr txBox="1"/>
      </xdr:nvSpPr>
      <xdr:spPr>
        <a:xfrm>
          <a:off x="13514017" y="669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77955</xdr:rowOff>
    </xdr:from>
    <xdr:to>
      <xdr:col>18</xdr:col>
      <xdr:colOff>492125</xdr:colOff>
      <xdr:row>39</xdr:row>
      <xdr:rowOff>8105</xdr:rowOff>
    </xdr:to>
    <xdr:sp macro="" textlink="">
      <xdr:nvSpPr>
        <xdr:cNvPr id="520" name="円/楕円 519"/>
        <xdr:cNvSpPr/>
      </xdr:nvSpPr>
      <xdr:spPr>
        <a:xfrm>
          <a:off x="12763500" y="65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170682</xdr:rowOff>
    </xdr:from>
    <xdr:ext cx="469744" cy="259045"/>
    <xdr:sp macro="" textlink="">
      <xdr:nvSpPr>
        <xdr:cNvPr id="521" name="テキスト ボックス 520"/>
        <xdr:cNvSpPr txBox="1"/>
      </xdr:nvSpPr>
      <xdr:spPr>
        <a:xfrm>
          <a:off x="12579427" y="66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43711</xdr:rowOff>
    </xdr:from>
    <xdr:to>
      <xdr:col>23</xdr:col>
      <xdr:colOff>517525</xdr:colOff>
      <xdr:row>78</xdr:row>
      <xdr:rowOff>47163</xdr:rowOff>
    </xdr:to>
    <xdr:cxnSp macro="">
      <xdr:nvCxnSpPr>
        <xdr:cNvPr id="605" name="直線コネクタ 604"/>
        <xdr:cNvCxnSpPr/>
      </xdr:nvCxnSpPr>
      <xdr:spPr>
        <a:xfrm>
          <a:off x="15481300" y="13416811"/>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40869</xdr:rowOff>
    </xdr:from>
    <xdr:to>
      <xdr:col>22</xdr:col>
      <xdr:colOff>365125</xdr:colOff>
      <xdr:row>78</xdr:row>
      <xdr:rowOff>43711</xdr:rowOff>
    </xdr:to>
    <xdr:cxnSp macro="">
      <xdr:nvCxnSpPr>
        <xdr:cNvPr id="608" name="直線コネクタ 607"/>
        <xdr:cNvCxnSpPr/>
      </xdr:nvCxnSpPr>
      <xdr:spPr>
        <a:xfrm>
          <a:off x="14592300" y="13413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31252</xdr:rowOff>
    </xdr:from>
    <xdr:to>
      <xdr:col>21</xdr:col>
      <xdr:colOff>161925</xdr:colOff>
      <xdr:row>78</xdr:row>
      <xdr:rowOff>40869</xdr:rowOff>
    </xdr:to>
    <xdr:cxnSp macro="">
      <xdr:nvCxnSpPr>
        <xdr:cNvPr id="611" name="直線コネクタ 610"/>
        <xdr:cNvCxnSpPr/>
      </xdr:nvCxnSpPr>
      <xdr:spPr>
        <a:xfrm>
          <a:off x="13703300" y="13404352"/>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25659</xdr:rowOff>
    </xdr:from>
    <xdr:to>
      <xdr:col>19</xdr:col>
      <xdr:colOff>644525</xdr:colOff>
      <xdr:row>78</xdr:row>
      <xdr:rowOff>31252</xdr:rowOff>
    </xdr:to>
    <xdr:cxnSp macro="">
      <xdr:nvCxnSpPr>
        <xdr:cNvPr id="614" name="直線コネクタ 613"/>
        <xdr:cNvCxnSpPr/>
      </xdr:nvCxnSpPr>
      <xdr:spPr>
        <a:xfrm>
          <a:off x="12814300" y="13398759"/>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167813</xdr:rowOff>
    </xdr:from>
    <xdr:to>
      <xdr:col>23</xdr:col>
      <xdr:colOff>568325</xdr:colOff>
      <xdr:row>78</xdr:row>
      <xdr:rowOff>97963</xdr:rowOff>
    </xdr:to>
    <xdr:sp macro="" textlink="">
      <xdr:nvSpPr>
        <xdr:cNvPr id="624" name="円/楕円 623"/>
        <xdr:cNvSpPr/>
      </xdr:nvSpPr>
      <xdr:spPr>
        <a:xfrm>
          <a:off x="162687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82740</xdr:rowOff>
    </xdr:from>
    <xdr:ext cx="534377" cy="259045"/>
    <xdr:sp macro="" textlink="">
      <xdr:nvSpPr>
        <xdr:cNvPr id="625" name="公債費該当値テキスト"/>
        <xdr:cNvSpPr txBox="1"/>
      </xdr:nvSpPr>
      <xdr:spPr>
        <a:xfrm>
          <a:off x="16370300" y="132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164361</xdr:rowOff>
    </xdr:from>
    <xdr:to>
      <xdr:col>22</xdr:col>
      <xdr:colOff>415925</xdr:colOff>
      <xdr:row>78</xdr:row>
      <xdr:rowOff>94511</xdr:rowOff>
    </xdr:to>
    <xdr:sp macro="" textlink="">
      <xdr:nvSpPr>
        <xdr:cNvPr id="626" name="円/楕円 625"/>
        <xdr:cNvSpPr/>
      </xdr:nvSpPr>
      <xdr:spPr>
        <a:xfrm>
          <a:off x="15430500" y="13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85638</xdr:rowOff>
    </xdr:from>
    <xdr:ext cx="534377" cy="259045"/>
    <xdr:sp macro="" textlink="">
      <xdr:nvSpPr>
        <xdr:cNvPr id="627" name="テキスト ボックス 626"/>
        <xdr:cNvSpPr txBox="1"/>
      </xdr:nvSpPr>
      <xdr:spPr>
        <a:xfrm>
          <a:off x="15214111" y="13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161519</xdr:rowOff>
    </xdr:from>
    <xdr:to>
      <xdr:col>21</xdr:col>
      <xdr:colOff>212725</xdr:colOff>
      <xdr:row>78</xdr:row>
      <xdr:rowOff>91669</xdr:rowOff>
    </xdr:to>
    <xdr:sp macro="" textlink="">
      <xdr:nvSpPr>
        <xdr:cNvPr id="628" name="円/楕円 627"/>
        <xdr:cNvSpPr/>
      </xdr:nvSpPr>
      <xdr:spPr>
        <a:xfrm>
          <a:off x="14541500" y="133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82796</xdr:rowOff>
    </xdr:from>
    <xdr:ext cx="534377" cy="259045"/>
    <xdr:sp macro="" textlink="">
      <xdr:nvSpPr>
        <xdr:cNvPr id="629" name="テキスト ボックス 628"/>
        <xdr:cNvSpPr txBox="1"/>
      </xdr:nvSpPr>
      <xdr:spPr>
        <a:xfrm>
          <a:off x="14325111" y="134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151902</xdr:rowOff>
    </xdr:from>
    <xdr:to>
      <xdr:col>20</xdr:col>
      <xdr:colOff>9525</xdr:colOff>
      <xdr:row>78</xdr:row>
      <xdr:rowOff>82052</xdr:rowOff>
    </xdr:to>
    <xdr:sp macro="" textlink="">
      <xdr:nvSpPr>
        <xdr:cNvPr id="630" name="円/楕円 629"/>
        <xdr:cNvSpPr/>
      </xdr:nvSpPr>
      <xdr:spPr>
        <a:xfrm>
          <a:off x="13652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73179</xdr:rowOff>
    </xdr:from>
    <xdr:ext cx="534377" cy="259045"/>
    <xdr:sp macro="" textlink="">
      <xdr:nvSpPr>
        <xdr:cNvPr id="631" name="テキスト ボックス 630"/>
        <xdr:cNvSpPr txBox="1"/>
      </xdr:nvSpPr>
      <xdr:spPr>
        <a:xfrm>
          <a:off x="13436111" y="134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146309</xdr:rowOff>
    </xdr:from>
    <xdr:to>
      <xdr:col>18</xdr:col>
      <xdr:colOff>492125</xdr:colOff>
      <xdr:row>78</xdr:row>
      <xdr:rowOff>76459</xdr:rowOff>
    </xdr:to>
    <xdr:sp macro="" textlink="">
      <xdr:nvSpPr>
        <xdr:cNvPr id="632" name="円/楕円 631"/>
        <xdr:cNvSpPr/>
      </xdr:nvSpPr>
      <xdr:spPr>
        <a:xfrm>
          <a:off x="12763500" y="133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67586</xdr:rowOff>
    </xdr:from>
    <xdr:ext cx="534377" cy="259045"/>
    <xdr:sp macro="" textlink="">
      <xdr:nvSpPr>
        <xdr:cNvPr id="633" name="テキスト ボックス 632"/>
        <xdr:cNvSpPr txBox="1"/>
      </xdr:nvSpPr>
      <xdr:spPr>
        <a:xfrm>
          <a:off x="12547111" y="134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112382</xdr:rowOff>
    </xdr:from>
    <xdr:to>
      <xdr:col>23</xdr:col>
      <xdr:colOff>517525</xdr:colOff>
      <xdr:row>98</xdr:row>
      <xdr:rowOff>112613</xdr:rowOff>
    </xdr:to>
    <xdr:cxnSp macro="">
      <xdr:nvCxnSpPr>
        <xdr:cNvPr id="660" name="直線コネクタ 659"/>
        <xdr:cNvCxnSpPr/>
      </xdr:nvCxnSpPr>
      <xdr:spPr>
        <a:xfrm flipV="1">
          <a:off x="15481300" y="16914482"/>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112085</xdr:rowOff>
    </xdr:from>
    <xdr:to>
      <xdr:col>22</xdr:col>
      <xdr:colOff>365125</xdr:colOff>
      <xdr:row>98</xdr:row>
      <xdr:rowOff>112613</xdr:rowOff>
    </xdr:to>
    <xdr:cxnSp macro="">
      <xdr:nvCxnSpPr>
        <xdr:cNvPr id="663" name="直線コネクタ 662"/>
        <xdr:cNvCxnSpPr/>
      </xdr:nvCxnSpPr>
      <xdr:spPr>
        <a:xfrm>
          <a:off x="14592300" y="16914185"/>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112085</xdr:rowOff>
    </xdr:from>
    <xdr:to>
      <xdr:col>21</xdr:col>
      <xdr:colOff>161925</xdr:colOff>
      <xdr:row>98</xdr:row>
      <xdr:rowOff>133355</xdr:rowOff>
    </xdr:to>
    <xdr:cxnSp macro="">
      <xdr:nvCxnSpPr>
        <xdr:cNvPr id="666" name="直線コネクタ 665"/>
        <xdr:cNvCxnSpPr/>
      </xdr:nvCxnSpPr>
      <xdr:spPr>
        <a:xfrm flipV="1">
          <a:off x="13703300" y="16914185"/>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122709</xdr:rowOff>
    </xdr:from>
    <xdr:to>
      <xdr:col>19</xdr:col>
      <xdr:colOff>644525</xdr:colOff>
      <xdr:row>98</xdr:row>
      <xdr:rowOff>133355</xdr:rowOff>
    </xdr:to>
    <xdr:cxnSp macro="">
      <xdr:nvCxnSpPr>
        <xdr:cNvPr id="669" name="直線コネクタ 668"/>
        <xdr:cNvCxnSpPr/>
      </xdr:nvCxnSpPr>
      <xdr:spPr>
        <a:xfrm>
          <a:off x="12814300" y="16924809"/>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61582</xdr:rowOff>
    </xdr:from>
    <xdr:to>
      <xdr:col>23</xdr:col>
      <xdr:colOff>568325</xdr:colOff>
      <xdr:row>98</xdr:row>
      <xdr:rowOff>163182</xdr:rowOff>
    </xdr:to>
    <xdr:sp macro="" textlink="">
      <xdr:nvSpPr>
        <xdr:cNvPr id="679" name="円/楕円 678"/>
        <xdr:cNvSpPr/>
      </xdr:nvSpPr>
      <xdr:spPr>
        <a:xfrm>
          <a:off x="162687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61813</xdr:rowOff>
    </xdr:from>
    <xdr:to>
      <xdr:col>22</xdr:col>
      <xdr:colOff>415925</xdr:colOff>
      <xdr:row>98</xdr:row>
      <xdr:rowOff>163413</xdr:rowOff>
    </xdr:to>
    <xdr:sp macro="" textlink="">
      <xdr:nvSpPr>
        <xdr:cNvPr id="681" name="円/楕円 680"/>
        <xdr:cNvSpPr/>
      </xdr:nvSpPr>
      <xdr:spPr>
        <a:xfrm>
          <a:off x="15430500" y="168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154540</xdr:rowOff>
    </xdr:from>
    <xdr:ext cx="534377" cy="259045"/>
    <xdr:sp macro="" textlink="">
      <xdr:nvSpPr>
        <xdr:cNvPr id="682" name="テキスト ボックス 681"/>
        <xdr:cNvSpPr txBox="1"/>
      </xdr:nvSpPr>
      <xdr:spPr>
        <a:xfrm>
          <a:off x="15214111" y="169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61285</xdr:rowOff>
    </xdr:from>
    <xdr:to>
      <xdr:col>21</xdr:col>
      <xdr:colOff>212725</xdr:colOff>
      <xdr:row>98</xdr:row>
      <xdr:rowOff>162885</xdr:rowOff>
    </xdr:to>
    <xdr:sp macro="" textlink="">
      <xdr:nvSpPr>
        <xdr:cNvPr id="683" name="円/楕円 682"/>
        <xdr:cNvSpPr/>
      </xdr:nvSpPr>
      <xdr:spPr>
        <a:xfrm>
          <a:off x="14541500" y="168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154012</xdr:rowOff>
    </xdr:from>
    <xdr:ext cx="534377" cy="259045"/>
    <xdr:sp macro="" textlink="">
      <xdr:nvSpPr>
        <xdr:cNvPr id="684" name="テキスト ボックス 683"/>
        <xdr:cNvSpPr txBox="1"/>
      </xdr:nvSpPr>
      <xdr:spPr>
        <a:xfrm>
          <a:off x="14325111" y="1695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82555</xdr:rowOff>
    </xdr:from>
    <xdr:to>
      <xdr:col>20</xdr:col>
      <xdr:colOff>9525</xdr:colOff>
      <xdr:row>99</xdr:row>
      <xdr:rowOff>12705</xdr:rowOff>
    </xdr:to>
    <xdr:sp macro="" textlink="">
      <xdr:nvSpPr>
        <xdr:cNvPr id="685" name="円/楕円 684"/>
        <xdr:cNvSpPr/>
      </xdr:nvSpPr>
      <xdr:spPr>
        <a:xfrm>
          <a:off x="13652500" y="16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3832</xdr:rowOff>
    </xdr:from>
    <xdr:ext cx="469744" cy="259045"/>
    <xdr:sp macro="" textlink="">
      <xdr:nvSpPr>
        <xdr:cNvPr id="686" name="テキスト ボックス 685"/>
        <xdr:cNvSpPr txBox="1"/>
      </xdr:nvSpPr>
      <xdr:spPr>
        <a:xfrm>
          <a:off x="13468427" y="169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71909</xdr:rowOff>
    </xdr:from>
    <xdr:to>
      <xdr:col>18</xdr:col>
      <xdr:colOff>492125</xdr:colOff>
      <xdr:row>99</xdr:row>
      <xdr:rowOff>2059</xdr:rowOff>
    </xdr:to>
    <xdr:sp macro="" textlink="">
      <xdr:nvSpPr>
        <xdr:cNvPr id="687" name="円/楕円 686"/>
        <xdr:cNvSpPr/>
      </xdr:nvSpPr>
      <xdr:spPr>
        <a:xfrm>
          <a:off x="12763500" y="16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164636</xdr:rowOff>
    </xdr:from>
    <xdr:ext cx="469744" cy="259045"/>
    <xdr:sp macro="" textlink="">
      <xdr:nvSpPr>
        <xdr:cNvPr id="688" name="テキスト ボックス 687"/>
        <xdr:cNvSpPr txBox="1"/>
      </xdr:nvSpPr>
      <xdr:spPr>
        <a:xfrm>
          <a:off x="12579427" y="169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92288</xdr:rowOff>
    </xdr:from>
    <xdr:to>
      <xdr:col>28</xdr:col>
      <xdr:colOff>314325</xdr:colOff>
      <xdr:row>38</xdr:row>
      <xdr:rowOff>139700</xdr:rowOff>
    </xdr:to>
    <xdr:cxnSp macro="">
      <xdr:nvCxnSpPr>
        <xdr:cNvPr id="724" name="直線コネクタ 723"/>
        <xdr:cNvCxnSpPr/>
      </xdr:nvCxnSpPr>
      <xdr:spPr>
        <a:xfrm>
          <a:off x="18656300" y="6607388"/>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41488</xdr:rowOff>
    </xdr:from>
    <xdr:to>
      <xdr:col>27</xdr:col>
      <xdr:colOff>161925</xdr:colOff>
      <xdr:row>38</xdr:row>
      <xdr:rowOff>143088</xdr:rowOff>
    </xdr:to>
    <xdr:sp macro="" textlink="">
      <xdr:nvSpPr>
        <xdr:cNvPr id="742" name="円/楕円 741"/>
        <xdr:cNvSpPr/>
      </xdr:nvSpPr>
      <xdr:spPr>
        <a:xfrm>
          <a:off x="18605500" y="65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134215</xdr:rowOff>
    </xdr:from>
    <xdr:ext cx="469744" cy="259045"/>
    <xdr:sp macro="" textlink="">
      <xdr:nvSpPr>
        <xdr:cNvPr id="743" name="テキスト ボックス 742"/>
        <xdr:cNvSpPr txBox="1"/>
      </xdr:nvSpPr>
      <xdr:spPr>
        <a:xfrm>
          <a:off x="18421427" y="66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35325</xdr:rowOff>
    </xdr:from>
    <xdr:to>
      <xdr:col>32</xdr:col>
      <xdr:colOff>187325</xdr:colOff>
      <xdr:row>59</xdr:row>
      <xdr:rowOff>35592</xdr:rowOff>
    </xdr:to>
    <xdr:cxnSp macro="">
      <xdr:nvCxnSpPr>
        <xdr:cNvPr id="772" name="直線コネクタ 771"/>
        <xdr:cNvCxnSpPr/>
      </xdr:nvCxnSpPr>
      <xdr:spPr>
        <a:xfrm>
          <a:off x="21323300" y="10150875"/>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35325</xdr:rowOff>
    </xdr:from>
    <xdr:to>
      <xdr:col>31</xdr:col>
      <xdr:colOff>34925</xdr:colOff>
      <xdr:row>59</xdr:row>
      <xdr:rowOff>35896</xdr:rowOff>
    </xdr:to>
    <xdr:cxnSp macro="">
      <xdr:nvCxnSpPr>
        <xdr:cNvPr id="775" name="直線コネクタ 774"/>
        <xdr:cNvCxnSpPr/>
      </xdr:nvCxnSpPr>
      <xdr:spPr>
        <a:xfrm flipV="1">
          <a:off x="20434300" y="1015087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35611</xdr:rowOff>
    </xdr:from>
    <xdr:to>
      <xdr:col>29</xdr:col>
      <xdr:colOff>517525</xdr:colOff>
      <xdr:row>59</xdr:row>
      <xdr:rowOff>35896</xdr:rowOff>
    </xdr:to>
    <xdr:cxnSp macro="">
      <xdr:nvCxnSpPr>
        <xdr:cNvPr id="778" name="直線コネクタ 777"/>
        <xdr:cNvCxnSpPr/>
      </xdr:nvCxnSpPr>
      <xdr:spPr>
        <a:xfrm>
          <a:off x="19545300" y="1015116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35611</xdr:rowOff>
    </xdr:from>
    <xdr:to>
      <xdr:col>28</xdr:col>
      <xdr:colOff>314325</xdr:colOff>
      <xdr:row>59</xdr:row>
      <xdr:rowOff>36411</xdr:rowOff>
    </xdr:to>
    <xdr:cxnSp macro="">
      <xdr:nvCxnSpPr>
        <xdr:cNvPr id="781" name="直線コネクタ 780"/>
        <xdr:cNvCxnSpPr/>
      </xdr:nvCxnSpPr>
      <xdr:spPr>
        <a:xfrm flipV="1">
          <a:off x="18656300" y="1015116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156242</xdr:rowOff>
    </xdr:from>
    <xdr:to>
      <xdr:col>32</xdr:col>
      <xdr:colOff>238125</xdr:colOff>
      <xdr:row>59</xdr:row>
      <xdr:rowOff>86392</xdr:rowOff>
    </xdr:to>
    <xdr:sp macro="" textlink="">
      <xdr:nvSpPr>
        <xdr:cNvPr id="791" name="円/楕円 790"/>
        <xdr:cNvSpPr/>
      </xdr:nvSpPr>
      <xdr:spPr>
        <a:xfrm>
          <a:off x="22110700" y="101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71169</xdr:rowOff>
    </xdr:from>
    <xdr:ext cx="378565" cy="259045"/>
    <xdr:sp macro="" textlink="">
      <xdr:nvSpPr>
        <xdr:cNvPr id="792" name="貸付金該当値テキスト"/>
        <xdr:cNvSpPr txBox="1"/>
      </xdr:nvSpPr>
      <xdr:spPr>
        <a:xfrm>
          <a:off x="22212300" y="100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155975</xdr:rowOff>
    </xdr:from>
    <xdr:to>
      <xdr:col>31</xdr:col>
      <xdr:colOff>85725</xdr:colOff>
      <xdr:row>59</xdr:row>
      <xdr:rowOff>86125</xdr:rowOff>
    </xdr:to>
    <xdr:sp macro="" textlink="">
      <xdr:nvSpPr>
        <xdr:cNvPr id="793" name="円/楕円 792"/>
        <xdr:cNvSpPr/>
      </xdr:nvSpPr>
      <xdr:spPr>
        <a:xfrm>
          <a:off x="21272500" y="101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77252</xdr:rowOff>
    </xdr:from>
    <xdr:ext cx="378565" cy="259045"/>
    <xdr:sp macro="" textlink="">
      <xdr:nvSpPr>
        <xdr:cNvPr id="794" name="テキスト ボックス 793"/>
        <xdr:cNvSpPr txBox="1"/>
      </xdr:nvSpPr>
      <xdr:spPr>
        <a:xfrm>
          <a:off x="21134017" y="1019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156546</xdr:rowOff>
    </xdr:from>
    <xdr:to>
      <xdr:col>29</xdr:col>
      <xdr:colOff>568325</xdr:colOff>
      <xdr:row>59</xdr:row>
      <xdr:rowOff>86696</xdr:rowOff>
    </xdr:to>
    <xdr:sp macro="" textlink="">
      <xdr:nvSpPr>
        <xdr:cNvPr id="795" name="円/楕円 794"/>
        <xdr:cNvSpPr/>
      </xdr:nvSpPr>
      <xdr:spPr>
        <a:xfrm>
          <a:off x="20383500" y="101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77823</xdr:rowOff>
    </xdr:from>
    <xdr:ext cx="378565" cy="259045"/>
    <xdr:sp macro="" textlink="">
      <xdr:nvSpPr>
        <xdr:cNvPr id="796" name="テキスト ボックス 795"/>
        <xdr:cNvSpPr txBox="1"/>
      </xdr:nvSpPr>
      <xdr:spPr>
        <a:xfrm>
          <a:off x="20245017" y="1019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156261</xdr:rowOff>
    </xdr:from>
    <xdr:to>
      <xdr:col>28</xdr:col>
      <xdr:colOff>365125</xdr:colOff>
      <xdr:row>59</xdr:row>
      <xdr:rowOff>86411</xdr:rowOff>
    </xdr:to>
    <xdr:sp macro="" textlink="">
      <xdr:nvSpPr>
        <xdr:cNvPr id="797" name="円/楕円 796"/>
        <xdr:cNvSpPr/>
      </xdr:nvSpPr>
      <xdr:spPr>
        <a:xfrm>
          <a:off x="19494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77538</xdr:rowOff>
    </xdr:from>
    <xdr:ext cx="378565" cy="259045"/>
    <xdr:sp macro="" textlink="">
      <xdr:nvSpPr>
        <xdr:cNvPr id="798" name="テキスト ボックス 797"/>
        <xdr:cNvSpPr txBox="1"/>
      </xdr:nvSpPr>
      <xdr:spPr>
        <a:xfrm>
          <a:off x="19356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157061</xdr:rowOff>
    </xdr:from>
    <xdr:to>
      <xdr:col>27</xdr:col>
      <xdr:colOff>161925</xdr:colOff>
      <xdr:row>59</xdr:row>
      <xdr:rowOff>87211</xdr:rowOff>
    </xdr:to>
    <xdr:sp macro="" textlink="">
      <xdr:nvSpPr>
        <xdr:cNvPr id="799" name="円/楕円 798"/>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78338</xdr:rowOff>
    </xdr:from>
    <xdr:ext cx="378565" cy="259045"/>
    <xdr:sp macro="" textlink="">
      <xdr:nvSpPr>
        <xdr:cNvPr id="800" name="テキスト ボックス 799"/>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96875</xdr:rowOff>
    </xdr:from>
    <xdr:to>
      <xdr:col>32</xdr:col>
      <xdr:colOff>187325</xdr:colOff>
      <xdr:row>75</xdr:row>
      <xdr:rowOff>102933</xdr:rowOff>
    </xdr:to>
    <xdr:cxnSp macro="">
      <xdr:nvCxnSpPr>
        <xdr:cNvPr id="830" name="直線コネクタ 829"/>
        <xdr:cNvCxnSpPr/>
      </xdr:nvCxnSpPr>
      <xdr:spPr>
        <a:xfrm flipV="1">
          <a:off x="21323300" y="12955625"/>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102933</xdr:rowOff>
    </xdr:from>
    <xdr:to>
      <xdr:col>31</xdr:col>
      <xdr:colOff>34925</xdr:colOff>
      <xdr:row>76</xdr:row>
      <xdr:rowOff>33992</xdr:rowOff>
    </xdr:to>
    <xdr:cxnSp macro="">
      <xdr:nvCxnSpPr>
        <xdr:cNvPr id="833" name="直線コネクタ 832"/>
        <xdr:cNvCxnSpPr/>
      </xdr:nvCxnSpPr>
      <xdr:spPr>
        <a:xfrm flipV="1">
          <a:off x="20434300" y="12961683"/>
          <a:ext cx="889000" cy="10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5150</xdr:rowOff>
    </xdr:from>
    <xdr:to>
      <xdr:col>29</xdr:col>
      <xdr:colOff>517525</xdr:colOff>
      <xdr:row>76</xdr:row>
      <xdr:rowOff>33992</xdr:rowOff>
    </xdr:to>
    <xdr:cxnSp macro="">
      <xdr:nvCxnSpPr>
        <xdr:cNvPr id="836" name="直線コネクタ 835"/>
        <xdr:cNvCxnSpPr/>
      </xdr:nvCxnSpPr>
      <xdr:spPr>
        <a:xfrm>
          <a:off x="19545300" y="13035350"/>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5150</xdr:rowOff>
    </xdr:from>
    <xdr:to>
      <xdr:col>28</xdr:col>
      <xdr:colOff>314325</xdr:colOff>
      <xdr:row>76</xdr:row>
      <xdr:rowOff>156197</xdr:rowOff>
    </xdr:to>
    <xdr:cxnSp macro="">
      <xdr:nvCxnSpPr>
        <xdr:cNvPr id="839" name="直線コネクタ 838"/>
        <xdr:cNvCxnSpPr/>
      </xdr:nvCxnSpPr>
      <xdr:spPr>
        <a:xfrm flipV="1">
          <a:off x="18656300" y="13035350"/>
          <a:ext cx="889000" cy="1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46075</xdr:rowOff>
    </xdr:from>
    <xdr:to>
      <xdr:col>32</xdr:col>
      <xdr:colOff>238125</xdr:colOff>
      <xdr:row>75</xdr:row>
      <xdr:rowOff>147675</xdr:rowOff>
    </xdr:to>
    <xdr:sp macro="" textlink="">
      <xdr:nvSpPr>
        <xdr:cNvPr id="849" name="円/楕円 848"/>
        <xdr:cNvSpPr/>
      </xdr:nvSpPr>
      <xdr:spPr>
        <a:xfrm>
          <a:off x="221107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24502</xdr:rowOff>
    </xdr:from>
    <xdr:ext cx="534377" cy="259045"/>
    <xdr:sp macro="" textlink="">
      <xdr:nvSpPr>
        <xdr:cNvPr id="850" name="繰出金該当値テキスト"/>
        <xdr:cNvSpPr txBox="1"/>
      </xdr:nvSpPr>
      <xdr:spPr>
        <a:xfrm>
          <a:off x="22212300" y="128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52133</xdr:rowOff>
    </xdr:from>
    <xdr:to>
      <xdr:col>31</xdr:col>
      <xdr:colOff>85725</xdr:colOff>
      <xdr:row>75</xdr:row>
      <xdr:rowOff>153733</xdr:rowOff>
    </xdr:to>
    <xdr:sp macro="" textlink="">
      <xdr:nvSpPr>
        <xdr:cNvPr id="851" name="円/楕円 850"/>
        <xdr:cNvSpPr/>
      </xdr:nvSpPr>
      <xdr:spPr>
        <a:xfrm>
          <a:off x="212725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144860</xdr:rowOff>
    </xdr:from>
    <xdr:ext cx="534377" cy="259045"/>
    <xdr:sp macro="" textlink="">
      <xdr:nvSpPr>
        <xdr:cNvPr id="852" name="テキスト ボックス 851"/>
        <xdr:cNvSpPr txBox="1"/>
      </xdr:nvSpPr>
      <xdr:spPr>
        <a:xfrm>
          <a:off x="21056111" y="130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154642</xdr:rowOff>
    </xdr:from>
    <xdr:to>
      <xdr:col>29</xdr:col>
      <xdr:colOff>568325</xdr:colOff>
      <xdr:row>76</xdr:row>
      <xdr:rowOff>84792</xdr:rowOff>
    </xdr:to>
    <xdr:sp macro="" textlink="">
      <xdr:nvSpPr>
        <xdr:cNvPr id="853" name="円/楕円 852"/>
        <xdr:cNvSpPr/>
      </xdr:nvSpPr>
      <xdr:spPr>
        <a:xfrm>
          <a:off x="20383500" y="130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75919</xdr:rowOff>
    </xdr:from>
    <xdr:ext cx="534377" cy="259045"/>
    <xdr:sp macro="" textlink="">
      <xdr:nvSpPr>
        <xdr:cNvPr id="854" name="テキスト ボックス 853"/>
        <xdr:cNvSpPr txBox="1"/>
      </xdr:nvSpPr>
      <xdr:spPr>
        <a:xfrm>
          <a:off x="20167111" y="131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125800</xdr:rowOff>
    </xdr:from>
    <xdr:to>
      <xdr:col>28</xdr:col>
      <xdr:colOff>365125</xdr:colOff>
      <xdr:row>76</xdr:row>
      <xdr:rowOff>55950</xdr:rowOff>
    </xdr:to>
    <xdr:sp macro="" textlink="">
      <xdr:nvSpPr>
        <xdr:cNvPr id="855" name="円/楕円 854"/>
        <xdr:cNvSpPr/>
      </xdr:nvSpPr>
      <xdr:spPr>
        <a:xfrm>
          <a:off x="19494500" y="129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47077</xdr:rowOff>
    </xdr:from>
    <xdr:ext cx="534377" cy="259045"/>
    <xdr:sp macro="" textlink="">
      <xdr:nvSpPr>
        <xdr:cNvPr id="856" name="テキスト ボックス 855"/>
        <xdr:cNvSpPr txBox="1"/>
      </xdr:nvSpPr>
      <xdr:spPr>
        <a:xfrm>
          <a:off x="19278111" y="130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105397</xdr:rowOff>
    </xdr:from>
    <xdr:to>
      <xdr:col>27</xdr:col>
      <xdr:colOff>161925</xdr:colOff>
      <xdr:row>77</xdr:row>
      <xdr:rowOff>35547</xdr:rowOff>
    </xdr:to>
    <xdr:sp macro="" textlink="">
      <xdr:nvSpPr>
        <xdr:cNvPr id="857" name="円/楕円 856"/>
        <xdr:cNvSpPr/>
      </xdr:nvSpPr>
      <xdr:spPr>
        <a:xfrm>
          <a:off x="18605500" y="131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26674</xdr:rowOff>
    </xdr:from>
    <xdr:ext cx="534377" cy="259045"/>
    <xdr:sp macro="" textlink="">
      <xdr:nvSpPr>
        <xdr:cNvPr id="858" name="テキスト ボックス 857"/>
        <xdr:cNvSpPr txBox="1"/>
      </xdr:nvSpPr>
      <xdr:spPr>
        <a:xfrm>
          <a:off x="18389111" y="132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歳出決算総額は２６，２０７，８５４千円で人口</a:t>
          </a:r>
          <a:r>
            <a:rPr kumimoji="1" lang="en-US" altLang="ja-JP" sz="1300">
              <a:latin typeface="ＭＳ Ｐゴシック"/>
            </a:rPr>
            <a:t>1</a:t>
          </a:r>
          <a:r>
            <a:rPr kumimoji="1" lang="ja-JP" altLang="en-US" sz="1300">
              <a:latin typeface="ＭＳ Ｐゴシック"/>
            </a:rPr>
            <a:t>人当たり５３２，９６１円となっている。主な構成項目である人件費の住民一人当たりコストは８７，６４５円で、平成</a:t>
          </a:r>
          <a:r>
            <a:rPr kumimoji="1" lang="en-US" altLang="ja-JP" sz="1300">
              <a:latin typeface="ＭＳ Ｐゴシック"/>
            </a:rPr>
            <a:t>24</a:t>
          </a:r>
          <a:r>
            <a:rPr kumimoji="1" lang="ja-JP" altLang="en-US" sz="1300">
              <a:latin typeface="ＭＳ Ｐゴシック"/>
            </a:rPr>
            <a:t>年度から類似団体を上回り徐々に増だったが、採用人数の減や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総合事務組合負担金が減ったことにより減っている。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扶助費は社会情勢を反映する形で年々増加傾向であり、要因としては生活保護費、介護訓練等給付費があげられる。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当たり１０２，９５４円で昨年度より増になり、全国平均、類似団体平均を上回った。要因としては近年の学校建設等の大型事業の影響である。今後も引き続き事業の取捨選択を徹底し、大型事業の優先順位付けを行い、事業費の減少を目指すことと</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公債費は一人当たり４４，２８８円で年々下がってきているが、全国平均、沖縄県平均をまだ上回っているので、普通建設事業費同様の公債費を抑制するために優先順位付を徹底する。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沖縄県石垣市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49,174
48,870
229.34
27,042,366
26,207,854
580,231
13,281,840
21,458,824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71120</xdr:rowOff>
    </xdr:to>
    <xdr:cxnSp macro="">
      <xdr:nvCxnSpPr>
        <xdr:cNvPr id="61" name="直線コネクタ 60"/>
        <xdr:cNvCxnSpPr/>
      </xdr:nvCxnSpPr>
      <xdr:spPr>
        <a:xfrm flipV="1">
          <a:off x="3797300" y="6043104"/>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71120</xdr:rowOff>
    </xdr:from>
    <xdr:to>
      <xdr:col>5</xdr:col>
      <xdr:colOff>358775</xdr:colOff>
      <xdr:row>35</xdr:row>
      <xdr:rowOff>115507</xdr:rowOff>
    </xdr:to>
    <xdr:cxnSp macro="">
      <xdr:nvCxnSpPr>
        <xdr:cNvPr id="64" name="直線コネクタ 63"/>
        <xdr:cNvCxnSpPr/>
      </xdr:nvCxnSpPr>
      <xdr:spPr>
        <a:xfrm flipV="1">
          <a:off x="2908300" y="607187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59499</xdr:rowOff>
    </xdr:from>
    <xdr:to>
      <xdr:col>4</xdr:col>
      <xdr:colOff>155575</xdr:colOff>
      <xdr:row>35</xdr:row>
      <xdr:rowOff>115507</xdr:rowOff>
    </xdr:to>
    <xdr:cxnSp macro="">
      <xdr:nvCxnSpPr>
        <xdr:cNvPr id="67" name="直線コネクタ 66"/>
        <xdr:cNvCxnSpPr/>
      </xdr:nvCxnSpPr>
      <xdr:spPr>
        <a:xfrm>
          <a:off x="2019300" y="6060249"/>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79692</xdr:rowOff>
    </xdr:from>
    <xdr:to>
      <xdr:col>2</xdr:col>
      <xdr:colOff>638175</xdr:colOff>
      <xdr:row>35</xdr:row>
      <xdr:rowOff>59499</xdr:rowOff>
    </xdr:to>
    <xdr:cxnSp macro="">
      <xdr:nvCxnSpPr>
        <xdr:cNvPr id="70" name="直線コネクタ 69"/>
        <xdr:cNvCxnSpPr/>
      </xdr:nvCxnSpPr>
      <xdr:spPr>
        <a:xfrm>
          <a:off x="1130300" y="5908992"/>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163004</xdr:rowOff>
    </xdr:from>
    <xdr:to>
      <xdr:col>6</xdr:col>
      <xdr:colOff>561975</xdr:colOff>
      <xdr:row>35</xdr:row>
      <xdr:rowOff>93154</xdr:rowOff>
    </xdr:to>
    <xdr:sp macro="" textlink="">
      <xdr:nvSpPr>
        <xdr:cNvPr id="80" name="円/楕円 79"/>
        <xdr:cNvSpPr/>
      </xdr:nvSpPr>
      <xdr:spPr>
        <a:xfrm>
          <a:off x="45847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14431</xdr:rowOff>
    </xdr:from>
    <xdr:ext cx="469744" cy="259045"/>
    <xdr:sp macro="" textlink="">
      <xdr:nvSpPr>
        <xdr:cNvPr id="81" name="議会費該当値テキスト"/>
        <xdr:cNvSpPr txBox="1"/>
      </xdr:nvSpPr>
      <xdr:spPr>
        <a:xfrm>
          <a:off x="4686300"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20320</xdr:rowOff>
    </xdr:from>
    <xdr:to>
      <xdr:col>5</xdr:col>
      <xdr:colOff>409575</xdr:colOff>
      <xdr:row>35</xdr:row>
      <xdr:rowOff>121920</xdr:rowOff>
    </xdr:to>
    <xdr:sp macro="" textlink="">
      <xdr:nvSpPr>
        <xdr:cNvPr id="82" name="円/楕円 81"/>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138447</xdr:rowOff>
    </xdr:from>
    <xdr:ext cx="469744" cy="259045"/>
    <xdr:sp macro="" textlink="">
      <xdr:nvSpPr>
        <xdr:cNvPr id="83" name="テキスト ボックス 82"/>
        <xdr:cNvSpPr txBox="1"/>
      </xdr:nvSpPr>
      <xdr:spPr>
        <a:xfrm>
          <a:off x="3562427"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64707</xdr:rowOff>
    </xdr:from>
    <xdr:to>
      <xdr:col>4</xdr:col>
      <xdr:colOff>206375</xdr:colOff>
      <xdr:row>35</xdr:row>
      <xdr:rowOff>166307</xdr:rowOff>
    </xdr:to>
    <xdr:sp macro="" textlink="">
      <xdr:nvSpPr>
        <xdr:cNvPr id="84" name="円/楕円 83"/>
        <xdr:cNvSpPr/>
      </xdr:nvSpPr>
      <xdr:spPr>
        <a:xfrm>
          <a:off x="2857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11384</xdr:rowOff>
    </xdr:from>
    <xdr:ext cx="469744" cy="259045"/>
    <xdr:sp macro="" textlink="">
      <xdr:nvSpPr>
        <xdr:cNvPr id="85" name="テキスト ボックス 84"/>
        <xdr:cNvSpPr txBox="1"/>
      </xdr:nvSpPr>
      <xdr:spPr>
        <a:xfrm>
          <a:off x="2673427"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8699</xdr:rowOff>
    </xdr:from>
    <xdr:to>
      <xdr:col>3</xdr:col>
      <xdr:colOff>3175</xdr:colOff>
      <xdr:row>35</xdr:row>
      <xdr:rowOff>110299</xdr:rowOff>
    </xdr:to>
    <xdr:sp macro="" textlink="">
      <xdr:nvSpPr>
        <xdr:cNvPr id="86" name="円/楕円 85"/>
        <xdr:cNvSpPr/>
      </xdr:nvSpPr>
      <xdr:spPr>
        <a:xfrm>
          <a:off x="1968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126826</xdr:rowOff>
    </xdr:from>
    <xdr:ext cx="469744" cy="259045"/>
    <xdr:sp macro="" textlink="">
      <xdr:nvSpPr>
        <xdr:cNvPr id="87" name="テキスト ボックス 86"/>
        <xdr:cNvSpPr txBox="1"/>
      </xdr:nvSpPr>
      <xdr:spPr>
        <a:xfrm>
          <a:off x="1784427" y="5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28892</xdr:rowOff>
    </xdr:from>
    <xdr:to>
      <xdr:col>1</xdr:col>
      <xdr:colOff>485775</xdr:colOff>
      <xdr:row>34</xdr:row>
      <xdr:rowOff>130492</xdr:rowOff>
    </xdr:to>
    <xdr:sp macro="" textlink="">
      <xdr:nvSpPr>
        <xdr:cNvPr id="88" name="円/楕円 87"/>
        <xdr:cNvSpPr/>
      </xdr:nvSpPr>
      <xdr:spPr>
        <a:xfrm>
          <a:off x="10795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147019</xdr:rowOff>
    </xdr:from>
    <xdr:ext cx="469744" cy="259045"/>
    <xdr:sp macro="" textlink="">
      <xdr:nvSpPr>
        <xdr:cNvPr id="89" name="テキスト ボックス 88"/>
        <xdr:cNvSpPr txBox="1"/>
      </xdr:nvSpPr>
      <xdr:spPr>
        <a:xfrm>
          <a:off x="895427" y="563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103947</xdr:rowOff>
    </xdr:from>
    <xdr:to>
      <xdr:col>6</xdr:col>
      <xdr:colOff>511175</xdr:colOff>
      <xdr:row>58</xdr:row>
      <xdr:rowOff>104593</xdr:rowOff>
    </xdr:to>
    <xdr:cxnSp macro="">
      <xdr:nvCxnSpPr>
        <xdr:cNvPr id="118" name="直線コネクタ 117"/>
        <xdr:cNvCxnSpPr/>
      </xdr:nvCxnSpPr>
      <xdr:spPr>
        <a:xfrm flipV="1">
          <a:off x="3797300" y="10048047"/>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102705</xdr:rowOff>
    </xdr:from>
    <xdr:to>
      <xdr:col>5</xdr:col>
      <xdr:colOff>358775</xdr:colOff>
      <xdr:row>58</xdr:row>
      <xdr:rowOff>104593</xdr:rowOff>
    </xdr:to>
    <xdr:cxnSp macro="">
      <xdr:nvCxnSpPr>
        <xdr:cNvPr id="121" name="直線コネクタ 120"/>
        <xdr:cNvCxnSpPr/>
      </xdr:nvCxnSpPr>
      <xdr:spPr>
        <a:xfrm>
          <a:off x="2908300" y="10046805"/>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102705</xdr:rowOff>
    </xdr:from>
    <xdr:to>
      <xdr:col>4</xdr:col>
      <xdr:colOff>155575</xdr:colOff>
      <xdr:row>58</xdr:row>
      <xdr:rowOff>126578</xdr:rowOff>
    </xdr:to>
    <xdr:cxnSp macro="">
      <xdr:nvCxnSpPr>
        <xdr:cNvPr id="124" name="直線コネクタ 123"/>
        <xdr:cNvCxnSpPr/>
      </xdr:nvCxnSpPr>
      <xdr:spPr>
        <a:xfrm flipV="1">
          <a:off x="2019300" y="10046805"/>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126312</xdr:rowOff>
    </xdr:from>
    <xdr:to>
      <xdr:col>2</xdr:col>
      <xdr:colOff>638175</xdr:colOff>
      <xdr:row>58</xdr:row>
      <xdr:rowOff>126578</xdr:rowOff>
    </xdr:to>
    <xdr:cxnSp macro="">
      <xdr:nvCxnSpPr>
        <xdr:cNvPr id="127" name="直線コネクタ 126"/>
        <xdr:cNvCxnSpPr/>
      </xdr:nvCxnSpPr>
      <xdr:spPr>
        <a:xfrm>
          <a:off x="1130300" y="1007041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53147</xdr:rowOff>
    </xdr:from>
    <xdr:to>
      <xdr:col>6</xdr:col>
      <xdr:colOff>561975</xdr:colOff>
      <xdr:row>58</xdr:row>
      <xdr:rowOff>154747</xdr:rowOff>
    </xdr:to>
    <xdr:sp macro="" textlink="">
      <xdr:nvSpPr>
        <xdr:cNvPr id="137" name="円/楕円 136"/>
        <xdr:cNvSpPr/>
      </xdr:nvSpPr>
      <xdr:spPr>
        <a:xfrm>
          <a:off x="4584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53793</xdr:rowOff>
    </xdr:from>
    <xdr:to>
      <xdr:col>5</xdr:col>
      <xdr:colOff>409575</xdr:colOff>
      <xdr:row>58</xdr:row>
      <xdr:rowOff>155393</xdr:rowOff>
    </xdr:to>
    <xdr:sp macro="" textlink="">
      <xdr:nvSpPr>
        <xdr:cNvPr id="139" name="円/楕円 138"/>
        <xdr:cNvSpPr/>
      </xdr:nvSpPr>
      <xdr:spPr>
        <a:xfrm>
          <a:off x="3746500" y="99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146520</xdr:rowOff>
    </xdr:from>
    <xdr:ext cx="534377" cy="259045"/>
    <xdr:sp macro="" textlink="">
      <xdr:nvSpPr>
        <xdr:cNvPr id="140" name="テキスト ボックス 139"/>
        <xdr:cNvSpPr txBox="1"/>
      </xdr:nvSpPr>
      <xdr:spPr>
        <a:xfrm>
          <a:off x="3530111" y="1009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51905</xdr:rowOff>
    </xdr:from>
    <xdr:to>
      <xdr:col>4</xdr:col>
      <xdr:colOff>206375</xdr:colOff>
      <xdr:row>58</xdr:row>
      <xdr:rowOff>153505</xdr:rowOff>
    </xdr:to>
    <xdr:sp macro="" textlink="">
      <xdr:nvSpPr>
        <xdr:cNvPr id="141" name="円/楕円 140"/>
        <xdr:cNvSpPr/>
      </xdr:nvSpPr>
      <xdr:spPr>
        <a:xfrm>
          <a:off x="2857500" y="99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144632</xdr:rowOff>
    </xdr:from>
    <xdr:ext cx="534377" cy="259045"/>
    <xdr:sp macro="" textlink="">
      <xdr:nvSpPr>
        <xdr:cNvPr id="142" name="テキスト ボックス 141"/>
        <xdr:cNvSpPr txBox="1"/>
      </xdr:nvSpPr>
      <xdr:spPr>
        <a:xfrm>
          <a:off x="2641111" y="1008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75778</xdr:rowOff>
    </xdr:from>
    <xdr:to>
      <xdr:col>3</xdr:col>
      <xdr:colOff>3175</xdr:colOff>
      <xdr:row>59</xdr:row>
      <xdr:rowOff>5928</xdr:rowOff>
    </xdr:to>
    <xdr:sp macro="" textlink="">
      <xdr:nvSpPr>
        <xdr:cNvPr id="143" name="円/楕円 142"/>
        <xdr:cNvSpPr/>
      </xdr:nvSpPr>
      <xdr:spPr>
        <a:xfrm>
          <a:off x="1968500" y="10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168505</xdr:rowOff>
    </xdr:from>
    <xdr:ext cx="534377" cy="259045"/>
    <xdr:sp macro="" textlink="">
      <xdr:nvSpPr>
        <xdr:cNvPr id="144" name="テキスト ボックス 143"/>
        <xdr:cNvSpPr txBox="1"/>
      </xdr:nvSpPr>
      <xdr:spPr>
        <a:xfrm>
          <a:off x="1752111" y="10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75512</xdr:rowOff>
    </xdr:from>
    <xdr:to>
      <xdr:col>1</xdr:col>
      <xdr:colOff>485775</xdr:colOff>
      <xdr:row>59</xdr:row>
      <xdr:rowOff>5662</xdr:rowOff>
    </xdr:to>
    <xdr:sp macro="" textlink="">
      <xdr:nvSpPr>
        <xdr:cNvPr id="145" name="円/楕円 144"/>
        <xdr:cNvSpPr/>
      </xdr:nvSpPr>
      <xdr:spPr>
        <a:xfrm>
          <a:off x="1079500" y="1001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168239</xdr:rowOff>
    </xdr:from>
    <xdr:ext cx="534377" cy="259045"/>
    <xdr:sp macro="" textlink="">
      <xdr:nvSpPr>
        <xdr:cNvPr id="146" name="テキスト ボックス 145"/>
        <xdr:cNvSpPr txBox="1"/>
      </xdr:nvSpPr>
      <xdr:spPr>
        <a:xfrm>
          <a:off x="863111" y="101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69452</xdr:rowOff>
    </xdr:from>
    <xdr:to>
      <xdr:col>6</xdr:col>
      <xdr:colOff>511175</xdr:colOff>
      <xdr:row>74</xdr:row>
      <xdr:rowOff>155382</xdr:rowOff>
    </xdr:to>
    <xdr:cxnSp macro="">
      <xdr:nvCxnSpPr>
        <xdr:cNvPr id="176" name="直線コネクタ 175"/>
        <xdr:cNvCxnSpPr/>
      </xdr:nvCxnSpPr>
      <xdr:spPr>
        <a:xfrm flipV="1">
          <a:off x="3797300" y="12756752"/>
          <a:ext cx="8382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155382</xdr:rowOff>
    </xdr:from>
    <xdr:to>
      <xdr:col>5</xdr:col>
      <xdr:colOff>358775</xdr:colOff>
      <xdr:row>75</xdr:row>
      <xdr:rowOff>121808</xdr:rowOff>
    </xdr:to>
    <xdr:cxnSp macro="">
      <xdr:nvCxnSpPr>
        <xdr:cNvPr id="179" name="直線コネクタ 178"/>
        <xdr:cNvCxnSpPr/>
      </xdr:nvCxnSpPr>
      <xdr:spPr>
        <a:xfrm flipV="1">
          <a:off x="2908300" y="12842682"/>
          <a:ext cx="889000" cy="1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121808</xdr:rowOff>
    </xdr:from>
    <xdr:to>
      <xdr:col>4</xdr:col>
      <xdr:colOff>155575</xdr:colOff>
      <xdr:row>75</xdr:row>
      <xdr:rowOff>161531</xdr:rowOff>
    </xdr:to>
    <xdr:cxnSp macro="">
      <xdr:nvCxnSpPr>
        <xdr:cNvPr id="182" name="直線コネクタ 181"/>
        <xdr:cNvCxnSpPr/>
      </xdr:nvCxnSpPr>
      <xdr:spPr>
        <a:xfrm flipV="1">
          <a:off x="2019300" y="12980558"/>
          <a:ext cx="889000" cy="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161531</xdr:rowOff>
    </xdr:from>
    <xdr:to>
      <xdr:col>2</xdr:col>
      <xdr:colOff>638175</xdr:colOff>
      <xdr:row>76</xdr:row>
      <xdr:rowOff>39878</xdr:rowOff>
    </xdr:to>
    <xdr:cxnSp macro="">
      <xdr:nvCxnSpPr>
        <xdr:cNvPr id="185" name="直線コネクタ 184"/>
        <xdr:cNvCxnSpPr/>
      </xdr:nvCxnSpPr>
      <xdr:spPr>
        <a:xfrm flipV="1">
          <a:off x="1130300" y="13020281"/>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18652</xdr:rowOff>
    </xdr:from>
    <xdr:to>
      <xdr:col>6</xdr:col>
      <xdr:colOff>561975</xdr:colOff>
      <xdr:row>74</xdr:row>
      <xdr:rowOff>120252</xdr:rowOff>
    </xdr:to>
    <xdr:sp macro="" textlink="">
      <xdr:nvSpPr>
        <xdr:cNvPr id="195" name="円/楕円 194"/>
        <xdr:cNvSpPr/>
      </xdr:nvSpPr>
      <xdr:spPr>
        <a:xfrm>
          <a:off x="4584700" y="12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41529</xdr:rowOff>
    </xdr:from>
    <xdr:ext cx="599010" cy="259045"/>
    <xdr:sp macro="" textlink="">
      <xdr:nvSpPr>
        <xdr:cNvPr id="196" name="民生費該当値テキスト"/>
        <xdr:cNvSpPr txBox="1"/>
      </xdr:nvSpPr>
      <xdr:spPr>
        <a:xfrm>
          <a:off x="4686300" y="1255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209,219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104582</xdr:rowOff>
    </xdr:from>
    <xdr:to>
      <xdr:col>5</xdr:col>
      <xdr:colOff>409575</xdr:colOff>
      <xdr:row>75</xdr:row>
      <xdr:rowOff>34732</xdr:rowOff>
    </xdr:to>
    <xdr:sp macro="" textlink="">
      <xdr:nvSpPr>
        <xdr:cNvPr id="197" name="円/楕円 196"/>
        <xdr:cNvSpPr/>
      </xdr:nvSpPr>
      <xdr:spPr>
        <a:xfrm>
          <a:off x="3746500" y="127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51259</xdr:rowOff>
    </xdr:from>
    <xdr:ext cx="599010" cy="259045"/>
    <xdr:sp macro="" textlink="">
      <xdr:nvSpPr>
        <xdr:cNvPr id="198" name="テキスト ボックス 197"/>
        <xdr:cNvSpPr txBox="1"/>
      </xdr:nvSpPr>
      <xdr:spPr>
        <a:xfrm>
          <a:off x="3497794" y="125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71008</xdr:rowOff>
    </xdr:from>
    <xdr:to>
      <xdr:col>4</xdr:col>
      <xdr:colOff>206375</xdr:colOff>
      <xdr:row>76</xdr:row>
      <xdr:rowOff>1158</xdr:rowOff>
    </xdr:to>
    <xdr:sp macro="" textlink="">
      <xdr:nvSpPr>
        <xdr:cNvPr id="199" name="円/楕円 198"/>
        <xdr:cNvSpPr/>
      </xdr:nvSpPr>
      <xdr:spPr>
        <a:xfrm>
          <a:off x="2857500" y="129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17685</xdr:rowOff>
    </xdr:from>
    <xdr:ext cx="599010" cy="259045"/>
    <xdr:sp macro="" textlink="">
      <xdr:nvSpPr>
        <xdr:cNvPr id="200" name="テキスト ボックス 199"/>
        <xdr:cNvSpPr txBox="1"/>
      </xdr:nvSpPr>
      <xdr:spPr>
        <a:xfrm>
          <a:off x="2608794" y="127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110731</xdr:rowOff>
    </xdr:from>
    <xdr:to>
      <xdr:col>3</xdr:col>
      <xdr:colOff>3175</xdr:colOff>
      <xdr:row>76</xdr:row>
      <xdr:rowOff>40881</xdr:rowOff>
    </xdr:to>
    <xdr:sp macro="" textlink="">
      <xdr:nvSpPr>
        <xdr:cNvPr id="201" name="円/楕円 200"/>
        <xdr:cNvSpPr/>
      </xdr:nvSpPr>
      <xdr:spPr>
        <a:xfrm>
          <a:off x="1968500" y="12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57408</xdr:rowOff>
    </xdr:from>
    <xdr:ext cx="599010" cy="259045"/>
    <xdr:sp macro="" textlink="">
      <xdr:nvSpPr>
        <xdr:cNvPr id="202" name="テキスト ボックス 201"/>
        <xdr:cNvSpPr txBox="1"/>
      </xdr:nvSpPr>
      <xdr:spPr>
        <a:xfrm>
          <a:off x="1719794" y="127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160528</xdr:rowOff>
    </xdr:from>
    <xdr:to>
      <xdr:col>1</xdr:col>
      <xdr:colOff>485775</xdr:colOff>
      <xdr:row>76</xdr:row>
      <xdr:rowOff>90678</xdr:rowOff>
    </xdr:to>
    <xdr:sp macro="" textlink="">
      <xdr:nvSpPr>
        <xdr:cNvPr id="203" name="円/楕円 202"/>
        <xdr:cNvSpPr/>
      </xdr:nvSpPr>
      <xdr:spPr>
        <a:xfrm>
          <a:off x="1079500" y="130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107205</xdr:rowOff>
    </xdr:from>
    <xdr:ext cx="599010" cy="259045"/>
    <xdr:sp macro="" textlink="">
      <xdr:nvSpPr>
        <xdr:cNvPr id="204" name="テキスト ボックス 203"/>
        <xdr:cNvSpPr txBox="1"/>
      </xdr:nvSpPr>
      <xdr:spPr>
        <a:xfrm>
          <a:off x="830794" y="1279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116677</xdr:rowOff>
    </xdr:from>
    <xdr:to>
      <xdr:col>6</xdr:col>
      <xdr:colOff>511175</xdr:colOff>
      <xdr:row>97</xdr:row>
      <xdr:rowOff>139145</xdr:rowOff>
    </xdr:to>
    <xdr:cxnSp macro="">
      <xdr:nvCxnSpPr>
        <xdr:cNvPr id="235" name="直線コネクタ 234"/>
        <xdr:cNvCxnSpPr/>
      </xdr:nvCxnSpPr>
      <xdr:spPr>
        <a:xfrm flipV="1">
          <a:off x="3797300" y="16575877"/>
          <a:ext cx="838200" cy="19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99227</xdr:rowOff>
    </xdr:from>
    <xdr:to>
      <xdr:col>5</xdr:col>
      <xdr:colOff>358775</xdr:colOff>
      <xdr:row>97</xdr:row>
      <xdr:rowOff>139145</xdr:rowOff>
    </xdr:to>
    <xdr:cxnSp macro="">
      <xdr:nvCxnSpPr>
        <xdr:cNvPr id="238" name="直線コネクタ 237"/>
        <xdr:cNvCxnSpPr/>
      </xdr:nvCxnSpPr>
      <xdr:spPr>
        <a:xfrm>
          <a:off x="2908300" y="16729877"/>
          <a:ext cx="889000" cy="3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99227</xdr:rowOff>
    </xdr:from>
    <xdr:to>
      <xdr:col>4</xdr:col>
      <xdr:colOff>155575</xdr:colOff>
      <xdr:row>97</xdr:row>
      <xdr:rowOff>127192</xdr:rowOff>
    </xdr:to>
    <xdr:cxnSp macro="">
      <xdr:nvCxnSpPr>
        <xdr:cNvPr id="241" name="直線コネクタ 240"/>
        <xdr:cNvCxnSpPr/>
      </xdr:nvCxnSpPr>
      <xdr:spPr>
        <a:xfrm flipV="1">
          <a:off x="2019300" y="16729877"/>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120498</xdr:rowOff>
    </xdr:from>
    <xdr:to>
      <xdr:col>2</xdr:col>
      <xdr:colOff>638175</xdr:colOff>
      <xdr:row>97</xdr:row>
      <xdr:rowOff>127192</xdr:rowOff>
    </xdr:to>
    <xdr:cxnSp macro="">
      <xdr:nvCxnSpPr>
        <xdr:cNvPr id="244" name="直線コネクタ 243"/>
        <xdr:cNvCxnSpPr/>
      </xdr:nvCxnSpPr>
      <xdr:spPr>
        <a:xfrm>
          <a:off x="1130300" y="16751148"/>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65877</xdr:rowOff>
    </xdr:from>
    <xdr:to>
      <xdr:col>6</xdr:col>
      <xdr:colOff>561975</xdr:colOff>
      <xdr:row>96</xdr:row>
      <xdr:rowOff>167477</xdr:rowOff>
    </xdr:to>
    <xdr:sp macro="" textlink="">
      <xdr:nvSpPr>
        <xdr:cNvPr id="254" name="円/楕円 253"/>
        <xdr:cNvSpPr/>
      </xdr:nvSpPr>
      <xdr:spPr>
        <a:xfrm>
          <a:off x="4584700" y="165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44304</xdr:rowOff>
    </xdr:from>
    <xdr:ext cx="534377" cy="259045"/>
    <xdr:sp macro="" textlink="">
      <xdr:nvSpPr>
        <xdr:cNvPr id="255" name="衛生費該当値テキスト"/>
        <xdr:cNvSpPr txBox="1"/>
      </xdr:nvSpPr>
      <xdr:spPr>
        <a:xfrm>
          <a:off x="4686300" y="165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88345</xdr:rowOff>
    </xdr:from>
    <xdr:to>
      <xdr:col>5</xdr:col>
      <xdr:colOff>409575</xdr:colOff>
      <xdr:row>98</xdr:row>
      <xdr:rowOff>18495</xdr:rowOff>
    </xdr:to>
    <xdr:sp macro="" textlink="">
      <xdr:nvSpPr>
        <xdr:cNvPr id="256" name="円/楕円 255"/>
        <xdr:cNvSpPr/>
      </xdr:nvSpPr>
      <xdr:spPr>
        <a:xfrm>
          <a:off x="3746500" y="16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9622</xdr:rowOff>
    </xdr:from>
    <xdr:ext cx="534377" cy="259045"/>
    <xdr:sp macro="" textlink="">
      <xdr:nvSpPr>
        <xdr:cNvPr id="257" name="テキスト ボックス 256"/>
        <xdr:cNvSpPr txBox="1"/>
      </xdr:nvSpPr>
      <xdr:spPr>
        <a:xfrm>
          <a:off x="3530111" y="16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48427</xdr:rowOff>
    </xdr:from>
    <xdr:to>
      <xdr:col>4</xdr:col>
      <xdr:colOff>206375</xdr:colOff>
      <xdr:row>97</xdr:row>
      <xdr:rowOff>150027</xdr:rowOff>
    </xdr:to>
    <xdr:sp macro="" textlink="">
      <xdr:nvSpPr>
        <xdr:cNvPr id="258" name="円/楕円 257"/>
        <xdr:cNvSpPr/>
      </xdr:nvSpPr>
      <xdr:spPr>
        <a:xfrm>
          <a:off x="2857500" y="166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141154</xdr:rowOff>
    </xdr:from>
    <xdr:ext cx="534377" cy="259045"/>
    <xdr:sp macro="" textlink="">
      <xdr:nvSpPr>
        <xdr:cNvPr id="259" name="テキスト ボックス 258"/>
        <xdr:cNvSpPr txBox="1"/>
      </xdr:nvSpPr>
      <xdr:spPr>
        <a:xfrm>
          <a:off x="2641111" y="167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76392</xdr:rowOff>
    </xdr:from>
    <xdr:to>
      <xdr:col>3</xdr:col>
      <xdr:colOff>3175</xdr:colOff>
      <xdr:row>98</xdr:row>
      <xdr:rowOff>6542</xdr:rowOff>
    </xdr:to>
    <xdr:sp macro="" textlink="">
      <xdr:nvSpPr>
        <xdr:cNvPr id="260" name="円/楕円 259"/>
        <xdr:cNvSpPr/>
      </xdr:nvSpPr>
      <xdr:spPr>
        <a:xfrm>
          <a:off x="1968500" y="16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169119</xdr:rowOff>
    </xdr:from>
    <xdr:ext cx="534377" cy="259045"/>
    <xdr:sp macro="" textlink="">
      <xdr:nvSpPr>
        <xdr:cNvPr id="261" name="テキスト ボックス 260"/>
        <xdr:cNvSpPr txBox="1"/>
      </xdr:nvSpPr>
      <xdr:spPr>
        <a:xfrm>
          <a:off x="1752111" y="167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69698</xdr:rowOff>
    </xdr:from>
    <xdr:to>
      <xdr:col>1</xdr:col>
      <xdr:colOff>485775</xdr:colOff>
      <xdr:row>97</xdr:row>
      <xdr:rowOff>171298</xdr:rowOff>
    </xdr:to>
    <xdr:sp macro="" textlink="">
      <xdr:nvSpPr>
        <xdr:cNvPr id="262" name="円/楕円 261"/>
        <xdr:cNvSpPr/>
      </xdr:nvSpPr>
      <xdr:spPr>
        <a:xfrm>
          <a:off x="1079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162425</xdr:rowOff>
    </xdr:from>
    <xdr:ext cx="534377" cy="259045"/>
    <xdr:sp macro="" textlink="">
      <xdr:nvSpPr>
        <xdr:cNvPr id="263" name="テキスト ボックス 262"/>
        <xdr:cNvSpPr txBox="1"/>
      </xdr:nvSpPr>
      <xdr:spPr>
        <a:xfrm>
          <a:off x="863111"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5588</xdr:rowOff>
    </xdr:from>
    <xdr:to>
      <xdr:col>15</xdr:col>
      <xdr:colOff>180975</xdr:colOff>
      <xdr:row>39</xdr:row>
      <xdr:rowOff>17272</xdr:rowOff>
    </xdr:to>
    <xdr:cxnSp macro="">
      <xdr:nvCxnSpPr>
        <xdr:cNvPr id="292" name="直線コネクタ 291"/>
        <xdr:cNvCxnSpPr/>
      </xdr:nvCxnSpPr>
      <xdr:spPr>
        <a:xfrm flipV="1">
          <a:off x="9639300" y="6692138"/>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37592</xdr:rowOff>
    </xdr:from>
    <xdr:to>
      <xdr:col>14</xdr:col>
      <xdr:colOff>28575</xdr:colOff>
      <xdr:row>39</xdr:row>
      <xdr:rowOff>17272</xdr:rowOff>
    </xdr:to>
    <xdr:cxnSp macro="">
      <xdr:nvCxnSpPr>
        <xdr:cNvPr id="295" name="直線コネクタ 294"/>
        <xdr:cNvCxnSpPr/>
      </xdr:nvCxnSpPr>
      <xdr:spPr>
        <a:xfrm>
          <a:off x="8750300" y="6552692"/>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37592</xdr:rowOff>
    </xdr:from>
    <xdr:to>
      <xdr:col>12</xdr:col>
      <xdr:colOff>511175</xdr:colOff>
      <xdr:row>38</xdr:row>
      <xdr:rowOff>161163</xdr:rowOff>
    </xdr:to>
    <xdr:cxnSp macro="">
      <xdr:nvCxnSpPr>
        <xdr:cNvPr id="298" name="直線コネクタ 297"/>
        <xdr:cNvCxnSpPr/>
      </xdr:nvCxnSpPr>
      <xdr:spPr>
        <a:xfrm flipV="1">
          <a:off x="7861300" y="6552692"/>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161163</xdr:rowOff>
    </xdr:from>
    <xdr:to>
      <xdr:col>11</xdr:col>
      <xdr:colOff>307975</xdr:colOff>
      <xdr:row>39</xdr:row>
      <xdr:rowOff>13970</xdr:rowOff>
    </xdr:to>
    <xdr:cxnSp macro="">
      <xdr:nvCxnSpPr>
        <xdr:cNvPr id="301" name="直線コネクタ 300"/>
        <xdr:cNvCxnSpPr/>
      </xdr:nvCxnSpPr>
      <xdr:spPr>
        <a:xfrm flipV="1">
          <a:off x="6972300" y="6676263"/>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126238</xdr:rowOff>
    </xdr:from>
    <xdr:to>
      <xdr:col>15</xdr:col>
      <xdr:colOff>231775</xdr:colOff>
      <xdr:row>39</xdr:row>
      <xdr:rowOff>56388</xdr:rowOff>
    </xdr:to>
    <xdr:sp macro="" textlink="">
      <xdr:nvSpPr>
        <xdr:cNvPr id="311" name="円/楕円 310"/>
        <xdr:cNvSpPr/>
      </xdr:nvSpPr>
      <xdr:spPr>
        <a:xfrm>
          <a:off x="10426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41165</xdr:rowOff>
    </xdr:from>
    <xdr:ext cx="378565" cy="259045"/>
    <xdr:sp macro="" textlink="">
      <xdr:nvSpPr>
        <xdr:cNvPr id="312" name="労働費該当値テキスト"/>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137922</xdr:rowOff>
    </xdr:from>
    <xdr:to>
      <xdr:col>14</xdr:col>
      <xdr:colOff>79375</xdr:colOff>
      <xdr:row>39</xdr:row>
      <xdr:rowOff>68072</xdr:rowOff>
    </xdr:to>
    <xdr:sp macro="" textlink="">
      <xdr:nvSpPr>
        <xdr:cNvPr id="313" name="円/楕円 312"/>
        <xdr:cNvSpPr/>
      </xdr:nvSpPr>
      <xdr:spPr>
        <a:xfrm>
          <a:off x="9588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59199</xdr:rowOff>
    </xdr:from>
    <xdr:ext cx="378565" cy="259045"/>
    <xdr:sp macro="" textlink="">
      <xdr:nvSpPr>
        <xdr:cNvPr id="314" name="テキスト ボックス 313"/>
        <xdr:cNvSpPr txBox="1"/>
      </xdr:nvSpPr>
      <xdr:spPr>
        <a:xfrm>
          <a:off x="9450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158242</xdr:rowOff>
    </xdr:from>
    <xdr:to>
      <xdr:col>12</xdr:col>
      <xdr:colOff>561975</xdr:colOff>
      <xdr:row>38</xdr:row>
      <xdr:rowOff>88392</xdr:rowOff>
    </xdr:to>
    <xdr:sp macro="" textlink="">
      <xdr:nvSpPr>
        <xdr:cNvPr id="315" name="円/楕円 314"/>
        <xdr:cNvSpPr/>
      </xdr:nvSpPr>
      <xdr:spPr>
        <a:xfrm>
          <a:off x="8699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79519</xdr:rowOff>
    </xdr:from>
    <xdr:ext cx="469744" cy="259045"/>
    <xdr:sp macro="" textlink="">
      <xdr:nvSpPr>
        <xdr:cNvPr id="316" name="テキスト ボックス 315"/>
        <xdr:cNvSpPr txBox="1"/>
      </xdr:nvSpPr>
      <xdr:spPr>
        <a:xfrm>
          <a:off x="8515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110363</xdr:rowOff>
    </xdr:from>
    <xdr:to>
      <xdr:col>11</xdr:col>
      <xdr:colOff>358775</xdr:colOff>
      <xdr:row>39</xdr:row>
      <xdr:rowOff>40513</xdr:rowOff>
    </xdr:to>
    <xdr:sp macro="" textlink="">
      <xdr:nvSpPr>
        <xdr:cNvPr id="317" name="円/楕円 316"/>
        <xdr:cNvSpPr/>
      </xdr:nvSpPr>
      <xdr:spPr>
        <a:xfrm>
          <a:off x="7810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31640</xdr:rowOff>
    </xdr:from>
    <xdr:ext cx="378565" cy="259045"/>
    <xdr:sp macro="" textlink="">
      <xdr:nvSpPr>
        <xdr:cNvPr id="318" name="テキスト ボックス 317"/>
        <xdr:cNvSpPr txBox="1"/>
      </xdr:nvSpPr>
      <xdr:spPr>
        <a:xfrm>
          <a:off x="7672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134620</xdr:rowOff>
    </xdr:from>
    <xdr:to>
      <xdr:col>10</xdr:col>
      <xdr:colOff>155575</xdr:colOff>
      <xdr:row>39</xdr:row>
      <xdr:rowOff>64770</xdr:rowOff>
    </xdr:to>
    <xdr:sp macro="" textlink="">
      <xdr:nvSpPr>
        <xdr:cNvPr id="319" name="円/楕円 318"/>
        <xdr:cNvSpPr/>
      </xdr:nvSpPr>
      <xdr:spPr>
        <a:xfrm>
          <a:off x="692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55897</xdr:rowOff>
    </xdr:from>
    <xdr:ext cx="378565" cy="259045"/>
    <xdr:sp macro="" textlink="">
      <xdr:nvSpPr>
        <xdr:cNvPr id="320" name="テキスト ボックス 319"/>
        <xdr:cNvSpPr txBox="1"/>
      </xdr:nvSpPr>
      <xdr:spPr>
        <a:xfrm>
          <a:off x="6783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36848</xdr:rowOff>
    </xdr:from>
    <xdr:to>
      <xdr:col>15</xdr:col>
      <xdr:colOff>180975</xdr:colOff>
      <xdr:row>56</xdr:row>
      <xdr:rowOff>140743</xdr:rowOff>
    </xdr:to>
    <xdr:cxnSp macro="">
      <xdr:nvCxnSpPr>
        <xdr:cNvPr id="347" name="直線コネクタ 346"/>
        <xdr:cNvCxnSpPr/>
      </xdr:nvCxnSpPr>
      <xdr:spPr>
        <a:xfrm>
          <a:off x="9639300" y="9638048"/>
          <a:ext cx="838200" cy="10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36848</xdr:rowOff>
    </xdr:from>
    <xdr:to>
      <xdr:col>14</xdr:col>
      <xdr:colOff>28575</xdr:colOff>
      <xdr:row>56</xdr:row>
      <xdr:rowOff>43642</xdr:rowOff>
    </xdr:to>
    <xdr:cxnSp macro="">
      <xdr:nvCxnSpPr>
        <xdr:cNvPr id="350" name="直線コネクタ 349"/>
        <xdr:cNvCxnSpPr/>
      </xdr:nvCxnSpPr>
      <xdr:spPr>
        <a:xfrm flipV="1">
          <a:off x="8750300" y="9638048"/>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43642</xdr:rowOff>
    </xdr:from>
    <xdr:to>
      <xdr:col>12</xdr:col>
      <xdr:colOff>511175</xdr:colOff>
      <xdr:row>56</xdr:row>
      <xdr:rowOff>102886</xdr:rowOff>
    </xdr:to>
    <xdr:cxnSp macro="">
      <xdr:nvCxnSpPr>
        <xdr:cNvPr id="353" name="直線コネクタ 352"/>
        <xdr:cNvCxnSpPr/>
      </xdr:nvCxnSpPr>
      <xdr:spPr>
        <a:xfrm flipV="1">
          <a:off x="7861300" y="9644842"/>
          <a:ext cx="8890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102886</xdr:rowOff>
    </xdr:from>
    <xdr:to>
      <xdr:col>11</xdr:col>
      <xdr:colOff>307975</xdr:colOff>
      <xdr:row>57</xdr:row>
      <xdr:rowOff>40213</xdr:rowOff>
    </xdr:to>
    <xdr:cxnSp macro="">
      <xdr:nvCxnSpPr>
        <xdr:cNvPr id="356" name="直線コネクタ 355"/>
        <xdr:cNvCxnSpPr/>
      </xdr:nvCxnSpPr>
      <xdr:spPr>
        <a:xfrm flipV="1">
          <a:off x="6972300" y="9704086"/>
          <a:ext cx="889000" cy="10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89943</xdr:rowOff>
    </xdr:from>
    <xdr:to>
      <xdr:col>15</xdr:col>
      <xdr:colOff>231775</xdr:colOff>
      <xdr:row>57</xdr:row>
      <xdr:rowOff>20093</xdr:rowOff>
    </xdr:to>
    <xdr:sp macro="" textlink="">
      <xdr:nvSpPr>
        <xdr:cNvPr id="366" name="円/楕円 365"/>
        <xdr:cNvSpPr/>
      </xdr:nvSpPr>
      <xdr:spPr>
        <a:xfrm>
          <a:off x="10426700" y="96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112820</xdr:rowOff>
    </xdr:from>
    <xdr:ext cx="534377" cy="259045"/>
    <xdr:sp macro="" textlink="">
      <xdr:nvSpPr>
        <xdr:cNvPr id="367" name="農林水産業費該当値テキスト"/>
        <xdr:cNvSpPr txBox="1"/>
      </xdr:nvSpPr>
      <xdr:spPr>
        <a:xfrm>
          <a:off x="10528300" y="954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157498</xdr:rowOff>
    </xdr:from>
    <xdr:to>
      <xdr:col>14</xdr:col>
      <xdr:colOff>79375</xdr:colOff>
      <xdr:row>56</xdr:row>
      <xdr:rowOff>87648</xdr:rowOff>
    </xdr:to>
    <xdr:sp macro="" textlink="">
      <xdr:nvSpPr>
        <xdr:cNvPr id="368" name="円/楕円 367"/>
        <xdr:cNvSpPr/>
      </xdr:nvSpPr>
      <xdr:spPr>
        <a:xfrm>
          <a:off x="9588500" y="95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104175</xdr:rowOff>
    </xdr:from>
    <xdr:ext cx="534377" cy="259045"/>
    <xdr:sp macro="" textlink="">
      <xdr:nvSpPr>
        <xdr:cNvPr id="369" name="テキスト ボックス 368"/>
        <xdr:cNvSpPr txBox="1"/>
      </xdr:nvSpPr>
      <xdr:spPr>
        <a:xfrm>
          <a:off x="9372111" y="93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164292</xdr:rowOff>
    </xdr:from>
    <xdr:to>
      <xdr:col>12</xdr:col>
      <xdr:colOff>561975</xdr:colOff>
      <xdr:row>56</xdr:row>
      <xdr:rowOff>94442</xdr:rowOff>
    </xdr:to>
    <xdr:sp macro="" textlink="">
      <xdr:nvSpPr>
        <xdr:cNvPr id="370" name="円/楕円 369"/>
        <xdr:cNvSpPr/>
      </xdr:nvSpPr>
      <xdr:spPr>
        <a:xfrm>
          <a:off x="8699500" y="9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110969</xdr:rowOff>
    </xdr:from>
    <xdr:ext cx="534377" cy="259045"/>
    <xdr:sp macro="" textlink="">
      <xdr:nvSpPr>
        <xdr:cNvPr id="371" name="テキスト ボックス 370"/>
        <xdr:cNvSpPr txBox="1"/>
      </xdr:nvSpPr>
      <xdr:spPr>
        <a:xfrm>
          <a:off x="8483111" y="93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52086</xdr:rowOff>
    </xdr:from>
    <xdr:to>
      <xdr:col>11</xdr:col>
      <xdr:colOff>358775</xdr:colOff>
      <xdr:row>56</xdr:row>
      <xdr:rowOff>153686</xdr:rowOff>
    </xdr:to>
    <xdr:sp macro="" textlink="">
      <xdr:nvSpPr>
        <xdr:cNvPr id="372" name="円/楕円 371"/>
        <xdr:cNvSpPr/>
      </xdr:nvSpPr>
      <xdr:spPr>
        <a:xfrm>
          <a:off x="7810500" y="96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170213</xdr:rowOff>
    </xdr:from>
    <xdr:ext cx="534377" cy="259045"/>
    <xdr:sp macro="" textlink="">
      <xdr:nvSpPr>
        <xdr:cNvPr id="373" name="テキスト ボックス 372"/>
        <xdr:cNvSpPr txBox="1"/>
      </xdr:nvSpPr>
      <xdr:spPr>
        <a:xfrm>
          <a:off x="7594111" y="94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160863</xdr:rowOff>
    </xdr:from>
    <xdr:to>
      <xdr:col>10</xdr:col>
      <xdr:colOff>155575</xdr:colOff>
      <xdr:row>57</xdr:row>
      <xdr:rowOff>91013</xdr:rowOff>
    </xdr:to>
    <xdr:sp macro="" textlink="">
      <xdr:nvSpPr>
        <xdr:cNvPr id="374" name="円/楕円 373"/>
        <xdr:cNvSpPr/>
      </xdr:nvSpPr>
      <xdr:spPr>
        <a:xfrm>
          <a:off x="6921500" y="97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107540</xdr:rowOff>
    </xdr:from>
    <xdr:ext cx="534377" cy="259045"/>
    <xdr:sp macro="" textlink="">
      <xdr:nvSpPr>
        <xdr:cNvPr id="375" name="テキスト ボックス 374"/>
        <xdr:cNvSpPr txBox="1"/>
      </xdr:nvSpPr>
      <xdr:spPr>
        <a:xfrm>
          <a:off x="6705111" y="95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136940</xdr:rowOff>
    </xdr:from>
    <xdr:to>
      <xdr:col>15</xdr:col>
      <xdr:colOff>180975</xdr:colOff>
      <xdr:row>78</xdr:row>
      <xdr:rowOff>140925</xdr:rowOff>
    </xdr:to>
    <xdr:cxnSp macro="">
      <xdr:nvCxnSpPr>
        <xdr:cNvPr id="406" name="直線コネクタ 405"/>
        <xdr:cNvCxnSpPr/>
      </xdr:nvCxnSpPr>
      <xdr:spPr>
        <a:xfrm>
          <a:off x="9639300" y="1351004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118196</xdr:rowOff>
    </xdr:from>
    <xdr:to>
      <xdr:col>14</xdr:col>
      <xdr:colOff>28575</xdr:colOff>
      <xdr:row>78</xdr:row>
      <xdr:rowOff>136940</xdr:rowOff>
    </xdr:to>
    <xdr:cxnSp macro="">
      <xdr:nvCxnSpPr>
        <xdr:cNvPr id="409" name="直線コネクタ 408"/>
        <xdr:cNvCxnSpPr/>
      </xdr:nvCxnSpPr>
      <xdr:spPr>
        <a:xfrm>
          <a:off x="8750300" y="13491296"/>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118196</xdr:rowOff>
    </xdr:from>
    <xdr:to>
      <xdr:col>12</xdr:col>
      <xdr:colOff>511175</xdr:colOff>
      <xdr:row>78</xdr:row>
      <xdr:rowOff>144207</xdr:rowOff>
    </xdr:to>
    <xdr:cxnSp macro="">
      <xdr:nvCxnSpPr>
        <xdr:cNvPr id="412" name="直線コネクタ 411"/>
        <xdr:cNvCxnSpPr/>
      </xdr:nvCxnSpPr>
      <xdr:spPr>
        <a:xfrm flipV="1">
          <a:off x="7861300" y="13491296"/>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144207</xdr:rowOff>
    </xdr:from>
    <xdr:to>
      <xdr:col>11</xdr:col>
      <xdr:colOff>307975</xdr:colOff>
      <xdr:row>78</xdr:row>
      <xdr:rowOff>171132</xdr:rowOff>
    </xdr:to>
    <xdr:cxnSp macro="">
      <xdr:nvCxnSpPr>
        <xdr:cNvPr id="415" name="直線コネクタ 414"/>
        <xdr:cNvCxnSpPr/>
      </xdr:nvCxnSpPr>
      <xdr:spPr>
        <a:xfrm flipV="1">
          <a:off x="6972300" y="13517307"/>
          <a:ext cx="889000" cy="2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90125</xdr:rowOff>
    </xdr:from>
    <xdr:to>
      <xdr:col>15</xdr:col>
      <xdr:colOff>231775</xdr:colOff>
      <xdr:row>79</xdr:row>
      <xdr:rowOff>20275</xdr:rowOff>
    </xdr:to>
    <xdr:sp macro="" textlink="">
      <xdr:nvSpPr>
        <xdr:cNvPr id="425" name="円/楕円 424"/>
        <xdr:cNvSpPr/>
      </xdr:nvSpPr>
      <xdr:spPr>
        <a:xfrm>
          <a:off x="10426700" y="134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5052</xdr:rowOff>
    </xdr:from>
    <xdr:ext cx="469744" cy="259045"/>
    <xdr:sp macro="" textlink="">
      <xdr:nvSpPr>
        <xdr:cNvPr id="426" name="商工費該当値テキスト"/>
        <xdr:cNvSpPr txBox="1"/>
      </xdr:nvSpPr>
      <xdr:spPr>
        <a:xfrm>
          <a:off x="10528300" y="133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86140</xdr:rowOff>
    </xdr:from>
    <xdr:to>
      <xdr:col>14</xdr:col>
      <xdr:colOff>79375</xdr:colOff>
      <xdr:row>79</xdr:row>
      <xdr:rowOff>16290</xdr:rowOff>
    </xdr:to>
    <xdr:sp macro="" textlink="">
      <xdr:nvSpPr>
        <xdr:cNvPr id="427" name="円/楕円 426"/>
        <xdr:cNvSpPr/>
      </xdr:nvSpPr>
      <xdr:spPr>
        <a:xfrm>
          <a:off x="9588500" y="134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7417</xdr:rowOff>
    </xdr:from>
    <xdr:ext cx="469744" cy="259045"/>
    <xdr:sp macro="" textlink="">
      <xdr:nvSpPr>
        <xdr:cNvPr id="428" name="テキスト ボックス 427"/>
        <xdr:cNvSpPr txBox="1"/>
      </xdr:nvSpPr>
      <xdr:spPr>
        <a:xfrm>
          <a:off x="9404427" y="135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67396</xdr:rowOff>
    </xdr:from>
    <xdr:to>
      <xdr:col>12</xdr:col>
      <xdr:colOff>561975</xdr:colOff>
      <xdr:row>78</xdr:row>
      <xdr:rowOff>168996</xdr:rowOff>
    </xdr:to>
    <xdr:sp macro="" textlink="">
      <xdr:nvSpPr>
        <xdr:cNvPr id="429" name="円/楕円 428"/>
        <xdr:cNvSpPr/>
      </xdr:nvSpPr>
      <xdr:spPr>
        <a:xfrm>
          <a:off x="8699500" y="134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160123</xdr:rowOff>
    </xdr:from>
    <xdr:ext cx="469744" cy="259045"/>
    <xdr:sp macro="" textlink="">
      <xdr:nvSpPr>
        <xdr:cNvPr id="430" name="テキスト ボックス 429"/>
        <xdr:cNvSpPr txBox="1"/>
      </xdr:nvSpPr>
      <xdr:spPr>
        <a:xfrm>
          <a:off x="8515427" y="1353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93407</xdr:rowOff>
    </xdr:from>
    <xdr:to>
      <xdr:col>11</xdr:col>
      <xdr:colOff>358775</xdr:colOff>
      <xdr:row>79</xdr:row>
      <xdr:rowOff>23557</xdr:rowOff>
    </xdr:to>
    <xdr:sp macro="" textlink="">
      <xdr:nvSpPr>
        <xdr:cNvPr id="431" name="円/楕円 430"/>
        <xdr:cNvSpPr/>
      </xdr:nvSpPr>
      <xdr:spPr>
        <a:xfrm>
          <a:off x="7810500" y="134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14684</xdr:rowOff>
    </xdr:from>
    <xdr:ext cx="469744" cy="259045"/>
    <xdr:sp macro="" textlink="">
      <xdr:nvSpPr>
        <xdr:cNvPr id="432" name="テキスト ボックス 431"/>
        <xdr:cNvSpPr txBox="1"/>
      </xdr:nvSpPr>
      <xdr:spPr>
        <a:xfrm>
          <a:off x="7626427" y="1355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120332</xdr:rowOff>
    </xdr:from>
    <xdr:to>
      <xdr:col>10</xdr:col>
      <xdr:colOff>155575</xdr:colOff>
      <xdr:row>79</xdr:row>
      <xdr:rowOff>50482</xdr:rowOff>
    </xdr:to>
    <xdr:sp macro="" textlink="">
      <xdr:nvSpPr>
        <xdr:cNvPr id="433" name="円/楕円 432"/>
        <xdr:cNvSpPr/>
      </xdr:nvSpPr>
      <xdr:spPr>
        <a:xfrm>
          <a:off x="6921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41609</xdr:rowOff>
    </xdr:from>
    <xdr:ext cx="469744" cy="259045"/>
    <xdr:sp macro="" textlink="">
      <xdr:nvSpPr>
        <xdr:cNvPr id="434" name="テキスト ボックス 433"/>
        <xdr:cNvSpPr txBox="1"/>
      </xdr:nvSpPr>
      <xdr:spPr>
        <a:xfrm>
          <a:off x="6737427" y="135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91869</xdr:rowOff>
    </xdr:from>
    <xdr:to>
      <xdr:col>15</xdr:col>
      <xdr:colOff>180975</xdr:colOff>
      <xdr:row>98</xdr:row>
      <xdr:rowOff>95073</xdr:rowOff>
    </xdr:to>
    <xdr:cxnSp macro="">
      <xdr:nvCxnSpPr>
        <xdr:cNvPr id="461" name="直線コネクタ 460"/>
        <xdr:cNvCxnSpPr/>
      </xdr:nvCxnSpPr>
      <xdr:spPr>
        <a:xfrm>
          <a:off x="9639300" y="16893969"/>
          <a:ext cx="8382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91869</xdr:rowOff>
    </xdr:from>
    <xdr:to>
      <xdr:col>14</xdr:col>
      <xdr:colOff>28575</xdr:colOff>
      <xdr:row>98</xdr:row>
      <xdr:rowOff>101447</xdr:rowOff>
    </xdr:to>
    <xdr:cxnSp macro="">
      <xdr:nvCxnSpPr>
        <xdr:cNvPr id="464" name="直線コネクタ 463"/>
        <xdr:cNvCxnSpPr/>
      </xdr:nvCxnSpPr>
      <xdr:spPr>
        <a:xfrm flipV="1">
          <a:off x="8750300" y="16893969"/>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101447</xdr:rowOff>
    </xdr:from>
    <xdr:to>
      <xdr:col>12</xdr:col>
      <xdr:colOff>511175</xdr:colOff>
      <xdr:row>98</xdr:row>
      <xdr:rowOff>101829</xdr:rowOff>
    </xdr:to>
    <xdr:cxnSp macro="">
      <xdr:nvCxnSpPr>
        <xdr:cNvPr id="467" name="直線コネクタ 466"/>
        <xdr:cNvCxnSpPr/>
      </xdr:nvCxnSpPr>
      <xdr:spPr>
        <a:xfrm flipV="1">
          <a:off x="7861300" y="1690354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97416</xdr:rowOff>
    </xdr:from>
    <xdr:to>
      <xdr:col>11</xdr:col>
      <xdr:colOff>307975</xdr:colOff>
      <xdr:row>98</xdr:row>
      <xdr:rowOff>101829</xdr:rowOff>
    </xdr:to>
    <xdr:cxnSp macro="">
      <xdr:nvCxnSpPr>
        <xdr:cNvPr id="470" name="直線コネクタ 469"/>
        <xdr:cNvCxnSpPr/>
      </xdr:nvCxnSpPr>
      <xdr:spPr>
        <a:xfrm>
          <a:off x="6972300" y="16899516"/>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44273</xdr:rowOff>
    </xdr:from>
    <xdr:to>
      <xdr:col>15</xdr:col>
      <xdr:colOff>231775</xdr:colOff>
      <xdr:row>98</xdr:row>
      <xdr:rowOff>145873</xdr:rowOff>
    </xdr:to>
    <xdr:sp macro="" textlink="">
      <xdr:nvSpPr>
        <xdr:cNvPr id="480" name="円/楕円 479"/>
        <xdr:cNvSpPr/>
      </xdr:nvSpPr>
      <xdr:spPr>
        <a:xfrm>
          <a:off x="10426700" y="168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41069</xdr:rowOff>
    </xdr:from>
    <xdr:to>
      <xdr:col>14</xdr:col>
      <xdr:colOff>79375</xdr:colOff>
      <xdr:row>98</xdr:row>
      <xdr:rowOff>142669</xdr:rowOff>
    </xdr:to>
    <xdr:sp macro="" textlink="">
      <xdr:nvSpPr>
        <xdr:cNvPr id="482" name="円/楕円 481"/>
        <xdr:cNvSpPr/>
      </xdr:nvSpPr>
      <xdr:spPr>
        <a:xfrm>
          <a:off x="9588500" y="168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133796</xdr:rowOff>
    </xdr:from>
    <xdr:ext cx="534377" cy="259045"/>
    <xdr:sp macro="" textlink="">
      <xdr:nvSpPr>
        <xdr:cNvPr id="483" name="テキスト ボックス 482"/>
        <xdr:cNvSpPr txBox="1"/>
      </xdr:nvSpPr>
      <xdr:spPr>
        <a:xfrm>
          <a:off x="9372111" y="1693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50647</xdr:rowOff>
    </xdr:from>
    <xdr:to>
      <xdr:col>12</xdr:col>
      <xdr:colOff>561975</xdr:colOff>
      <xdr:row>98</xdr:row>
      <xdr:rowOff>152247</xdr:rowOff>
    </xdr:to>
    <xdr:sp macro="" textlink="">
      <xdr:nvSpPr>
        <xdr:cNvPr id="484" name="円/楕円 483"/>
        <xdr:cNvSpPr/>
      </xdr:nvSpPr>
      <xdr:spPr>
        <a:xfrm>
          <a:off x="8699500" y="168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143374</xdr:rowOff>
    </xdr:from>
    <xdr:ext cx="534377" cy="259045"/>
    <xdr:sp macro="" textlink="">
      <xdr:nvSpPr>
        <xdr:cNvPr id="485" name="テキスト ボックス 484"/>
        <xdr:cNvSpPr txBox="1"/>
      </xdr:nvSpPr>
      <xdr:spPr>
        <a:xfrm>
          <a:off x="8483111" y="1694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51029</xdr:rowOff>
    </xdr:from>
    <xdr:to>
      <xdr:col>11</xdr:col>
      <xdr:colOff>358775</xdr:colOff>
      <xdr:row>98</xdr:row>
      <xdr:rowOff>152629</xdr:rowOff>
    </xdr:to>
    <xdr:sp macro="" textlink="">
      <xdr:nvSpPr>
        <xdr:cNvPr id="486" name="円/楕円 485"/>
        <xdr:cNvSpPr/>
      </xdr:nvSpPr>
      <xdr:spPr>
        <a:xfrm>
          <a:off x="7810500" y="168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143756</xdr:rowOff>
    </xdr:from>
    <xdr:ext cx="534377" cy="259045"/>
    <xdr:sp macro="" textlink="">
      <xdr:nvSpPr>
        <xdr:cNvPr id="487" name="テキスト ボックス 486"/>
        <xdr:cNvSpPr txBox="1"/>
      </xdr:nvSpPr>
      <xdr:spPr>
        <a:xfrm>
          <a:off x="7594111" y="169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46616</xdr:rowOff>
    </xdr:from>
    <xdr:to>
      <xdr:col>10</xdr:col>
      <xdr:colOff>155575</xdr:colOff>
      <xdr:row>98</xdr:row>
      <xdr:rowOff>148216</xdr:rowOff>
    </xdr:to>
    <xdr:sp macro="" textlink="">
      <xdr:nvSpPr>
        <xdr:cNvPr id="488" name="円/楕円 487"/>
        <xdr:cNvSpPr/>
      </xdr:nvSpPr>
      <xdr:spPr>
        <a:xfrm>
          <a:off x="6921500" y="168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139343</xdr:rowOff>
    </xdr:from>
    <xdr:ext cx="534377" cy="259045"/>
    <xdr:sp macro="" textlink="">
      <xdr:nvSpPr>
        <xdr:cNvPr id="489" name="テキスト ボックス 488"/>
        <xdr:cNvSpPr txBox="1"/>
      </xdr:nvSpPr>
      <xdr:spPr>
        <a:xfrm>
          <a:off x="6705111" y="1694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34234</xdr:rowOff>
    </xdr:from>
    <xdr:to>
      <xdr:col>23</xdr:col>
      <xdr:colOff>517525</xdr:colOff>
      <xdr:row>38</xdr:row>
      <xdr:rowOff>48260</xdr:rowOff>
    </xdr:to>
    <xdr:cxnSp macro="">
      <xdr:nvCxnSpPr>
        <xdr:cNvPr id="520" name="直線コネクタ 519"/>
        <xdr:cNvCxnSpPr/>
      </xdr:nvCxnSpPr>
      <xdr:spPr>
        <a:xfrm flipV="1">
          <a:off x="15481300" y="6549334"/>
          <a:ext cx="8382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48260</xdr:rowOff>
    </xdr:from>
    <xdr:to>
      <xdr:col>22</xdr:col>
      <xdr:colOff>365125</xdr:colOff>
      <xdr:row>38</xdr:row>
      <xdr:rowOff>94078</xdr:rowOff>
    </xdr:to>
    <xdr:cxnSp macro="">
      <xdr:nvCxnSpPr>
        <xdr:cNvPr id="523" name="直線コネクタ 522"/>
        <xdr:cNvCxnSpPr/>
      </xdr:nvCxnSpPr>
      <xdr:spPr>
        <a:xfrm flipV="1">
          <a:off x="14592300" y="6563360"/>
          <a:ext cx="889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88363</xdr:rowOff>
    </xdr:from>
    <xdr:to>
      <xdr:col>21</xdr:col>
      <xdr:colOff>161925</xdr:colOff>
      <xdr:row>38</xdr:row>
      <xdr:rowOff>94078</xdr:rowOff>
    </xdr:to>
    <xdr:cxnSp macro="">
      <xdr:nvCxnSpPr>
        <xdr:cNvPr id="526" name="直線コネクタ 525"/>
        <xdr:cNvCxnSpPr/>
      </xdr:nvCxnSpPr>
      <xdr:spPr>
        <a:xfrm>
          <a:off x="13703300" y="660346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88363</xdr:rowOff>
    </xdr:from>
    <xdr:to>
      <xdr:col>19</xdr:col>
      <xdr:colOff>644525</xdr:colOff>
      <xdr:row>38</xdr:row>
      <xdr:rowOff>97720</xdr:rowOff>
    </xdr:to>
    <xdr:cxnSp macro="">
      <xdr:nvCxnSpPr>
        <xdr:cNvPr id="529" name="直線コネクタ 528"/>
        <xdr:cNvCxnSpPr/>
      </xdr:nvCxnSpPr>
      <xdr:spPr>
        <a:xfrm flipV="1">
          <a:off x="12814300" y="6603463"/>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154884</xdr:rowOff>
    </xdr:from>
    <xdr:to>
      <xdr:col>23</xdr:col>
      <xdr:colOff>568325</xdr:colOff>
      <xdr:row>38</xdr:row>
      <xdr:rowOff>85034</xdr:rowOff>
    </xdr:to>
    <xdr:sp macro="" textlink="">
      <xdr:nvSpPr>
        <xdr:cNvPr id="539" name="円/楕円 538"/>
        <xdr:cNvSpPr/>
      </xdr:nvSpPr>
      <xdr:spPr>
        <a:xfrm>
          <a:off x="16268700" y="64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133311</xdr:rowOff>
    </xdr:from>
    <xdr:ext cx="534377" cy="259045"/>
    <xdr:sp macro="" textlink="">
      <xdr:nvSpPr>
        <xdr:cNvPr id="540" name="消防費該当値テキスト"/>
        <xdr:cNvSpPr txBox="1"/>
      </xdr:nvSpPr>
      <xdr:spPr>
        <a:xfrm>
          <a:off x="16370300" y="64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168910</xdr:rowOff>
    </xdr:from>
    <xdr:to>
      <xdr:col>22</xdr:col>
      <xdr:colOff>415925</xdr:colOff>
      <xdr:row>38</xdr:row>
      <xdr:rowOff>99060</xdr:rowOff>
    </xdr:to>
    <xdr:sp macro="" textlink="">
      <xdr:nvSpPr>
        <xdr:cNvPr id="541" name="円/楕円 540"/>
        <xdr:cNvSpPr/>
      </xdr:nvSpPr>
      <xdr:spPr>
        <a:xfrm>
          <a:off x="1543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90187</xdr:rowOff>
    </xdr:from>
    <xdr:ext cx="534377" cy="259045"/>
    <xdr:sp macro="" textlink="">
      <xdr:nvSpPr>
        <xdr:cNvPr id="542" name="テキスト ボックス 541"/>
        <xdr:cNvSpPr txBox="1"/>
      </xdr:nvSpPr>
      <xdr:spPr>
        <a:xfrm>
          <a:off x="15214111" y="66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43278</xdr:rowOff>
    </xdr:from>
    <xdr:to>
      <xdr:col>21</xdr:col>
      <xdr:colOff>212725</xdr:colOff>
      <xdr:row>38</xdr:row>
      <xdr:rowOff>144878</xdr:rowOff>
    </xdr:to>
    <xdr:sp macro="" textlink="">
      <xdr:nvSpPr>
        <xdr:cNvPr id="543" name="円/楕円 542"/>
        <xdr:cNvSpPr/>
      </xdr:nvSpPr>
      <xdr:spPr>
        <a:xfrm>
          <a:off x="14541500" y="65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136005</xdr:rowOff>
    </xdr:from>
    <xdr:ext cx="534377" cy="259045"/>
    <xdr:sp macro="" textlink="">
      <xdr:nvSpPr>
        <xdr:cNvPr id="544" name="テキスト ボックス 543"/>
        <xdr:cNvSpPr txBox="1"/>
      </xdr:nvSpPr>
      <xdr:spPr>
        <a:xfrm>
          <a:off x="14325111" y="66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37563</xdr:rowOff>
    </xdr:from>
    <xdr:to>
      <xdr:col>20</xdr:col>
      <xdr:colOff>9525</xdr:colOff>
      <xdr:row>38</xdr:row>
      <xdr:rowOff>139163</xdr:rowOff>
    </xdr:to>
    <xdr:sp macro="" textlink="">
      <xdr:nvSpPr>
        <xdr:cNvPr id="545" name="円/楕円 544"/>
        <xdr:cNvSpPr/>
      </xdr:nvSpPr>
      <xdr:spPr>
        <a:xfrm>
          <a:off x="13652500" y="65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130290</xdr:rowOff>
    </xdr:from>
    <xdr:ext cx="534377" cy="259045"/>
    <xdr:sp macro="" textlink="">
      <xdr:nvSpPr>
        <xdr:cNvPr id="546" name="テキスト ボックス 545"/>
        <xdr:cNvSpPr txBox="1"/>
      </xdr:nvSpPr>
      <xdr:spPr>
        <a:xfrm>
          <a:off x="13436111" y="66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46920</xdr:rowOff>
    </xdr:from>
    <xdr:to>
      <xdr:col>18</xdr:col>
      <xdr:colOff>492125</xdr:colOff>
      <xdr:row>38</xdr:row>
      <xdr:rowOff>148520</xdr:rowOff>
    </xdr:to>
    <xdr:sp macro="" textlink="">
      <xdr:nvSpPr>
        <xdr:cNvPr id="547" name="円/楕円 546"/>
        <xdr:cNvSpPr/>
      </xdr:nvSpPr>
      <xdr:spPr>
        <a:xfrm>
          <a:off x="12763500" y="65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139647</xdr:rowOff>
    </xdr:from>
    <xdr:ext cx="534377" cy="259045"/>
    <xdr:sp macro="" textlink="">
      <xdr:nvSpPr>
        <xdr:cNvPr id="548" name="テキスト ボックス 547"/>
        <xdr:cNvSpPr txBox="1"/>
      </xdr:nvSpPr>
      <xdr:spPr>
        <a:xfrm>
          <a:off x="12547111" y="66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51872</xdr:rowOff>
    </xdr:from>
    <xdr:to>
      <xdr:col>23</xdr:col>
      <xdr:colOff>517525</xdr:colOff>
      <xdr:row>57</xdr:row>
      <xdr:rowOff>150595</xdr:rowOff>
    </xdr:to>
    <xdr:cxnSp macro="">
      <xdr:nvCxnSpPr>
        <xdr:cNvPr id="579" name="直線コネクタ 578"/>
        <xdr:cNvCxnSpPr/>
      </xdr:nvCxnSpPr>
      <xdr:spPr>
        <a:xfrm flipV="1">
          <a:off x="15481300" y="9824522"/>
          <a:ext cx="8382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157557</xdr:rowOff>
    </xdr:from>
    <xdr:to>
      <xdr:col>22</xdr:col>
      <xdr:colOff>365125</xdr:colOff>
      <xdr:row>57</xdr:row>
      <xdr:rowOff>150595</xdr:rowOff>
    </xdr:to>
    <xdr:cxnSp macro="">
      <xdr:nvCxnSpPr>
        <xdr:cNvPr id="582" name="直線コネクタ 581"/>
        <xdr:cNvCxnSpPr/>
      </xdr:nvCxnSpPr>
      <xdr:spPr>
        <a:xfrm>
          <a:off x="14592300" y="9758757"/>
          <a:ext cx="889000" cy="1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157557</xdr:rowOff>
    </xdr:from>
    <xdr:to>
      <xdr:col>21</xdr:col>
      <xdr:colOff>161925</xdr:colOff>
      <xdr:row>57</xdr:row>
      <xdr:rowOff>78873</xdr:rowOff>
    </xdr:to>
    <xdr:cxnSp macro="">
      <xdr:nvCxnSpPr>
        <xdr:cNvPr id="585" name="直線コネクタ 584"/>
        <xdr:cNvCxnSpPr/>
      </xdr:nvCxnSpPr>
      <xdr:spPr>
        <a:xfrm flipV="1">
          <a:off x="13703300" y="9758757"/>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78873</xdr:rowOff>
    </xdr:from>
    <xdr:to>
      <xdr:col>19</xdr:col>
      <xdr:colOff>644525</xdr:colOff>
      <xdr:row>57</xdr:row>
      <xdr:rowOff>128002</xdr:rowOff>
    </xdr:to>
    <xdr:cxnSp macro="">
      <xdr:nvCxnSpPr>
        <xdr:cNvPr id="588" name="直線コネクタ 587"/>
        <xdr:cNvCxnSpPr/>
      </xdr:nvCxnSpPr>
      <xdr:spPr>
        <a:xfrm flipV="1">
          <a:off x="12814300" y="9851523"/>
          <a:ext cx="889000" cy="4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1072</xdr:rowOff>
    </xdr:from>
    <xdr:to>
      <xdr:col>23</xdr:col>
      <xdr:colOff>568325</xdr:colOff>
      <xdr:row>57</xdr:row>
      <xdr:rowOff>102672</xdr:rowOff>
    </xdr:to>
    <xdr:sp macro="" textlink="">
      <xdr:nvSpPr>
        <xdr:cNvPr id="598" name="円/楕円 597"/>
        <xdr:cNvSpPr/>
      </xdr:nvSpPr>
      <xdr:spPr>
        <a:xfrm>
          <a:off x="16268700" y="97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150949</xdr:rowOff>
    </xdr:from>
    <xdr:ext cx="534377" cy="259045"/>
    <xdr:sp macro="" textlink="">
      <xdr:nvSpPr>
        <xdr:cNvPr id="599" name="教育費該当値テキスト"/>
        <xdr:cNvSpPr txBox="1"/>
      </xdr:nvSpPr>
      <xdr:spPr>
        <a:xfrm>
          <a:off x="16370300" y="975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99795</xdr:rowOff>
    </xdr:from>
    <xdr:to>
      <xdr:col>22</xdr:col>
      <xdr:colOff>415925</xdr:colOff>
      <xdr:row>58</xdr:row>
      <xdr:rowOff>29945</xdr:rowOff>
    </xdr:to>
    <xdr:sp macro="" textlink="">
      <xdr:nvSpPr>
        <xdr:cNvPr id="600" name="円/楕円 599"/>
        <xdr:cNvSpPr/>
      </xdr:nvSpPr>
      <xdr:spPr>
        <a:xfrm>
          <a:off x="15430500" y="98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21072</xdr:rowOff>
    </xdr:from>
    <xdr:ext cx="534377" cy="259045"/>
    <xdr:sp macro="" textlink="">
      <xdr:nvSpPr>
        <xdr:cNvPr id="601" name="テキスト ボックス 600"/>
        <xdr:cNvSpPr txBox="1"/>
      </xdr:nvSpPr>
      <xdr:spPr>
        <a:xfrm>
          <a:off x="15214111" y="99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106757</xdr:rowOff>
    </xdr:from>
    <xdr:to>
      <xdr:col>21</xdr:col>
      <xdr:colOff>212725</xdr:colOff>
      <xdr:row>57</xdr:row>
      <xdr:rowOff>36907</xdr:rowOff>
    </xdr:to>
    <xdr:sp macro="" textlink="">
      <xdr:nvSpPr>
        <xdr:cNvPr id="602" name="円/楕円 601"/>
        <xdr:cNvSpPr/>
      </xdr:nvSpPr>
      <xdr:spPr>
        <a:xfrm>
          <a:off x="14541500" y="97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53434</xdr:rowOff>
    </xdr:from>
    <xdr:ext cx="534377" cy="259045"/>
    <xdr:sp macro="" textlink="">
      <xdr:nvSpPr>
        <xdr:cNvPr id="603" name="テキスト ボックス 602"/>
        <xdr:cNvSpPr txBox="1"/>
      </xdr:nvSpPr>
      <xdr:spPr>
        <a:xfrm>
          <a:off x="14325111" y="94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28073</xdr:rowOff>
    </xdr:from>
    <xdr:to>
      <xdr:col>20</xdr:col>
      <xdr:colOff>9525</xdr:colOff>
      <xdr:row>57</xdr:row>
      <xdr:rowOff>129673</xdr:rowOff>
    </xdr:to>
    <xdr:sp macro="" textlink="">
      <xdr:nvSpPr>
        <xdr:cNvPr id="604" name="円/楕円 603"/>
        <xdr:cNvSpPr/>
      </xdr:nvSpPr>
      <xdr:spPr>
        <a:xfrm>
          <a:off x="13652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146200</xdr:rowOff>
    </xdr:from>
    <xdr:ext cx="534377" cy="259045"/>
    <xdr:sp macro="" textlink="">
      <xdr:nvSpPr>
        <xdr:cNvPr id="605" name="テキスト ボックス 604"/>
        <xdr:cNvSpPr txBox="1"/>
      </xdr:nvSpPr>
      <xdr:spPr>
        <a:xfrm>
          <a:off x="13436111" y="95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55,563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77202</xdr:rowOff>
    </xdr:from>
    <xdr:to>
      <xdr:col>18</xdr:col>
      <xdr:colOff>492125</xdr:colOff>
      <xdr:row>58</xdr:row>
      <xdr:rowOff>7352</xdr:rowOff>
    </xdr:to>
    <xdr:sp macro="" textlink="">
      <xdr:nvSpPr>
        <xdr:cNvPr id="606" name="円/楕円 605"/>
        <xdr:cNvSpPr/>
      </xdr:nvSpPr>
      <xdr:spPr>
        <a:xfrm>
          <a:off x="12763500" y="9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169929</xdr:rowOff>
    </xdr:from>
    <xdr:ext cx="534377" cy="259045"/>
    <xdr:sp macro="" textlink="">
      <xdr:nvSpPr>
        <xdr:cNvPr id="607" name="テキスト ボックス 606"/>
        <xdr:cNvSpPr txBox="1"/>
      </xdr:nvSpPr>
      <xdr:spPr>
        <a:xfrm>
          <a:off x="12547111" y="99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132339</xdr:rowOff>
    </xdr:from>
    <xdr:to>
      <xdr:col>23</xdr:col>
      <xdr:colOff>517525</xdr:colOff>
      <xdr:row>78</xdr:row>
      <xdr:rowOff>135663</xdr:rowOff>
    </xdr:to>
    <xdr:cxnSp macro="">
      <xdr:nvCxnSpPr>
        <xdr:cNvPr id="634" name="直線コネクタ 633"/>
        <xdr:cNvCxnSpPr/>
      </xdr:nvCxnSpPr>
      <xdr:spPr>
        <a:xfrm>
          <a:off x="15481300" y="13505439"/>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132339</xdr:rowOff>
    </xdr:from>
    <xdr:to>
      <xdr:col>22</xdr:col>
      <xdr:colOff>365125</xdr:colOff>
      <xdr:row>78</xdr:row>
      <xdr:rowOff>136079</xdr:rowOff>
    </xdr:to>
    <xdr:cxnSp macro="">
      <xdr:nvCxnSpPr>
        <xdr:cNvPr id="637" name="直線コネクタ 636"/>
        <xdr:cNvCxnSpPr/>
      </xdr:nvCxnSpPr>
      <xdr:spPr>
        <a:xfrm flipV="1">
          <a:off x="14592300" y="1350543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136079</xdr:rowOff>
    </xdr:from>
    <xdr:to>
      <xdr:col>21</xdr:col>
      <xdr:colOff>161925</xdr:colOff>
      <xdr:row>78</xdr:row>
      <xdr:rowOff>137249</xdr:rowOff>
    </xdr:to>
    <xdr:cxnSp macro="">
      <xdr:nvCxnSpPr>
        <xdr:cNvPr id="640" name="直線コネクタ 639"/>
        <xdr:cNvCxnSpPr/>
      </xdr:nvCxnSpPr>
      <xdr:spPr>
        <a:xfrm flipV="1">
          <a:off x="13703300" y="13509179"/>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128755</xdr:rowOff>
    </xdr:from>
    <xdr:to>
      <xdr:col>19</xdr:col>
      <xdr:colOff>644525</xdr:colOff>
      <xdr:row>78</xdr:row>
      <xdr:rowOff>137249</xdr:rowOff>
    </xdr:to>
    <xdr:cxnSp macro="">
      <xdr:nvCxnSpPr>
        <xdr:cNvPr id="643" name="直線コネクタ 642"/>
        <xdr:cNvCxnSpPr/>
      </xdr:nvCxnSpPr>
      <xdr:spPr>
        <a:xfrm>
          <a:off x="12814300" y="1350185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84863</xdr:rowOff>
    </xdr:from>
    <xdr:to>
      <xdr:col>23</xdr:col>
      <xdr:colOff>568325</xdr:colOff>
      <xdr:row>79</xdr:row>
      <xdr:rowOff>15013</xdr:rowOff>
    </xdr:to>
    <xdr:sp macro="" textlink="">
      <xdr:nvSpPr>
        <xdr:cNvPr id="653" name="円/楕円 652"/>
        <xdr:cNvSpPr/>
      </xdr:nvSpPr>
      <xdr:spPr>
        <a:xfrm>
          <a:off x="16268700" y="134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81539</xdr:rowOff>
    </xdr:from>
    <xdr:to>
      <xdr:col>22</xdr:col>
      <xdr:colOff>415925</xdr:colOff>
      <xdr:row>79</xdr:row>
      <xdr:rowOff>11689</xdr:rowOff>
    </xdr:to>
    <xdr:sp macro="" textlink="">
      <xdr:nvSpPr>
        <xdr:cNvPr id="655" name="円/楕円 654"/>
        <xdr:cNvSpPr/>
      </xdr:nvSpPr>
      <xdr:spPr>
        <a:xfrm>
          <a:off x="15430500" y="134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2816</xdr:rowOff>
    </xdr:from>
    <xdr:ext cx="469744" cy="259045"/>
    <xdr:sp macro="" textlink="">
      <xdr:nvSpPr>
        <xdr:cNvPr id="656" name="テキスト ボックス 655"/>
        <xdr:cNvSpPr txBox="1"/>
      </xdr:nvSpPr>
      <xdr:spPr>
        <a:xfrm>
          <a:off x="15246427" y="1354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85279</xdr:rowOff>
    </xdr:from>
    <xdr:to>
      <xdr:col>21</xdr:col>
      <xdr:colOff>212725</xdr:colOff>
      <xdr:row>79</xdr:row>
      <xdr:rowOff>15429</xdr:rowOff>
    </xdr:to>
    <xdr:sp macro="" textlink="">
      <xdr:nvSpPr>
        <xdr:cNvPr id="657" name="円/楕円 656"/>
        <xdr:cNvSpPr/>
      </xdr:nvSpPr>
      <xdr:spPr>
        <a:xfrm>
          <a:off x="14541500" y="134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6556</xdr:rowOff>
    </xdr:from>
    <xdr:ext cx="378565" cy="259045"/>
    <xdr:sp macro="" textlink="">
      <xdr:nvSpPr>
        <xdr:cNvPr id="658" name="テキスト ボックス 657"/>
        <xdr:cNvSpPr txBox="1"/>
      </xdr:nvSpPr>
      <xdr:spPr>
        <a:xfrm>
          <a:off x="14403017" y="1355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86449</xdr:rowOff>
    </xdr:from>
    <xdr:to>
      <xdr:col>20</xdr:col>
      <xdr:colOff>9525</xdr:colOff>
      <xdr:row>79</xdr:row>
      <xdr:rowOff>16599</xdr:rowOff>
    </xdr:to>
    <xdr:sp macro="" textlink="">
      <xdr:nvSpPr>
        <xdr:cNvPr id="659" name="円/楕円 658"/>
        <xdr:cNvSpPr/>
      </xdr:nvSpPr>
      <xdr:spPr>
        <a:xfrm>
          <a:off x="13652500" y="134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7726</xdr:rowOff>
    </xdr:from>
    <xdr:ext cx="378565" cy="259045"/>
    <xdr:sp macro="" textlink="">
      <xdr:nvSpPr>
        <xdr:cNvPr id="660" name="テキスト ボックス 659"/>
        <xdr:cNvSpPr txBox="1"/>
      </xdr:nvSpPr>
      <xdr:spPr>
        <a:xfrm>
          <a:off x="13514017" y="1355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77955</xdr:rowOff>
    </xdr:from>
    <xdr:to>
      <xdr:col>18</xdr:col>
      <xdr:colOff>492125</xdr:colOff>
      <xdr:row>79</xdr:row>
      <xdr:rowOff>8105</xdr:rowOff>
    </xdr:to>
    <xdr:sp macro="" textlink="">
      <xdr:nvSpPr>
        <xdr:cNvPr id="661" name="円/楕円 660"/>
        <xdr:cNvSpPr/>
      </xdr:nvSpPr>
      <xdr:spPr>
        <a:xfrm>
          <a:off x="12763500" y="134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170682</xdr:rowOff>
    </xdr:from>
    <xdr:ext cx="469744" cy="259045"/>
    <xdr:sp macro="" textlink="">
      <xdr:nvSpPr>
        <xdr:cNvPr id="662" name="テキスト ボックス 661"/>
        <xdr:cNvSpPr txBox="1"/>
      </xdr:nvSpPr>
      <xdr:spPr>
        <a:xfrm>
          <a:off x="12579427" y="135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43711</xdr:rowOff>
    </xdr:from>
    <xdr:to>
      <xdr:col>23</xdr:col>
      <xdr:colOff>517525</xdr:colOff>
      <xdr:row>98</xdr:row>
      <xdr:rowOff>47163</xdr:rowOff>
    </xdr:to>
    <xdr:cxnSp macro="">
      <xdr:nvCxnSpPr>
        <xdr:cNvPr id="691" name="直線コネクタ 690"/>
        <xdr:cNvCxnSpPr/>
      </xdr:nvCxnSpPr>
      <xdr:spPr>
        <a:xfrm>
          <a:off x="15481300" y="16845811"/>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40869</xdr:rowOff>
    </xdr:from>
    <xdr:to>
      <xdr:col>22</xdr:col>
      <xdr:colOff>365125</xdr:colOff>
      <xdr:row>98</xdr:row>
      <xdr:rowOff>43711</xdr:rowOff>
    </xdr:to>
    <xdr:cxnSp macro="">
      <xdr:nvCxnSpPr>
        <xdr:cNvPr id="694" name="直線コネクタ 693"/>
        <xdr:cNvCxnSpPr/>
      </xdr:nvCxnSpPr>
      <xdr:spPr>
        <a:xfrm>
          <a:off x="14592300" y="16842969"/>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31252</xdr:rowOff>
    </xdr:from>
    <xdr:to>
      <xdr:col>21</xdr:col>
      <xdr:colOff>161925</xdr:colOff>
      <xdr:row>98</xdr:row>
      <xdr:rowOff>40869</xdr:rowOff>
    </xdr:to>
    <xdr:cxnSp macro="">
      <xdr:nvCxnSpPr>
        <xdr:cNvPr id="697" name="直線コネクタ 696"/>
        <xdr:cNvCxnSpPr/>
      </xdr:nvCxnSpPr>
      <xdr:spPr>
        <a:xfrm>
          <a:off x="13703300" y="16833352"/>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25659</xdr:rowOff>
    </xdr:from>
    <xdr:to>
      <xdr:col>19</xdr:col>
      <xdr:colOff>644525</xdr:colOff>
      <xdr:row>98</xdr:row>
      <xdr:rowOff>31252</xdr:rowOff>
    </xdr:to>
    <xdr:cxnSp macro="">
      <xdr:nvCxnSpPr>
        <xdr:cNvPr id="700" name="直線コネクタ 699"/>
        <xdr:cNvCxnSpPr/>
      </xdr:nvCxnSpPr>
      <xdr:spPr>
        <a:xfrm>
          <a:off x="12814300" y="16827759"/>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167813</xdr:rowOff>
    </xdr:from>
    <xdr:to>
      <xdr:col>23</xdr:col>
      <xdr:colOff>568325</xdr:colOff>
      <xdr:row>98</xdr:row>
      <xdr:rowOff>97963</xdr:rowOff>
    </xdr:to>
    <xdr:sp macro="" textlink="">
      <xdr:nvSpPr>
        <xdr:cNvPr id="710" name="円/楕円 709"/>
        <xdr:cNvSpPr/>
      </xdr:nvSpPr>
      <xdr:spPr>
        <a:xfrm>
          <a:off x="162687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82740</xdr:rowOff>
    </xdr:from>
    <xdr:ext cx="534377" cy="259045"/>
    <xdr:sp macro="" textlink="">
      <xdr:nvSpPr>
        <xdr:cNvPr id="711" name="公債費該当値テキスト"/>
        <xdr:cNvSpPr txBox="1"/>
      </xdr:nvSpPr>
      <xdr:spPr>
        <a:xfrm>
          <a:off x="16370300" y="167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164361</xdr:rowOff>
    </xdr:from>
    <xdr:to>
      <xdr:col>22</xdr:col>
      <xdr:colOff>415925</xdr:colOff>
      <xdr:row>98</xdr:row>
      <xdr:rowOff>94511</xdr:rowOff>
    </xdr:to>
    <xdr:sp macro="" textlink="">
      <xdr:nvSpPr>
        <xdr:cNvPr id="712" name="円/楕円 711"/>
        <xdr:cNvSpPr/>
      </xdr:nvSpPr>
      <xdr:spPr>
        <a:xfrm>
          <a:off x="15430500" y="167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85638</xdr:rowOff>
    </xdr:from>
    <xdr:ext cx="534377" cy="259045"/>
    <xdr:sp macro="" textlink="">
      <xdr:nvSpPr>
        <xdr:cNvPr id="713" name="テキスト ボックス 712"/>
        <xdr:cNvSpPr txBox="1"/>
      </xdr:nvSpPr>
      <xdr:spPr>
        <a:xfrm>
          <a:off x="15214111" y="168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161519</xdr:rowOff>
    </xdr:from>
    <xdr:to>
      <xdr:col>21</xdr:col>
      <xdr:colOff>212725</xdr:colOff>
      <xdr:row>98</xdr:row>
      <xdr:rowOff>91669</xdr:rowOff>
    </xdr:to>
    <xdr:sp macro="" textlink="">
      <xdr:nvSpPr>
        <xdr:cNvPr id="714" name="円/楕円 713"/>
        <xdr:cNvSpPr/>
      </xdr:nvSpPr>
      <xdr:spPr>
        <a:xfrm>
          <a:off x="14541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82796</xdr:rowOff>
    </xdr:from>
    <xdr:ext cx="534377" cy="259045"/>
    <xdr:sp macro="" textlink="">
      <xdr:nvSpPr>
        <xdr:cNvPr id="715" name="テキスト ボックス 714"/>
        <xdr:cNvSpPr txBox="1"/>
      </xdr:nvSpPr>
      <xdr:spPr>
        <a:xfrm>
          <a:off x="14325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151902</xdr:rowOff>
    </xdr:from>
    <xdr:to>
      <xdr:col>20</xdr:col>
      <xdr:colOff>9525</xdr:colOff>
      <xdr:row>98</xdr:row>
      <xdr:rowOff>82052</xdr:rowOff>
    </xdr:to>
    <xdr:sp macro="" textlink="">
      <xdr:nvSpPr>
        <xdr:cNvPr id="716" name="円/楕円 715"/>
        <xdr:cNvSpPr/>
      </xdr:nvSpPr>
      <xdr:spPr>
        <a:xfrm>
          <a:off x="13652500" y="16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73179</xdr:rowOff>
    </xdr:from>
    <xdr:ext cx="534377" cy="259045"/>
    <xdr:sp macro="" textlink="">
      <xdr:nvSpPr>
        <xdr:cNvPr id="717" name="テキスト ボックス 716"/>
        <xdr:cNvSpPr txBox="1"/>
      </xdr:nvSpPr>
      <xdr:spPr>
        <a:xfrm>
          <a:off x="13436111" y="16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146309</xdr:rowOff>
    </xdr:from>
    <xdr:to>
      <xdr:col>18</xdr:col>
      <xdr:colOff>492125</xdr:colOff>
      <xdr:row>98</xdr:row>
      <xdr:rowOff>76459</xdr:rowOff>
    </xdr:to>
    <xdr:sp macro="" textlink="">
      <xdr:nvSpPr>
        <xdr:cNvPr id="718" name="円/楕円 717"/>
        <xdr:cNvSpPr/>
      </xdr:nvSpPr>
      <xdr:spPr>
        <a:xfrm>
          <a:off x="12763500" y="167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67586</xdr:rowOff>
    </xdr:from>
    <xdr:ext cx="534377" cy="259045"/>
    <xdr:sp macro="" textlink="">
      <xdr:nvSpPr>
        <xdr:cNvPr id="719" name="テキスト ボックス 718"/>
        <xdr:cNvSpPr txBox="1"/>
      </xdr:nvSpPr>
      <xdr:spPr>
        <a:xfrm>
          <a:off x="12547111" y="1686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の中で、とりあげて民生費は、住民一人当たり２０９，２１９円となっており、類似団体、全国平均、沖縄県平均を超えている。要因としては近年の社会情勢を反映する形で待機児童解消のため、保育所施設整備費が前年度からの増と、生活保護費、介護給付費の増の影響。</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保育所整備費は今後伸びる可能性があるが、事業の優先順位付けを徹底し事業費の抑制を図る。生活保護費等は資格審査等の適正化に努め上昇傾向に歯止めをかけるよう努める。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一人当たり４５，６１５円となっており、昨年度から大幅増であり、類似団体よりは低いが全国、沖縄平均を超えている。これは市の火葬場が老朽化していたため、火葬場建設費の決算額が多額であったための影響である。教育費も一人あたり５９，６９７円で昨年度よりも増えて</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いるが、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年度は老朽化した学校の義務教育施設整備事業等の増のため普通建設事業も増加したことが主な要因である。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財政調整基金については前年度同様に、取り崩しを行わず、約３億円の積立を行った。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実質収支については、形式収支の増により、翌年度繰越財源の増があったものの増額となった。今後は事業の優先順位付による歳出の抑制、自主財源の更なる確保に努め、財政の健全化に取り組んでいく。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連結実質赤字比率に係る赤字特別会計は、国民健康保険事業となっているが、Ｈ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年度からの広域化に向けて累積赤字解消のため一般会計からの負担もあり昨年度よりは赤字解消になっている。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事業会計は黒字であるが、中でも公共下水道事業は一般会計からの基準外繰入に頼る部分が大きい。現時点で下水道整備も完了しておらず引き続き一般会計からの基準外繰入が必要ではあるが既整備地区における接続率を高め、使用料の確保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27042366</v>
      </c>
      <c r="BO4" s="379"/>
      <c r="BP4" s="379"/>
      <c r="BQ4" s="379"/>
      <c r="BR4" s="379"/>
      <c r="BS4" s="379"/>
      <c r="BT4" s="379"/>
      <c r="BU4" s="380"/>
      <c r="BV4" s="378">
        <v>25314873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4.4000000000000004</v>
      </c>
      <c r="CU4" s="385"/>
      <c r="CV4" s="385"/>
      <c r="CW4" s="385"/>
      <c r="CX4" s="385"/>
      <c r="CY4" s="385"/>
      <c r="CZ4" s="385"/>
      <c r="DA4" s="386"/>
      <c r="DB4" s="384">
        <v>3.3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26207854</v>
      </c>
      <c r="BO5" s="416"/>
      <c r="BP5" s="416"/>
      <c r="BQ5" s="416"/>
      <c r="BR5" s="416"/>
      <c r="BS5" s="416"/>
      <c r="BT5" s="416"/>
      <c r="BU5" s="417"/>
      <c r="BV5" s="415">
        <v>24662055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84.3</v>
      </c>
      <c r="CU5" s="413"/>
      <c r="CV5" s="413"/>
      <c r="CW5" s="413"/>
      <c r="CX5" s="413"/>
      <c r="CY5" s="413"/>
      <c r="CZ5" s="413"/>
      <c r="DA5" s="414"/>
      <c r="DB5" s="412">
        <v>84.8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834512</v>
      </c>
      <c r="BO6" s="416"/>
      <c r="BP6" s="416"/>
      <c r="BQ6" s="416"/>
      <c r="BR6" s="416"/>
      <c r="BS6" s="416"/>
      <c r="BT6" s="416"/>
      <c r="BU6" s="417"/>
      <c r="BV6" s="415">
        <v>652818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89.1</v>
      </c>
      <c r="CU6" s="453"/>
      <c r="CV6" s="453"/>
      <c r="CW6" s="453"/>
      <c r="CX6" s="453"/>
      <c r="CY6" s="453"/>
      <c r="CZ6" s="453"/>
      <c r="DA6" s="454"/>
      <c r="DB6" s="452">
        <v>90.2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254281</v>
      </c>
      <c r="BO7" s="416"/>
      <c r="BP7" s="416"/>
      <c r="BQ7" s="416"/>
      <c r="BR7" s="416"/>
      <c r="BS7" s="416"/>
      <c r="BT7" s="416"/>
      <c r="BU7" s="417"/>
      <c r="BV7" s="415">
        <v>223148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13281840</v>
      </c>
      <c r="CU7" s="416"/>
      <c r="CV7" s="416"/>
      <c r="CW7" s="416"/>
      <c r="CX7" s="416"/>
      <c r="CY7" s="416"/>
      <c r="CZ7" s="416"/>
      <c r="DA7" s="417"/>
      <c r="DB7" s="415">
        <v>13067564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580231</v>
      </c>
      <c r="BO8" s="416"/>
      <c r="BP8" s="416"/>
      <c r="BQ8" s="416"/>
      <c r="BR8" s="416"/>
      <c r="BS8" s="416"/>
      <c r="BT8" s="416"/>
      <c r="BU8" s="417"/>
      <c r="BV8" s="415">
        <v>429670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47564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150561</v>
      </c>
      <c r="BO9" s="416"/>
      <c r="BP9" s="416"/>
      <c r="BQ9" s="416"/>
      <c r="BR9" s="416"/>
      <c r="BS9" s="416"/>
      <c r="BT9" s="416"/>
      <c r="BU9" s="417"/>
      <c r="BV9" s="415">
        <v>-237322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14.5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46922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307000</v>
      </c>
      <c r="BO10" s="416"/>
      <c r="BP10" s="416"/>
      <c r="BQ10" s="416"/>
      <c r="BR10" s="416"/>
      <c r="BS10" s="416"/>
      <c r="BT10" s="416"/>
      <c r="BU10" s="417"/>
      <c r="BV10" s="415">
        <v>339000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19400</v>
      </c>
      <c r="BO11" s="416"/>
      <c r="BP11" s="416"/>
      <c r="BQ11" s="416"/>
      <c r="BR11" s="416"/>
      <c r="BS11" s="416"/>
      <c r="BT11" s="416"/>
      <c r="BU11" s="417"/>
      <c r="BV11" s="415">
        <v>17700</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49174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48870</v>
      </c>
      <c r="S13" s="497"/>
      <c r="T13" s="497"/>
      <c r="U13" s="497"/>
      <c r="V13" s="498"/>
      <c r="W13" s="431" t="s">
        <v>119</v>
      </c>
      <c r="X13" s="432"/>
      <c r="Y13" s="432"/>
      <c r="Z13" s="432"/>
      <c r="AA13" s="432"/>
      <c r="AB13" s="422"/>
      <c r="AC13" s="466">
        <v>1957</v>
      </c>
      <c r="AD13" s="467"/>
      <c r="AE13" s="467"/>
      <c r="AF13" s="467"/>
      <c r="AG13" s="506"/>
      <c r="AH13" s="466">
        <v>2405</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476961</v>
      </c>
      <c r="BO13" s="416"/>
      <c r="BP13" s="416"/>
      <c r="BQ13" s="416"/>
      <c r="BR13" s="416"/>
      <c r="BS13" s="416"/>
      <c r="BT13" s="416"/>
      <c r="BU13" s="417"/>
      <c r="BV13" s="415">
        <v>119378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7.7</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48927</v>
      </c>
      <c r="S14" s="497"/>
      <c r="T14" s="497"/>
      <c r="U14" s="497"/>
      <c r="V14" s="498"/>
      <c r="W14" s="405"/>
      <c r="X14" s="406"/>
      <c r="Y14" s="406"/>
      <c r="Z14" s="406"/>
      <c r="AA14" s="406"/>
      <c r="AB14" s="395"/>
      <c r="AC14" s="499">
        <v>9.8000000000000007</v>
      </c>
      <c r="AD14" s="500"/>
      <c r="AE14" s="500"/>
      <c r="AF14" s="500"/>
      <c r="AG14" s="501"/>
      <c r="AH14" s="499">
        <v>11.2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48.1</v>
      </c>
      <c r="CU14" s="511"/>
      <c r="CV14" s="511"/>
      <c r="CW14" s="511"/>
      <c r="CX14" s="511"/>
      <c r="CY14" s="511"/>
      <c r="CZ14" s="511"/>
      <c r="DA14" s="512"/>
      <c r="DB14" s="510">
        <v>57.1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48662</v>
      </c>
      <c r="S15" s="497"/>
      <c r="T15" s="497"/>
      <c r="U15" s="497"/>
      <c r="V15" s="498"/>
      <c r="W15" s="431" t="s">
        <v>126</v>
      </c>
      <c r="X15" s="432"/>
      <c r="Y15" s="432"/>
      <c r="Z15" s="432"/>
      <c r="AA15" s="432"/>
      <c r="AB15" s="422"/>
      <c r="AC15" s="466">
        <v>3190</v>
      </c>
      <c r="AD15" s="467"/>
      <c r="AE15" s="467"/>
      <c r="AF15" s="467"/>
      <c r="AG15" s="506"/>
      <c r="AH15" s="466">
        <v>3371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4654710</v>
      </c>
      <c r="BO15" s="379"/>
      <c r="BP15" s="379"/>
      <c r="BQ15" s="379"/>
      <c r="BR15" s="379"/>
      <c r="BS15" s="379"/>
      <c r="BT15" s="379"/>
      <c r="BU15" s="380"/>
      <c r="BV15" s="378">
        <v>4249003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15.9</v>
      </c>
      <c r="AD16" s="500"/>
      <c r="AE16" s="500"/>
      <c r="AF16" s="500"/>
      <c r="AG16" s="501"/>
      <c r="AH16" s="499">
        <v>15.7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11251257</v>
      </c>
      <c r="BO16" s="416"/>
      <c r="BP16" s="416"/>
      <c r="BQ16" s="416"/>
      <c r="BR16" s="416"/>
      <c r="BS16" s="416"/>
      <c r="BT16" s="416"/>
      <c r="BU16" s="417"/>
      <c r="BV16" s="415">
        <v>11033622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14890</v>
      </c>
      <c r="AD17" s="467"/>
      <c r="AE17" s="467"/>
      <c r="AF17" s="467"/>
      <c r="AG17" s="506"/>
      <c r="AH17" s="466">
        <v>15132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5957607</v>
      </c>
      <c r="BO17" s="416"/>
      <c r="BP17" s="416"/>
      <c r="BQ17" s="416"/>
      <c r="BR17" s="416"/>
      <c r="BS17" s="416"/>
      <c r="BT17" s="416"/>
      <c r="BU17" s="417"/>
      <c r="BV17" s="415">
        <v>5484496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229.34</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70.7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11570472</v>
      </c>
      <c r="BO18" s="416"/>
      <c r="BP18" s="416"/>
      <c r="BQ18" s="416"/>
      <c r="BR18" s="416"/>
      <c r="BS18" s="416"/>
      <c r="BT18" s="416"/>
      <c r="BU18" s="417"/>
      <c r="BV18" s="415">
        <v>11403280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207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15151293</v>
      </c>
      <c r="BO19" s="416"/>
      <c r="BP19" s="416"/>
      <c r="BQ19" s="416"/>
      <c r="BR19" s="416"/>
      <c r="BS19" s="416"/>
      <c r="BT19" s="416"/>
      <c r="BU19" s="417"/>
      <c r="BV19" s="415">
        <v>15012536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20514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21458824</v>
      </c>
      <c r="BO23" s="416"/>
      <c r="BP23" s="416"/>
      <c r="BQ23" s="416"/>
      <c r="BR23" s="416"/>
      <c r="BS23" s="416"/>
      <c r="BT23" s="416"/>
      <c r="BU23" s="417"/>
      <c r="BV23" s="415">
        <v>20942605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8500</v>
      </c>
      <c r="R24" s="467"/>
      <c r="S24" s="467"/>
      <c r="T24" s="467"/>
      <c r="U24" s="467"/>
      <c r="V24" s="506"/>
      <c r="W24" s="561"/>
      <c r="X24" s="549"/>
      <c r="Y24" s="550"/>
      <c r="Z24" s="465" t="s">
        <v>150</v>
      </c>
      <c r="AA24" s="445"/>
      <c r="AB24" s="445"/>
      <c r="AC24" s="445"/>
      <c r="AD24" s="445"/>
      <c r="AE24" s="445"/>
      <c r="AF24" s="445"/>
      <c r="AG24" s="446"/>
      <c r="AH24" s="466">
        <v>464</v>
      </c>
      <c r="AI24" s="467"/>
      <c r="AJ24" s="467"/>
      <c r="AK24" s="467"/>
      <c r="AL24" s="506"/>
      <c r="AM24" s="466">
        <v>1391536</v>
      </c>
      <c r="AN24" s="467"/>
      <c r="AO24" s="467"/>
      <c r="AP24" s="467"/>
      <c r="AQ24" s="467"/>
      <c r="AR24" s="506"/>
      <c r="AS24" s="466">
        <v>2999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19884501</v>
      </c>
      <c r="BO24" s="416"/>
      <c r="BP24" s="416"/>
      <c r="BQ24" s="416"/>
      <c r="BR24" s="416"/>
      <c r="BS24" s="416"/>
      <c r="BT24" s="416"/>
      <c r="BU24" s="417"/>
      <c r="BV24" s="415">
        <v>19124734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6820</v>
      </c>
      <c r="R25" s="467"/>
      <c r="S25" s="467"/>
      <c r="T25" s="467"/>
      <c r="U25" s="467"/>
      <c r="V25" s="506"/>
      <c r="W25" s="561"/>
      <c r="X25" s="549"/>
      <c r="Y25" s="550"/>
      <c r="Z25" s="465" t="s">
        <v>153</v>
      </c>
      <c r="AA25" s="445"/>
      <c r="AB25" s="445"/>
      <c r="AC25" s="445"/>
      <c r="AD25" s="445"/>
      <c r="AE25" s="445"/>
      <c r="AF25" s="445"/>
      <c r="AG25" s="446"/>
      <c r="AH25" s="466">
        <v>61</v>
      </c>
      <c r="AI25" s="467"/>
      <c r="AJ25" s="467"/>
      <c r="AK25" s="467"/>
      <c r="AL25" s="506"/>
      <c r="AM25" s="466">
        <v>171227</v>
      </c>
      <c r="AN25" s="467"/>
      <c r="AO25" s="467"/>
      <c r="AP25" s="467"/>
      <c r="AQ25" s="467"/>
      <c r="AR25" s="506"/>
      <c r="AS25" s="466">
        <v>2807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175447</v>
      </c>
      <c r="BO25" s="379"/>
      <c r="BP25" s="379"/>
      <c r="BQ25" s="379"/>
      <c r="BR25" s="379"/>
      <c r="BS25" s="379"/>
      <c r="BT25" s="379"/>
      <c r="BU25" s="380"/>
      <c r="BV25" s="378">
        <v>432874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6260</v>
      </c>
      <c r="R26" s="467"/>
      <c r="S26" s="467"/>
      <c r="T26" s="467"/>
      <c r="U26" s="467"/>
      <c r="V26" s="506"/>
      <c r="W26" s="561"/>
      <c r="X26" s="549"/>
      <c r="Y26" s="550"/>
      <c r="Z26" s="465" t="s">
        <v>156</v>
      </c>
      <c r="AA26" s="571"/>
      <c r="AB26" s="571"/>
      <c r="AC26" s="571"/>
      <c r="AD26" s="571"/>
      <c r="AE26" s="571"/>
      <c r="AF26" s="571"/>
      <c r="AG26" s="572"/>
      <c r="AH26" s="466">
        <v>18</v>
      </c>
      <c r="AI26" s="467"/>
      <c r="AJ26" s="467"/>
      <c r="AK26" s="467"/>
      <c r="AL26" s="506"/>
      <c r="AM26" s="466">
        <v>59796</v>
      </c>
      <c r="AN26" s="467"/>
      <c r="AO26" s="467"/>
      <c r="AP26" s="467"/>
      <c r="AQ26" s="467"/>
      <c r="AR26" s="506"/>
      <c r="AS26" s="466">
        <v>3322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4560</v>
      </c>
      <c r="R27" s="467"/>
      <c r="S27" s="467"/>
      <c r="T27" s="467"/>
      <c r="U27" s="467"/>
      <c r="V27" s="506"/>
      <c r="W27" s="561"/>
      <c r="X27" s="549"/>
      <c r="Y27" s="550"/>
      <c r="Z27" s="465" t="s">
        <v>159</v>
      </c>
      <c r="AA27" s="445"/>
      <c r="AB27" s="445"/>
      <c r="AC27" s="445"/>
      <c r="AD27" s="445"/>
      <c r="AE27" s="445"/>
      <c r="AF27" s="445"/>
      <c r="AG27" s="446"/>
      <c r="AH27" s="466">
        <v>27</v>
      </c>
      <c r="AI27" s="467"/>
      <c r="AJ27" s="467"/>
      <c r="AK27" s="467"/>
      <c r="AL27" s="506"/>
      <c r="AM27" s="466">
        <v>88359</v>
      </c>
      <c r="AN27" s="467"/>
      <c r="AO27" s="467"/>
      <c r="AP27" s="467"/>
      <c r="AQ27" s="467"/>
      <c r="AR27" s="506"/>
      <c r="AS27" s="466">
        <v>3273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4130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2734235</v>
      </c>
      <c r="BO28" s="379"/>
      <c r="BP28" s="379"/>
      <c r="BQ28" s="379"/>
      <c r="BR28" s="379"/>
      <c r="BS28" s="379"/>
      <c r="BT28" s="379"/>
      <c r="BU28" s="380"/>
      <c r="BV28" s="378">
        <v>2427235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3860</v>
      </c>
      <c r="R29" s="467"/>
      <c r="S29" s="467"/>
      <c r="T29" s="467"/>
      <c r="U29" s="467"/>
      <c r="V29" s="506"/>
      <c r="W29" s="562"/>
      <c r="X29" s="563"/>
      <c r="Y29" s="564"/>
      <c r="Z29" s="465" t="s">
        <v>166</v>
      </c>
      <c r="AA29" s="445"/>
      <c r="AB29" s="445"/>
      <c r="AC29" s="445"/>
      <c r="AD29" s="445"/>
      <c r="AE29" s="445"/>
      <c r="AF29" s="445"/>
      <c r="AG29" s="446"/>
      <c r="AH29" s="466">
        <v>491</v>
      </c>
      <c r="AI29" s="467"/>
      <c r="AJ29" s="467"/>
      <c r="AK29" s="467"/>
      <c r="AL29" s="506"/>
      <c r="AM29" s="466">
        <v>1479895</v>
      </c>
      <c r="AN29" s="467"/>
      <c r="AO29" s="467"/>
      <c r="AP29" s="467"/>
      <c r="AQ29" s="467"/>
      <c r="AR29" s="506"/>
      <c r="AS29" s="466">
        <v>3014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261561</v>
      </c>
      <c r="BO29" s="416"/>
      <c r="BP29" s="416"/>
      <c r="BQ29" s="416"/>
      <c r="BR29" s="416"/>
      <c r="BS29" s="416"/>
      <c r="BT29" s="416"/>
      <c r="BU29" s="417"/>
      <c r="BV29" s="415">
        <v>261561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1838317</v>
      </c>
      <c r="BO30" s="585"/>
      <c r="BP30" s="585"/>
      <c r="BQ30" s="585"/>
      <c r="BR30" s="585"/>
      <c r="BS30" s="585"/>
      <c r="BT30" s="585"/>
      <c r="BU30" s="586"/>
      <c r="BV30" s="584">
        <v>1576518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港湾事業特別会計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沖縄県市町村総合事務組合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八重山食肉センター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港湾事業特別会計（普通会計）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沖縄県後期高齢者医療広域連合一般会計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タウンマネジメント石垣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石垣都市計画土地区画整理事業特別会計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沖縄県後期高齢者医療広域連合事業勘定</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八重山漁業協同組合</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指示</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八重山広域市町村圏事務組合一般会計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沖縄県信用保証協会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沖縄県市町村自治会館管理組合一般会計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518</v>
      </c>
      <c r="D34" s="1181"/>
      <c r="E34" s="1182"/>
      <c r="F34" s="32" t="s">
        <v>519</v>
      </c>
      <c r="G34" s="33" t="s">
        <v>520</v>
      </c>
      <c r="H34" s="33" t="s">
        <v>521</v>
      </c>
      <c r="I34" s="33" t="s">
        <v>522</v>
      </c>
      <c r="J34" s="34" t="s">
        <v>523</v>
      </c>
      <c r="K34" s="22"/>
      <c r="L34" s="22"/>
      <c r="M34" s="22"/>
      <c r="N34" s="22"/>
      <c r="O34" s="22"/>
      <c r="P34" s="22"/>
    </row>
    <row r="35" spans="1:16" ht="39" customHeight="1" x14ac:dyDescent="0.15">
      <c r="A35" s="22"/>
      <c r="B35" s="35"/>
      <c r="C35" s="1175" t="s">
        <v>524</v>
      </c>
      <c r="D35" s="1176"/>
      <c r="E35" s="1177"/>
      <c r="F35" s="36">
        <v>9.69</v>
      </c>
      <c r="G35" s="37">
        <v>10.11</v>
      </c>
      <c r="H35" s="37">
        <v>10.65</v>
      </c>
      <c r="I35" s="37">
        <v>4.95</v>
      </c>
      <c r="J35" s="38">
        <v>9.74</v>
      </c>
      <c r="K35" s="22"/>
      <c r="L35" s="22"/>
      <c r="M35" s="22"/>
      <c r="N35" s="22"/>
      <c r="O35" s="22"/>
      <c r="P35" s="22"/>
    </row>
    <row r="36" spans="1:16" ht="39" customHeight="1" x14ac:dyDescent="0.15">
      <c r="A36" s="22"/>
      <c r="B36" s="35"/>
      <c r="C36" s="1175" t="s">
        <v>525</v>
      </c>
      <c r="D36" s="1176"/>
      <c r="E36" s="1177"/>
      <c r="F36" s="36">
        <v>3.99</v>
      </c>
      <c r="G36" s="37">
        <v>4.6100000000000003</v>
      </c>
      <c r="H36" s="37">
        <v>5.1100000000000003</v>
      </c>
      <c r="I36" s="37">
        <v>3.25</v>
      </c>
      <c r="J36" s="38">
        <v>4.2699999999999996</v>
      </c>
      <c r="K36" s="22"/>
      <c r="L36" s="22"/>
      <c r="M36" s="22"/>
      <c r="N36" s="22"/>
      <c r="O36" s="22"/>
      <c r="P36" s="22"/>
    </row>
    <row r="37" spans="1:16" ht="39" customHeight="1" x14ac:dyDescent="0.15">
      <c r="A37" s="22"/>
      <c r="B37" s="35"/>
      <c r="C37" s="1175" t="s">
        <v>526</v>
      </c>
      <c r="D37" s="1176"/>
      <c r="E37" s="1177"/>
      <c r="F37" s="36">
        <v>0.41</v>
      </c>
      <c r="G37" s="37">
        <v>0.38</v>
      </c>
      <c r="H37" s="37">
        <v>0.67</v>
      </c>
      <c r="I37" s="37">
        <v>0.79</v>
      </c>
      <c r="J37" s="38">
        <v>0.75</v>
      </c>
      <c r="K37" s="22"/>
      <c r="L37" s="22"/>
      <c r="M37" s="22"/>
      <c r="N37" s="22"/>
      <c r="O37" s="22"/>
      <c r="P37" s="22"/>
    </row>
    <row r="38" spans="1:16" ht="39" customHeight="1" x14ac:dyDescent="0.15">
      <c r="A38" s="22"/>
      <c r="B38" s="35"/>
      <c r="C38" s="1175" t="s">
        <v>527</v>
      </c>
      <c r="D38" s="1176"/>
      <c r="E38" s="1177"/>
      <c r="F38" s="36">
        <v>0.49</v>
      </c>
      <c r="G38" s="37">
        <v>0.28000000000000003</v>
      </c>
      <c r="H38" s="37">
        <v>0.36</v>
      </c>
      <c r="I38" s="37">
        <v>0.67</v>
      </c>
      <c r="J38" s="38">
        <v>0.71</v>
      </c>
      <c r="K38" s="22"/>
      <c r="L38" s="22"/>
      <c r="M38" s="22"/>
      <c r="N38" s="22"/>
      <c r="O38" s="22"/>
      <c r="P38" s="22"/>
    </row>
    <row r="39" spans="1:16" ht="39" customHeight="1" x14ac:dyDescent="0.15">
      <c r="A39" s="22"/>
      <c r="B39" s="35"/>
      <c r="C39" s="1175" t="s">
        <v>528</v>
      </c>
      <c r="D39" s="1176"/>
      <c r="E39" s="1177"/>
      <c r="F39" s="36">
        <v>0.14000000000000001</v>
      </c>
      <c r="G39" s="37">
        <v>0.14000000000000001</v>
      </c>
      <c r="H39" s="37">
        <v>0.09</v>
      </c>
      <c r="I39" s="37">
        <v>0.2</v>
      </c>
      <c r="J39" s="38">
        <v>0.31</v>
      </c>
      <c r="K39" s="22"/>
      <c r="L39" s="22"/>
      <c r="M39" s="22"/>
      <c r="N39" s="22"/>
      <c r="O39" s="22"/>
      <c r="P39" s="22"/>
    </row>
    <row r="40" spans="1:16" ht="39" customHeight="1" x14ac:dyDescent="0.15">
      <c r="A40" s="22"/>
      <c r="B40" s="35"/>
      <c r="C40" s="1175" t="s">
        <v>529</v>
      </c>
      <c r="D40" s="1176"/>
      <c r="E40" s="1177"/>
      <c r="F40" s="36">
        <v>0.02</v>
      </c>
      <c r="G40" s="37">
        <v>0.01</v>
      </c>
      <c r="H40" s="37">
        <v>0.01</v>
      </c>
      <c r="I40" s="37">
        <v>0.03</v>
      </c>
      <c r="J40" s="38">
        <v>0.09</v>
      </c>
      <c r="K40" s="22"/>
      <c r="L40" s="22"/>
      <c r="M40" s="22"/>
      <c r="N40" s="22"/>
      <c r="O40" s="22"/>
      <c r="P40" s="22"/>
    </row>
    <row r="41" spans="1:16" ht="39" customHeight="1" x14ac:dyDescent="0.15">
      <c r="A41" s="22"/>
      <c r="B41" s="35"/>
      <c r="C41" s="1175" t="s">
        <v>530</v>
      </c>
      <c r="D41" s="1176"/>
      <c r="E41" s="1177"/>
      <c r="F41" s="36">
        <v>0.04</v>
      </c>
      <c r="G41" s="37">
        <v>0.05</v>
      </c>
      <c r="H41" s="37">
        <v>0.04</v>
      </c>
      <c r="I41" s="37">
        <v>0.04</v>
      </c>
      <c r="J41" s="38">
        <v>0.06</v>
      </c>
      <c r="K41" s="22"/>
      <c r="L41" s="22"/>
      <c r="M41" s="22"/>
      <c r="N41" s="22"/>
      <c r="O41" s="22"/>
      <c r="P41" s="22"/>
    </row>
    <row r="42" spans="1:16" ht="39" customHeight="1" x14ac:dyDescent="0.15">
      <c r="A42" s="22"/>
      <c r="B42" s="39"/>
      <c r="C42" s="1175" t="s">
        <v>531</v>
      </c>
      <c r="D42" s="1176"/>
      <c r="E42" s="1177"/>
      <c r="F42" s="36" t="s">
        <v>532</v>
      </c>
      <c r="G42" s="37" t="s">
        <v>533</v>
      </c>
      <c r="H42" s="37" t="s">
        <v>534</v>
      </c>
      <c r="I42" s="37" t="s">
        <v>473</v>
      </c>
      <c r="J42" s="38" t="s">
        <v>473</v>
      </c>
      <c r="K42" s="22"/>
      <c r="L42" s="22"/>
      <c r="M42" s="22"/>
      <c r="N42" s="22"/>
      <c r="O42" s="22"/>
      <c r="P42" s="22"/>
    </row>
    <row r="43" spans="1:16" ht="39" customHeight="1" thickBot="1" x14ac:dyDescent="0.2">
      <c r="A43" s="22"/>
      <c r="B43" s="40"/>
      <c r="C43" s="1178" t="s">
        <v>535</v>
      </c>
      <c r="D43" s="1179"/>
      <c r="E43" s="1180"/>
      <c r="F43" s="41">
        <v>0.04</v>
      </c>
      <c r="G43" s="42">
        <v>0</v>
      </c>
      <c r="H43" s="42">
        <v>0.01</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2387</v>
      </c>
      <c r="L45" s="60">
        <v>2342</v>
      </c>
      <c r="M45" s="60">
        <v>2193</v>
      </c>
      <c r="N45" s="60">
        <v>2193</v>
      </c>
      <c r="O45" s="61">
        <v>2158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309</v>
      </c>
      <c r="L48" s="64">
        <v>316</v>
      </c>
      <c r="M48" s="64">
        <v>303</v>
      </c>
      <c r="N48" s="64">
        <v>270</v>
      </c>
      <c r="O48" s="65">
        <v>212</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473</v>
      </c>
      <c r="L49" s="64" t="s">
        <v>473</v>
      </c>
      <c r="M49" s="64" t="s">
        <v>473</v>
      </c>
      <c r="N49" s="64" t="s">
        <v>473</v>
      </c>
      <c r="O49" s="65" t="s">
        <v>473</v>
      </c>
      <c r="P49" s="48"/>
      <c r="Q49" s="48"/>
      <c r="R49" s="48"/>
      <c r="S49" s="48"/>
      <c r="T49" s="48"/>
      <c r="U49" s="48"/>
    </row>
    <row r="50" spans="1:21" ht="30.75" customHeight="1" x14ac:dyDescent="0.15">
      <c r="A50" s="48"/>
      <c r="B50" s="1193"/>
      <c r="C50" s="1194"/>
      <c r="D50" s="62"/>
      <c r="E50" s="1185" t="s">
        <v>16</v>
      </c>
      <c r="F50" s="1185"/>
      <c r="G50" s="1185"/>
      <c r="H50" s="1185"/>
      <c r="I50" s="1185"/>
      <c r="J50" s="1186"/>
      <c r="K50" s="63">
        <v>31</v>
      </c>
      <c r="L50" s="64">
        <v>31</v>
      </c>
      <c r="M50" s="64">
        <v>31</v>
      </c>
      <c r="N50" s="64">
        <v>31</v>
      </c>
      <c r="O50" s="65">
        <v>31</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1477</v>
      </c>
      <c r="L52" s="64">
        <v>1490</v>
      </c>
      <c r="M52" s="64">
        <v>1507</v>
      </c>
      <c r="N52" s="64">
        <v>1600</v>
      </c>
      <c r="O52" s="65">
        <v>1602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1251</v>
      </c>
      <c r="L53" s="69">
        <v>1199</v>
      </c>
      <c r="M53" s="69">
        <v>1020</v>
      </c>
      <c r="N53" s="69">
        <v>894</v>
      </c>
      <c r="O53" s="70">
        <v>799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99" t="s">
        <v>23</v>
      </c>
      <c r="C41" s="1200"/>
      <c r="D41" s="81"/>
      <c r="E41" s="1205" t="s">
        <v>24</v>
      </c>
      <c r="F41" s="1205"/>
      <c r="G41" s="1205"/>
      <c r="H41" s="1206"/>
      <c r="I41" s="82">
        <v>20349</v>
      </c>
      <c r="J41" s="83">
        <v>20432</v>
      </c>
      <c r="K41" s="83">
        <v>21164</v>
      </c>
      <c r="L41" s="83">
        <v>20943</v>
      </c>
      <c r="M41" s="84">
        <v>21459</v>
      </c>
    </row>
    <row r="42" spans="2:13" ht="27.75" customHeight="1" x14ac:dyDescent="0.15">
      <c r="B42" s="1201"/>
      <c r="C42" s="1202"/>
      <c r="D42" s="85"/>
      <c r="E42" s="1207" t="s">
        <v>25</v>
      </c>
      <c r="F42" s="1207"/>
      <c r="G42" s="1207"/>
      <c r="H42" s="1208"/>
      <c r="I42" s="86">
        <v>128</v>
      </c>
      <c r="J42" s="87">
        <v>326</v>
      </c>
      <c r="K42" s="87">
        <v>67</v>
      </c>
      <c r="L42" s="87">
        <v>35</v>
      </c>
      <c r="M42" s="88">
        <v>14</v>
      </c>
    </row>
    <row r="43" spans="2:13" ht="27.75" customHeight="1" x14ac:dyDescent="0.15">
      <c r="B43" s="1201"/>
      <c r="C43" s="1202"/>
      <c r="D43" s="85"/>
      <c r="E43" s="1207" t="s">
        <v>26</v>
      </c>
      <c r="F43" s="1207"/>
      <c r="G43" s="1207"/>
      <c r="H43" s="1208"/>
      <c r="I43" s="86">
        <v>4435</v>
      </c>
      <c r="J43" s="87">
        <v>4471</v>
      </c>
      <c r="K43" s="87">
        <v>4774</v>
      </c>
      <c r="L43" s="87">
        <v>4391</v>
      </c>
      <c r="M43" s="88">
        <v>3847</v>
      </c>
    </row>
    <row r="44" spans="2:13" ht="27.75" customHeight="1" x14ac:dyDescent="0.15">
      <c r="B44" s="1201"/>
      <c r="C44" s="1202"/>
      <c r="D44" s="85"/>
      <c r="E44" s="1207" t="s">
        <v>27</v>
      </c>
      <c r="F44" s="1207"/>
      <c r="G44" s="1207"/>
      <c r="H44" s="1208"/>
      <c r="I44" s="86" t="s">
        <v>473</v>
      </c>
      <c r="J44" s="87" t="s">
        <v>473</v>
      </c>
      <c r="K44" s="87" t="s">
        <v>473</v>
      </c>
      <c r="L44" s="87" t="s">
        <v>473</v>
      </c>
      <c r="M44" s="88" t="s">
        <v>473</v>
      </c>
    </row>
    <row r="45" spans="2:13" ht="27.75" customHeight="1" x14ac:dyDescent="0.15">
      <c r="B45" s="1201"/>
      <c r="C45" s="1202"/>
      <c r="D45" s="85"/>
      <c r="E45" s="1207" t="s">
        <v>28</v>
      </c>
      <c r="F45" s="1207"/>
      <c r="G45" s="1207"/>
      <c r="H45" s="1208"/>
      <c r="I45" s="86">
        <v>2982</v>
      </c>
      <c r="J45" s="87">
        <v>2840</v>
      </c>
      <c r="K45" s="87">
        <v>2193</v>
      </c>
      <c r="L45" s="87">
        <v>1542</v>
      </c>
      <c r="M45" s="88">
        <v>1418</v>
      </c>
    </row>
    <row r="46" spans="2:13" ht="27.75" customHeight="1" x14ac:dyDescent="0.15">
      <c r="B46" s="1201"/>
      <c r="C46" s="1202"/>
      <c r="D46" s="85"/>
      <c r="E46" s="1207" t="s">
        <v>29</v>
      </c>
      <c r="F46" s="1207"/>
      <c r="G46" s="1207"/>
      <c r="H46" s="1208"/>
      <c r="I46" s="86">
        <v>160</v>
      </c>
      <c r="J46" s="87">
        <v>151</v>
      </c>
      <c r="K46" s="87">
        <v>93</v>
      </c>
      <c r="L46" s="87">
        <v>96</v>
      </c>
      <c r="M46" s="88">
        <v>9</v>
      </c>
    </row>
    <row r="47" spans="2:13" ht="27.75" customHeight="1" x14ac:dyDescent="0.15">
      <c r="B47" s="1201"/>
      <c r="C47" s="1202"/>
      <c r="D47" s="85"/>
      <c r="E47" s="1207" t="s">
        <v>30</v>
      </c>
      <c r="F47" s="1207"/>
      <c r="G47" s="1207"/>
      <c r="H47" s="1208"/>
      <c r="I47" s="86" t="s">
        <v>473</v>
      </c>
      <c r="J47" s="87" t="s">
        <v>473</v>
      </c>
      <c r="K47" s="87" t="s">
        <v>473</v>
      </c>
      <c r="L47" s="87" t="s">
        <v>473</v>
      </c>
      <c r="M47" s="88" t="s">
        <v>473</v>
      </c>
    </row>
    <row r="48" spans="2:13" ht="27.75" customHeight="1" x14ac:dyDescent="0.15">
      <c r="B48" s="1203"/>
      <c r="C48" s="1204"/>
      <c r="D48" s="85"/>
      <c r="E48" s="1207" t="s">
        <v>31</v>
      </c>
      <c r="F48" s="1207"/>
      <c r="G48" s="1207"/>
      <c r="H48" s="1208"/>
      <c r="I48" s="86" t="s">
        <v>473</v>
      </c>
      <c r="J48" s="87" t="s">
        <v>473</v>
      </c>
      <c r="K48" s="87" t="s">
        <v>473</v>
      </c>
      <c r="L48" s="87" t="s">
        <v>473</v>
      </c>
      <c r="M48" s="88" t="s">
        <v>473</v>
      </c>
    </row>
    <row r="49" spans="2:13" ht="27.75" customHeight="1" x14ac:dyDescent="0.15">
      <c r="B49" s="1209" t="s">
        <v>32</v>
      </c>
      <c r="C49" s="1210"/>
      <c r="D49" s="89"/>
      <c r="E49" s="1207" t="s">
        <v>33</v>
      </c>
      <c r="F49" s="1207"/>
      <c r="G49" s="1207"/>
      <c r="H49" s="1208"/>
      <c r="I49" s="86">
        <v>3068</v>
      </c>
      <c r="J49" s="87">
        <v>3159</v>
      </c>
      <c r="K49" s="87">
        <v>3724</v>
      </c>
      <c r="L49" s="87">
        <v>4265</v>
      </c>
      <c r="M49" s="88">
        <v>4834</v>
      </c>
    </row>
    <row r="50" spans="2:13" ht="27.75" customHeight="1" x14ac:dyDescent="0.15">
      <c r="B50" s="1201"/>
      <c r="C50" s="1202"/>
      <c r="D50" s="85"/>
      <c r="E50" s="1207" t="s">
        <v>34</v>
      </c>
      <c r="F50" s="1207"/>
      <c r="G50" s="1207"/>
      <c r="H50" s="1208"/>
      <c r="I50" s="86">
        <v>519</v>
      </c>
      <c r="J50" s="87">
        <v>597</v>
      </c>
      <c r="K50" s="87">
        <v>503</v>
      </c>
      <c r="L50" s="87">
        <v>464</v>
      </c>
      <c r="M50" s="88">
        <v>368</v>
      </c>
    </row>
    <row r="51" spans="2:13" ht="27.75" customHeight="1" x14ac:dyDescent="0.15">
      <c r="B51" s="1203"/>
      <c r="C51" s="1204"/>
      <c r="D51" s="85"/>
      <c r="E51" s="1207" t="s">
        <v>35</v>
      </c>
      <c r="F51" s="1207"/>
      <c r="G51" s="1207"/>
      <c r="H51" s="1208"/>
      <c r="I51" s="86">
        <v>14929</v>
      </c>
      <c r="J51" s="87">
        <v>15269</v>
      </c>
      <c r="K51" s="87">
        <v>15837</v>
      </c>
      <c r="L51" s="87">
        <v>15706</v>
      </c>
      <c r="M51" s="88">
        <v>15903</v>
      </c>
    </row>
    <row r="52" spans="2:13" ht="27.75" customHeight="1" thickBot="1" x14ac:dyDescent="0.2">
      <c r="B52" s="1211" t="s">
        <v>36</v>
      </c>
      <c r="C52" s="1212"/>
      <c r="D52" s="90"/>
      <c r="E52" s="1213" t="s">
        <v>37</v>
      </c>
      <c r="F52" s="1213"/>
      <c r="G52" s="1213"/>
      <c r="H52" s="1214"/>
      <c r="I52" s="91">
        <v>9539</v>
      </c>
      <c r="J52" s="92">
        <v>9195</v>
      </c>
      <c r="K52" s="92">
        <v>8227</v>
      </c>
      <c r="L52" s="92">
        <v>6571</v>
      </c>
      <c r="M52" s="93">
        <v>5642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558</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561</v>
      </c>
    </row>
    <row r="50" spans="1:17" ht="13.5" x14ac:dyDescent="0.15">
      <c r="B50" s="248"/>
      <c r="C50" s="244"/>
      <c r="D50" s="244"/>
      <c r="E50" s="244"/>
      <c r="F50" s="244"/>
      <c r="G50" s="1236"/>
      <c r="H50" s="1237"/>
      <c r="I50" s="1237"/>
      <c r="J50" s="1238"/>
      <c r="K50" s="345" t="s">
        <v>513</v>
      </c>
      <c r="L50" s="345" t="s">
        <v>514</v>
      </c>
      <c r="M50" s="345" t="s">
        <v>515</v>
      </c>
      <c r="N50" s="345" t="s">
        <v>516</v>
      </c>
      <c r="O50" s="345" t="s">
        <v>517</v>
      </c>
    </row>
    <row r="51" spans="1:17" ht="13.5" x14ac:dyDescent="0.15">
      <c r="B51" s="248"/>
      <c r="C51" s="244"/>
      <c r="D51" s="244"/>
      <c r="E51" s="244"/>
      <c r="F51" s="244"/>
      <c r="G51" s="1239" t="s">
        <v>556</v>
      </c>
      <c r="H51" s="1240"/>
      <c r="I51" s="1245" t="s">
        <v>554</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560</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555</v>
      </c>
      <c r="H55" s="1220"/>
      <c r="I55" s="1225" t="s">
        <v>554</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560</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559</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558</v>
      </c>
      <c r="I64" s="352"/>
      <c r="J64" s="352"/>
      <c r="K64" s="352"/>
      <c r="L64" s="244"/>
      <c r="M64" s="244"/>
      <c r="N64" s="244"/>
      <c r="O64" s="244"/>
    </row>
    <row r="65" spans="2:30" ht="13.5" x14ac:dyDescent="0.15">
      <c r="B65" s="248"/>
      <c r="C65" s="244"/>
      <c r="D65" s="244"/>
      <c r="E65" s="244"/>
      <c r="F65" s="244"/>
      <c r="G65" s="1227" t="s">
        <v>564</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557</v>
      </c>
      <c r="I71" s="349"/>
      <c r="J71" s="348"/>
      <c r="K71" s="348"/>
      <c r="L71" s="347"/>
      <c r="M71" s="348"/>
      <c r="N71" s="347"/>
      <c r="O71" s="346"/>
    </row>
    <row r="72" spans="2:30" ht="13.5" x14ac:dyDescent="0.15">
      <c r="B72" s="248"/>
      <c r="C72" s="244"/>
      <c r="D72" s="244"/>
      <c r="E72" s="244"/>
      <c r="F72" s="244"/>
      <c r="G72" s="1236"/>
      <c r="H72" s="1237"/>
      <c r="I72" s="1237"/>
      <c r="J72" s="1238"/>
      <c r="K72" s="345" t="s">
        <v>513</v>
      </c>
      <c r="L72" s="345" t="s">
        <v>514</v>
      </c>
      <c r="M72" s="345" t="s">
        <v>515</v>
      </c>
      <c r="N72" s="345" t="s">
        <v>516</v>
      </c>
      <c r="O72" s="345" t="s">
        <v>517</v>
      </c>
    </row>
    <row r="73" spans="2:30" ht="13.5" x14ac:dyDescent="0.15">
      <c r="B73" s="248"/>
      <c r="C73" s="244"/>
      <c r="D73" s="244"/>
      <c r="E73" s="244"/>
      <c r="F73" s="244"/>
      <c r="G73" s="1239" t="s">
        <v>556</v>
      </c>
      <c r="H73" s="1240"/>
      <c r="I73" s="1245" t="s">
        <v>554</v>
      </c>
      <c r="J73" s="1245"/>
      <c r="K73" s="1226">
        <v>84.8</v>
      </c>
      <c r="L73" s="1226">
        <v>80.5</v>
      </c>
      <c r="M73" s="1215">
        <v>70.099999999999994</v>
      </c>
      <c r="N73" s="1215">
        <v>57.1</v>
      </c>
      <c r="O73" s="1215">
        <v>48.1</v>
      </c>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553</v>
      </c>
      <c r="J75" s="1225"/>
      <c r="K75" s="1247">
        <v>12.1</v>
      </c>
      <c r="L75" s="1247">
        <v>10.7</v>
      </c>
      <c r="M75" s="1247">
        <v>10.1</v>
      </c>
      <c r="N75" s="1247">
        <v>8.9</v>
      </c>
      <c r="O75" s="1247">
        <v>7.7</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555</v>
      </c>
      <c r="H77" s="1220"/>
      <c r="I77" s="1225" t="s">
        <v>554</v>
      </c>
      <c r="J77" s="1225"/>
      <c r="K77" s="1226">
        <v>88.3</v>
      </c>
      <c r="L77" s="1226">
        <v>76.2</v>
      </c>
      <c r="M77" s="1215">
        <v>65.3</v>
      </c>
      <c r="N77" s="1215">
        <v>60.8</v>
      </c>
      <c r="O77" s="1215">
        <v>58.5</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553</v>
      </c>
      <c r="J79" s="1217"/>
      <c r="K79" s="1218">
        <v>13.8</v>
      </c>
      <c r="L79" s="1218">
        <v>12.8</v>
      </c>
      <c r="M79" s="1218">
        <v>12</v>
      </c>
      <c r="N79" s="1218">
        <v>11.1</v>
      </c>
      <c r="O79" s="1218">
        <v>10.7</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57903</v>
      </c>
      <c r="E3" s="116"/>
      <c r="F3" s="117">
        <v>67201</v>
      </c>
      <c r="G3" s="118"/>
      <c r="H3" s="119"/>
    </row>
    <row r="4" spans="1:8" x14ac:dyDescent="0.15">
      <c r="A4" s="120"/>
      <c r="B4" s="121"/>
      <c r="C4" s="122"/>
      <c r="D4" s="123">
        <v>11287</v>
      </c>
      <c r="E4" s="124"/>
      <c r="F4" s="125">
        <v>35210</v>
      </c>
      <c r="G4" s="126"/>
      <c r="H4" s="127"/>
    </row>
    <row r="5" spans="1:8" x14ac:dyDescent="0.15">
      <c r="A5" s="108" t="s">
        <v>507</v>
      </c>
      <c r="B5" s="113"/>
      <c r="C5" s="114"/>
      <c r="D5" s="115">
        <v>70026</v>
      </c>
      <c r="E5" s="116"/>
      <c r="F5" s="117">
        <v>75709</v>
      </c>
      <c r="G5" s="118"/>
      <c r="H5" s="119"/>
    </row>
    <row r="6" spans="1:8" x14ac:dyDescent="0.15">
      <c r="A6" s="120"/>
      <c r="B6" s="121"/>
      <c r="C6" s="122"/>
      <c r="D6" s="123">
        <v>9077</v>
      </c>
      <c r="E6" s="124"/>
      <c r="F6" s="125">
        <v>35212</v>
      </c>
      <c r="G6" s="126"/>
      <c r="H6" s="127"/>
    </row>
    <row r="7" spans="1:8" x14ac:dyDescent="0.15">
      <c r="A7" s="108" t="s">
        <v>508</v>
      </c>
      <c r="B7" s="113"/>
      <c r="C7" s="114"/>
      <c r="D7" s="115">
        <v>84564</v>
      </c>
      <c r="E7" s="116"/>
      <c r="F7" s="117">
        <v>90961</v>
      </c>
      <c r="G7" s="118"/>
      <c r="H7" s="119"/>
    </row>
    <row r="8" spans="1:8" x14ac:dyDescent="0.15">
      <c r="A8" s="120"/>
      <c r="B8" s="121"/>
      <c r="C8" s="122"/>
      <c r="D8" s="123">
        <v>13107</v>
      </c>
      <c r="E8" s="124"/>
      <c r="F8" s="125">
        <v>37720</v>
      </c>
      <c r="G8" s="126"/>
      <c r="H8" s="127"/>
    </row>
    <row r="9" spans="1:8" x14ac:dyDescent="0.15">
      <c r="A9" s="108" t="s">
        <v>509</v>
      </c>
      <c r="B9" s="113"/>
      <c r="C9" s="114"/>
      <c r="D9" s="115">
        <v>75142</v>
      </c>
      <c r="E9" s="116"/>
      <c r="F9" s="117">
        <v>106614</v>
      </c>
      <c r="G9" s="118"/>
      <c r="H9" s="119"/>
    </row>
    <row r="10" spans="1:8" x14ac:dyDescent="0.15">
      <c r="A10" s="120"/>
      <c r="B10" s="121"/>
      <c r="C10" s="122"/>
      <c r="D10" s="123">
        <v>13059</v>
      </c>
      <c r="E10" s="124"/>
      <c r="F10" s="125">
        <v>45545</v>
      </c>
      <c r="G10" s="126"/>
      <c r="H10" s="127"/>
    </row>
    <row r="11" spans="1:8" x14ac:dyDescent="0.15">
      <c r="A11" s="108" t="s">
        <v>510</v>
      </c>
      <c r="B11" s="113"/>
      <c r="C11" s="114"/>
      <c r="D11" s="115">
        <v>102954</v>
      </c>
      <c r="E11" s="116"/>
      <c r="F11" s="117">
        <v>85459</v>
      </c>
      <c r="G11" s="118"/>
      <c r="H11" s="119"/>
    </row>
    <row r="12" spans="1:8" x14ac:dyDescent="0.15">
      <c r="A12" s="120"/>
      <c r="B12" s="121"/>
      <c r="C12" s="128"/>
      <c r="D12" s="123">
        <v>12513</v>
      </c>
      <c r="E12" s="124"/>
      <c r="F12" s="125">
        <v>44378</v>
      </c>
      <c r="G12" s="126"/>
      <c r="H12" s="127"/>
    </row>
    <row r="13" spans="1:8" x14ac:dyDescent="0.15">
      <c r="A13" s="108"/>
      <c r="B13" s="113"/>
      <c r="C13" s="129"/>
      <c r="D13" s="130">
        <v>78118</v>
      </c>
      <c r="E13" s="131"/>
      <c r="F13" s="132">
        <v>85189</v>
      </c>
      <c r="G13" s="133"/>
      <c r="H13" s="119"/>
    </row>
    <row r="14" spans="1:8" x14ac:dyDescent="0.15">
      <c r="A14" s="120"/>
      <c r="B14" s="121"/>
      <c r="C14" s="122"/>
      <c r="D14" s="123">
        <v>11809</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3.77</v>
      </c>
      <c r="C19" s="134">
        <f>ROUND(VALUE(SUBSTITUTE(実質収支比率等に係る経年分析!G$48,"▲","-")),2)</f>
        <v>4.59</v>
      </c>
      <c r="D19" s="134">
        <f>ROUND(VALUE(SUBSTITUTE(実質収支比率等に係る経年分析!H$48,"▲","-")),2)</f>
        <v>5.05</v>
      </c>
      <c r="E19" s="134">
        <f>ROUND(VALUE(SUBSTITUTE(実質収支比率等に係る経年分析!I$48,"▲","-")),2)</f>
        <v>3.29</v>
      </c>
      <c r="F19" s="134">
        <f>ROUND(VALUE(SUBSTITUTE(実質収支比率等に係る経年分析!J$48,"▲","-")),2)</f>
        <v>4.37</v>
      </c>
    </row>
    <row r="20" spans="1:11" x14ac:dyDescent="0.15">
      <c r="A20" s="134" t="s">
        <v>42</v>
      </c>
      <c r="B20" s="134">
        <f>ROUND(VALUE(SUBSTITUTE(実質収支比率等に係る経年分析!F$47,"▲","-")),2)</f>
        <v>14.09</v>
      </c>
      <c r="C20" s="134">
        <f>ROUND(VALUE(SUBSTITUTE(実質収支比率等に係る経年分析!G$47,"▲","-")),2)</f>
        <v>13.89</v>
      </c>
      <c r="D20" s="134">
        <f>ROUND(VALUE(SUBSTITUTE(実質収支比率等に係る経年分析!H$47,"▲","-")),2)</f>
        <v>15.8</v>
      </c>
      <c r="E20" s="134">
        <f>ROUND(VALUE(SUBSTITUTE(実質収支比率等に係る経年分析!I$47,"▲","-")),2)</f>
        <v>18.57</v>
      </c>
      <c r="F20" s="134">
        <f>ROUND(VALUE(SUBSTITUTE(実質収支比率等に係る経年分析!J$47,"▲","-")),2)</f>
        <v>20.59</v>
      </c>
    </row>
    <row r="21" spans="1:11" x14ac:dyDescent="0.15">
      <c r="A21" s="134" t="s">
        <v>43</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0.91</v>
      </c>
      <c r="F21" s="134">
        <f>IF(ISNUMBER(VALUE(SUBSTITUTE(実質収支比率等に係る経年分析!J$49,"▲","-"))),ROUND(VALUE(SUBSTITUTE(実質収支比率等に係る経年分析!J$49,"▲","-")),2),NA())</f>
        <v>3.59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0.03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0.08</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石垣都市計画土地区画整理事業特別会計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港湾事業特別会計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4.6100000000000003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4.2699999999999996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9.74</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5.31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5.14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3.88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1477</v>
      </c>
      <c r="E42" s="136"/>
      <c r="F42" s="136"/>
      <c r="G42" s="136">
        <f>'実質公債費比率（分子）の構造'!L$52</f>
        <v>1490</v>
      </c>
      <c r="H42" s="136"/>
      <c r="I42" s="136"/>
      <c r="J42" s="136">
        <f>'実質公債費比率（分子）の構造'!M$52</f>
        <v>1507</v>
      </c>
      <c r="K42" s="136"/>
      <c r="L42" s="136"/>
      <c r="M42" s="136">
        <f>'実質公債費比率（分子）の構造'!N$52</f>
        <v>1600</v>
      </c>
      <c r="N42" s="136"/>
      <c r="O42" s="136"/>
      <c r="P42" s="136">
        <f>'実質公債費比率（分子）の構造'!O$52</f>
        <v>1602</v>
      </c>
    </row>
    <row r="43" spans="1:16" x14ac:dyDescent="0.15">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31</v>
      </c>
      <c r="C44" s="136"/>
      <c r="D44" s="136"/>
      <c r="E44" s="136">
        <f>'実質公債費比率（分子）の構造'!L$50</f>
        <v>31</v>
      </c>
      <c r="F44" s="136"/>
      <c r="G44" s="136"/>
      <c r="H44" s="136">
        <f>'実質公債費比率（分子）の構造'!M$50</f>
        <v>31</v>
      </c>
      <c r="I44" s="136"/>
      <c r="J44" s="136"/>
      <c r="K44" s="136">
        <f>'実質公債費比率（分子）の構造'!N$50</f>
        <v>31</v>
      </c>
      <c r="L44" s="136"/>
      <c r="M44" s="136"/>
      <c r="N44" s="136">
        <f>'実質公債費比率（分子）の構造'!O$50</f>
        <v>31</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309</v>
      </c>
      <c r="C46" s="136"/>
      <c r="D46" s="136"/>
      <c r="E46" s="136">
        <f>'実質公債費比率（分子）の構造'!L$48</f>
        <v>316</v>
      </c>
      <c r="F46" s="136"/>
      <c r="G46" s="136"/>
      <c r="H46" s="136">
        <f>'実質公債費比率（分子）の構造'!M$48</f>
        <v>303</v>
      </c>
      <c r="I46" s="136"/>
      <c r="J46" s="136"/>
      <c r="K46" s="136">
        <f>'実質公債費比率（分子）の構造'!N$48</f>
        <v>270</v>
      </c>
      <c r="L46" s="136"/>
      <c r="M46" s="136"/>
      <c r="N46" s="136">
        <f>'実質公債費比率（分子）の構造'!O$48</f>
        <v>212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2387</v>
      </c>
      <c r="C49" s="136"/>
      <c r="D49" s="136"/>
      <c r="E49" s="136">
        <f>'実質公債費比率（分子）の構造'!L$45</f>
        <v>2342</v>
      </c>
      <c r="F49" s="136"/>
      <c r="G49" s="136"/>
      <c r="H49" s="136">
        <f>'実質公債費比率（分子）の構造'!M$45</f>
        <v>2193</v>
      </c>
      <c r="I49" s="136"/>
      <c r="J49" s="136"/>
      <c r="K49" s="136">
        <f>'実質公債費比率（分子）の構造'!N$45</f>
        <v>2193</v>
      </c>
      <c r="L49" s="136"/>
      <c r="M49" s="136"/>
      <c r="N49" s="136">
        <f>'実質公債費比率（分子）の構造'!O$45</f>
        <v>2158</v>
      </c>
      <c r="O49" s="136"/>
      <c r="P49" s="136"/>
    </row>
    <row r="50" spans="1:16" x14ac:dyDescent="0.15">
      <c r="A50" s="136" t="s">
        <v>58</v>
      </c>
      <c r="B50" s="136" t="e">
        <f>NA()</f>
        <v>#N/A</v>
      </c>
      <c r="C50" s="136">
        <f>IF(ISNUMBER('実質公債費比率（分子）の構造'!K$53),'実質公債費比率（分子）の構造'!K$53,NA())</f>
        <v>1251</v>
      </c>
      <c r="D50" s="136" t="e">
        <f>NA()</f>
        <v>#N/A</v>
      </c>
      <c r="E50" s="136" t="e">
        <f>NA()</f>
        <v>#N/A</v>
      </c>
      <c r="F50" s="136">
        <f>IF(ISNUMBER('実質公債費比率（分子）の構造'!L$53),'実質公債費比率（分子）の構造'!L$53,NA())</f>
        <v>1199</v>
      </c>
      <c r="G50" s="136" t="e">
        <f>NA()</f>
        <v>#N/A</v>
      </c>
      <c r="H50" s="136" t="e">
        <f>NA()</f>
        <v>#N/A</v>
      </c>
      <c r="I50" s="136">
        <f>IF(ISNUMBER('実質公債費比率（分子）の構造'!M$53),'実質公債費比率（分子）の構造'!M$53,NA())</f>
        <v>1020</v>
      </c>
      <c r="J50" s="136" t="e">
        <f>NA()</f>
        <v>#N/A</v>
      </c>
      <c r="K50" s="136" t="e">
        <f>NA()</f>
        <v>#N/A</v>
      </c>
      <c r="L50" s="136">
        <f>IF(ISNUMBER('実質公債費比率（分子）の構造'!N$53),'実質公債費比率（分子）の構造'!N$53,NA())</f>
        <v>894</v>
      </c>
      <c r="M50" s="136" t="e">
        <f>NA()</f>
        <v>#N/A</v>
      </c>
      <c r="N50" s="136" t="e">
        <f>NA()</f>
        <v>#N/A</v>
      </c>
      <c r="O50" s="136">
        <f>IF(ISNUMBER('実質公債費比率（分子）の構造'!O$53),'実質公債費比率（分子）の構造'!O$53,NA())</f>
        <v>799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14929</v>
      </c>
      <c r="E56" s="135"/>
      <c r="F56" s="135"/>
      <c r="G56" s="135">
        <f>'将来負担比率（分子）の構造'!J$51</f>
        <v>15269</v>
      </c>
      <c r="H56" s="135"/>
      <c r="I56" s="135"/>
      <c r="J56" s="135">
        <f>'将来負担比率（分子）の構造'!K$51</f>
        <v>15837</v>
      </c>
      <c r="K56" s="135"/>
      <c r="L56" s="135"/>
      <c r="M56" s="135">
        <f>'将来負担比率（分子）の構造'!L$51</f>
        <v>15706</v>
      </c>
      <c r="N56" s="135"/>
      <c r="O56" s="135"/>
      <c r="P56" s="135">
        <f>'将来負担比率（分子）の構造'!M$51</f>
        <v>15903</v>
      </c>
    </row>
    <row r="57" spans="1:16" x14ac:dyDescent="0.15">
      <c r="A57" s="135" t="s">
        <v>34</v>
      </c>
      <c r="B57" s="135"/>
      <c r="C57" s="135"/>
      <c r="D57" s="135">
        <f>'将来負担比率（分子）の構造'!I$50</f>
        <v>519</v>
      </c>
      <c r="E57" s="135"/>
      <c r="F57" s="135"/>
      <c r="G57" s="135">
        <f>'将来負担比率（分子）の構造'!J$50</f>
        <v>597</v>
      </c>
      <c r="H57" s="135"/>
      <c r="I57" s="135"/>
      <c r="J57" s="135">
        <f>'将来負担比率（分子）の構造'!K$50</f>
        <v>503</v>
      </c>
      <c r="K57" s="135"/>
      <c r="L57" s="135"/>
      <c r="M57" s="135">
        <f>'将来負担比率（分子）の構造'!L$50</f>
        <v>464</v>
      </c>
      <c r="N57" s="135"/>
      <c r="O57" s="135"/>
      <c r="P57" s="135">
        <f>'将来負担比率（分子）の構造'!M$50</f>
        <v>368</v>
      </c>
    </row>
    <row r="58" spans="1:16" x14ac:dyDescent="0.15">
      <c r="A58" s="135" t="s">
        <v>33</v>
      </c>
      <c r="B58" s="135"/>
      <c r="C58" s="135"/>
      <c r="D58" s="135">
        <f>'将来負担比率（分子）の構造'!I$49</f>
        <v>3068</v>
      </c>
      <c r="E58" s="135"/>
      <c r="F58" s="135"/>
      <c r="G58" s="135">
        <f>'将来負担比率（分子）の構造'!J$49</f>
        <v>3159</v>
      </c>
      <c r="H58" s="135"/>
      <c r="I58" s="135"/>
      <c r="J58" s="135">
        <f>'将来負担比率（分子）の構造'!K$49</f>
        <v>3724</v>
      </c>
      <c r="K58" s="135"/>
      <c r="L58" s="135"/>
      <c r="M58" s="135">
        <f>'将来負担比率（分子）の構造'!L$49</f>
        <v>4265</v>
      </c>
      <c r="N58" s="135"/>
      <c r="O58" s="135"/>
      <c r="P58" s="135">
        <f>'将来負担比率（分子）の構造'!M$49</f>
        <v>4834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160</v>
      </c>
      <c r="C61" s="135"/>
      <c r="D61" s="135"/>
      <c r="E61" s="135">
        <f>'将来負担比率（分子）の構造'!J$46</f>
        <v>151</v>
      </c>
      <c r="F61" s="135"/>
      <c r="G61" s="135"/>
      <c r="H61" s="135">
        <f>'将来負担比率（分子）の構造'!K$46</f>
        <v>93</v>
      </c>
      <c r="I61" s="135"/>
      <c r="J61" s="135"/>
      <c r="K61" s="135">
        <f>'将来負担比率（分子）の構造'!L$46</f>
        <v>96</v>
      </c>
      <c r="L61" s="135"/>
      <c r="M61" s="135"/>
      <c r="N61" s="135">
        <f>'将来負担比率（分子）の構造'!M$46</f>
        <v>9</v>
      </c>
      <c r="O61" s="135"/>
      <c r="P61" s="135"/>
    </row>
    <row r="62" spans="1:16" x14ac:dyDescent="0.15">
      <c r="A62" s="135" t="s">
        <v>28</v>
      </c>
      <c r="B62" s="135">
        <f>'将来負担比率（分子）の構造'!I$45</f>
        <v>2982</v>
      </c>
      <c r="C62" s="135"/>
      <c r="D62" s="135"/>
      <c r="E62" s="135">
        <f>'将来負担比率（分子）の構造'!J$45</f>
        <v>2840</v>
      </c>
      <c r="F62" s="135"/>
      <c r="G62" s="135"/>
      <c r="H62" s="135">
        <f>'将来負担比率（分子）の構造'!K$45</f>
        <v>2193</v>
      </c>
      <c r="I62" s="135"/>
      <c r="J62" s="135"/>
      <c r="K62" s="135">
        <f>'将来負担比率（分子）の構造'!L$45</f>
        <v>1542</v>
      </c>
      <c r="L62" s="135"/>
      <c r="M62" s="135"/>
      <c r="N62" s="135">
        <f>'将来負担比率（分子）の構造'!M$45</f>
        <v>1418</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4435</v>
      </c>
      <c r="C64" s="135"/>
      <c r="D64" s="135"/>
      <c r="E64" s="135">
        <f>'将来負担比率（分子）の構造'!J$43</f>
        <v>4471</v>
      </c>
      <c r="F64" s="135"/>
      <c r="G64" s="135"/>
      <c r="H64" s="135">
        <f>'将来負担比率（分子）の構造'!K$43</f>
        <v>4774</v>
      </c>
      <c r="I64" s="135"/>
      <c r="J64" s="135"/>
      <c r="K64" s="135">
        <f>'将来負担比率（分子）の構造'!L$43</f>
        <v>4391</v>
      </c>
      <c r="L64" s="135"/>
      <c r="M64" s="135"/>
      <c r="N64" s="135">
        <f>'将来負担比率（分子）の構造'!M$43</f>
        <v>3847</v>
      </c>
      <c r="O64" s="135"/>
      <c r="P64" s="135"/>
    </row>
    <row r="65" spans="1:16" x14ac:dyDescent="0.15">
      <c r="A65" s="135" t="s">
        <v>25</v>
      </c>
      <c r="B65" s="135">
        <f>'将来負担比率（分子）の構造'!I$42</f>
        <v>128</v>
      </c>
      <c r="C65" s="135"/>
      <c r="D65" s="135"/>
      <c r="E65" s="135">
        <f>'将来負担比率（分子）の構造'!J$42</f>
        <v>326</v>
      </c>
      <c r="F65" s="135"/>
      <c r="G65" s="135"/>
      <c r="H65" s="135">
        <f>'将来負担比率（分子）の構造'!K$42</f>
        <v>67</v>
      </c>
      <c r="I65" s="135"/>
      <c r="J65" s="135"/>
      <c r="K65" s="135">
        <f>'将来負担比率（分子）の構造'!L$42</f>
        <v>35</v>
      </c>
      <c r="L65" s="135"/>
      <c r="M65" s="135"/>
      <c r="N65" s="135">
        <f>'将来負担比率（分子）の構造'!M$42</f>
        <v>14</v>
      </c>
      <c r="O65" s="135"/>
      <c r="P65" s="135"/>
    </row>
    <row r="66" spans="1:16" x14ac:dyDescent="0.15">
      <c r="A66" s="135" t="s">
        <v>24</v>
      </c>
      <c r="B66" s="135">
        <f>'将来負担比率（分子）の構造'!I$41</f>
        <v>20349</v>
      </c>
      <c r="C66" s="135"/>
      <c r="D66" s="135"/>
      <c r="E66" s="135">
        <f>'将来負担比率（分子）の構造'!J$41</f>
        <v>20432</v>
      </c>
      <c r="F66" s="135"/>
      <c r="G66" s="135"/>
      <c r="H66" s="135">
        <f>'将来負担比率（分子）の構造'!K$41</f>
        <v>21164</v>
      </c>
      <c r="I66" s="135"/>
      <c r="J66" s="135"/>
      <c r="K66" s="135">
        <f>'将来負担比率（分子）の構造'!L$41</f>
        <v>20943</v>
      </c>
      <c r="L66" s="135"/>
      <c r="M66" s="135"/>
      <c r="N66" s="135">
        <f>'将来負担比率（分子）の構造'!M$41</f>
        <v>21459</v>
      </c>
      <c r="O66" s="135"/>
      <c r="P66" s="135"/>
    </row>
    <row r="67" spans="1:16" x14ac:dyDescent="0.15">
      <c r="A67" s="135" t="s">
        <v>62</v>
      </c>
      <c r="B67" s="135" t="e">
        <f>NA()</f>
        <v>#N/A</v>
      </c>
      <c r="C67" s="135">
        <f>IF(ISNUMBER('将来負担比率（分子）の構造'!I$52), IF('将来負担比率（分子）の構造'!I$52 &lt; 0, 0, '将来負担比率（分子）の構造'!I$52), NA())</f>
        <v>9539</v>
      </c>
      <c r="D67" s="135" t="e">
        <f>NA()</f>
        <v>#N/A</v>
      </c>
      <c r="E67" s="135" t="e">
        <f>NA()</f>
        <v>#N/A</v>
      </c>
      <c r="F67" s="135">
        <f>IF(ISNUMBER('将来負担比率（分子）の構造'!J$52), IF('将来負担比率（分子）の構造'!J$52 &lt; 0, 0, '将来負担比率（分子）の構造'!J$52), NA())</f>
        <v>9195</v>
      </c>
      <c r="G67" s="135" t="e">
        <f>NA()</f>
        <v>#N/A</v>
      </c>
      <c r="H67" s="135" t="e">
        <f>NA()</f>
        <v>#N/A</v>
      </c>
      <c r="I67" s="135">
        <f>IF(ISNUMBER('将来負担比率（分子）の構造'!K$52), IF('将来負担比率（分子）の構造'!K$52 &lt; 0, 0, '将来負担比率（分子）の構造'!K$52), NA())</f>
        <v>8227</v>
      </c>
      <c r="J67" s="135" t="e">
        <f>NA()</f>
        <v>#N/A</v>
      </c>
      <c r="K67" s="135" t="e">
        <f>NA()</f>
        <v>#N/A</v>
      </c>
      <c r="L67" s="135">
        <f>IF(ISNUMBER('将来負担比率（分子）の構造'!L$52), IF('将来負担比率（分子）の構造'!L$52 &lt; 0, 0, '将来負担比率（分子）の構造'!L$52), NA())</f>
        <v>6571</v>
      </c>
      <c r="M67" s="135" t="e">
        <f>NA()</f>
        <v>#N/A</v>
      </c>
      <c r="N67" s="135" t="e">
        <f>NA()</f>
        <v>#N/A</v>
      </c>
      <c r="O67" s="135">
        <f>IF(ISNUMBER('将来負担比率（分子）の構造'!M$52), IF('将来負担比率（分子）の構造'!M$52 &lt; 0, 0, '将来負担比率（分子）の構造'!M$52), NA())</f>
        <v>5642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5131619</v>
      </c>
      <c r="S5" s="613"/>
      <c r="T5" s="613"/>
      <c r="U5" s="613"/>
      <c r="V5" s="613"/>
      <c r="W5" s="613"/>
      <c r="X5" s="613"/>
      <c r="Y5" s="614"/>
      <c r="Z5" s="615">
        <v>19</v>
      </c>
      <c r="AA5" s="615"/>
      <c r="AB5" s="615"/>
      <c r="AC5" s="615"/>
      <c r="AD5" s="616">
        <v>5131619</v>
      </c>
      <c r="AE5" s="616"/>
      <c r="AF5" s="616"/>
      <c r="AG5" s="616"/>
      <c r="AH5" s="616"/>
      <c r="AI5" s="616"/>
      <c r="AJ5" s="616"/>
      <c r="AK5" s="616"/>
      <c r="AL5" s="617">
        <v>39.5</v>
      </c>
      <c r="AM5" s="618"/>
      <c r="AN5" s="618"/>
      <c r="AO5" s="619"/>
      <c r="AP5" s="609" t="s">
        <v>205</v>
      </c>
      <c r="AQ5" s="610"/>
      <c r="AR5" s="610"/>
      <c r="AS5" s="610"/>
      <c r="AT5" s="610"/>
      <c r="AU5" s="610"/>
      <c r="AV5" s="610"/>
      <c r="AW5" s="610"/>
      <c r="AX5" s="610"/>
      <c r="AY5" s="610"/>
      <c r="AZ5" s="610"/>
      <c r="BA5" s="610"/>
      <c r="BB5" s="610"/>
      <c r="BC5" s="610"/>
      <c r="BD5" s="610"/>
      <c r="BE5" s="610"/>
      <c r="BF5" s="611"/>
      <c r="BG5" s="623">
        <v>5131619</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192919</v>
      </c>
      <c r="S6" s="624"/>
      <c r="T6" s="624"/>
      <c r="U6" s="624"/>
      <c r="V6" s="624"/>
      <c r="W6" s="624"/>
      <c r="X6" s="624"/>
      <c r="Y6" s="625"/>
      <c r="Z6" s="626">
        <v>0.7</v>
      </c>
      <c r="AA6" s="626"/>
      <c r="AB6" s="626"/>
      <c r="AC6" s="626"/>
      <c r="AD6" s="627">
        <v>192919</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5131619</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275917</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275917</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6204</v>
      </c>
      <c r="S7" s="624"/>
      <c r="T7" s="624"/>
      <c r="U7" s="624"/>
      <c r="V7" s="624"/>
      <c r="W7" s="624"/>
      <c r="X7" s="624"/>
      <c r="Y7" s="625"/>
      <c r="Z7" s="626">
        <v>0</v>
      </c>
      <c r="AA7" s="626"/>
      <c r="AB7" s="626"/>
      <c r="AC7" s="626"/>
      <c r="AD7" s="627">
        <v>6204</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1881721</v>
      </c>
      <c r="BH7" s="624"/>
      <c r="BI7" s="624"/>
      <c r="BJ7" s="624"/>
      <c r="BK7" s="624"/>
      <c r="BL7" s="624"/>
      <c r="BM7" s="624"/>
      <c r="BN7" s="625"/>
      <c r="BO7" s="626">
        <v>36.700000000000003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2889847</v>
      </c>
      <c r="CS7" s="624"/>
      <c r="CT7" s="624"/>
      <c r="CU7" s="624"/>
      <c r="CV7" s="624"/>
      <c r="CW7" s="624"/>
      <c r="CX7" s="624"/>
      <c r="CY7" s="625"/>
      <c r="CZ7" s="626">
        <v>11</v>
      </c>
      <c r="DA7" s="626"/>
      <c r="DB7" s="626"/>
      <c r="DC7" s="626"/>
      <c r="DD7" s="632">
        <v>180591</v>
      </c>
      <c r="DE7" s="624"/>
      <c r="DF7" s="624"/>
      <c r="DG7" s="624"/>
      <c r="DH7" s="624"/>
      <c r="DI7" s="624"/>
      <c r="DJ7" s="624"/>
      <c r="DK7" s="624"/>
      <c r="DL7" s="624"/>
      <c r="DM7" s="624"/>
      <c r="DN7" s="624"/>
      <c r="DO7" s="624"/>
      <c r="DP7" s="625"/>
      <c r="DQ7" s="632">
        <v>2170895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12436</v>
      </c>
      <c r="S8" s="624"/>
      <c r="T8" s="624"/>
      <c r="U8" s="624"/>
      <c r="V8" s="624"/>
      <c r="W8" s="624"/>
      <c r="X8" s="624"/>
      <c r="Y8" s="625"/>
      <c r="Z8" s="626">
        <v>0</v>
      </c>
      <c r="AA8" s="626"/>
      <c r="AB8" s="626"/>
      <c r="AC8" s="626"/>
      <c r="AD8" s="627">
        <v>12436</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66515</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10288153</v>
      </c>
      <c r="CS8" s="624"/>
      <c r="CT8" s="624"/>
      <c r="CU8" s="624"/>
      <c r="CV8" s="624"/>
      <c r="CW8" s="624"/>
      <c r="CX8" s="624"/>
      <c r="CY8" s="625"/>
      <c r="CZ8" s="626">
        <v>39.299999999999997</v>
      </c>
      <c r="DA8" s="626"/>
      <c r="DB8" s="626"/>
      <c r="DC8" s="626"/>
      <c r="DD8" s="632">
        <v>459763</v>
      </c>
      <c r="DE8" s="624"/>
      <c r="DF8" s="624"/>
      <c r="DG8" s="624"/>
      <c r="DH8" s="624"/>
      <c r="DI8" s="624"/>
      <c r="DJ8" s="624"/>
      <c r="DK8" s="624"/>
      <c r="DL8" s="624"/>
      <c r="DM8" s="624"/>
      <c r="DN8" s="624"/>
      <c r="DO8" s="624"/>
      <c r="DP8" s="625"/>
      <c r="DQ8" s="632">
        <v>4470411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10000</v>
      </c>
      <c r="S9" s="624"/>
      <c r="T9" s="624"/>
      <c r="U9" s="624"/>
      <c r="V9" s="624"/>
      <c r="W9" s="624"/>
      <c r="X9" s="624"/>
      <c r="Y9" s="625"/>
      <c r="Z9" s="626">
        <v>0</v>
      </c>
      <c r="AA9" s="626"/>
      <c r="AB9" s="626"/>
      <c r="AC9" s="626"/>
      <c r="AD9" s="627">
        <v>10000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1522873</v>
      </c>
      <c r="BH9" s="624"/>
      <c r="BI9" s="624"/>
      <c r="BJ9" s="624"/>
      <c r="BK9" s="624"/>
      <c r="BL9" s="624"/>
      <c r="BM9" s="624"/>
      <c r="BN9" s="625"/>
      <c r="BO9" s="626">
        <v>29.7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2243075</v>
      </c>
      <c r="CS9" s="624"/>
      <c r="CT9" s="624"/>
      <c r="CU9" s="624"/>
      <c r="CV9" s="624"/>
      <c r="CW9" s="624"/>
      <c r="CX9" s="624"/>
      <c r="CY9" s="625"/>
      <c r="CZ9" s="626">
        <v>8.6</v>
      </c>
      <c r="DA9" s="626"/>
      <c r="DB9" s="626"/>
      <c r="DC9" s="626"/>
      <c r="DD9" s="632">
        <v>979385</v>
      </c>
      <c r="DE9" s="624"/>
      <c r="DF9" s="624"/>
      <c r="DG9" s="624"/>
      <c r="DH9" s="624"/>
      <c r="DI9" s="624"/>
      <c r="DJ9" s="624"/>
      <c r="DK9" s="624"/>
      <c r="DL9" s="624"/>
      <c r="DM9" s="624"/>
      <c r="DN9" s="624"/>
      <c r="DO9" s="624"/>
      <c r="DP9" s="625"/>
      <c r="DQ9" s="632">
        <v>1137890</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814536</v>
      </c>
      <c r="S10" s="624"/>
      <c r="T10" s="624"/>
      <c r="U10" s="624"/>
      <c r="V10" s="624"/>
      <c r="W10" s="624"/>
      <c r="X10" s="624"/>
      <c r="Y10" s="625"/>
      <c r="Z10" s="626">
        <v>3</v>
      </c>
      <c r="AA10" s="626"/>
      <c r="AB10" s="626"/>
      <c r="AC10" s="626"/>
      <c r="AD10" s="627">
        <v>814536</v>
      </c>
      <c r="AE10" s="627"/>
      <c r="AF10" s="627"/>
      <c r="AG10" s="627"/>
      <c r="AH10" s="627"/>
      <c r="AI10" s="627"/>
      <c r="AJ10" s="627"/>
      <c r="AK10" s="627"/>
      <c r="AL10" s="628">
        <v>6.3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125125</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15050</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15050</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167208</v>
      </c>
      <c r="BH11" s="624"/>
      <c r="BI11" s="624"/>
      <c r="BJ11" s="624"/>
      <c r="BK11" s="624"/>
      <c r="BL11" s="624"/>
      <c r="BM11" s="624"/>
      <c r="BN11" s="625"/>
      <c r="BO11" s="626">
        <v>3.3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1838408</v>
      </c>
      <c r="CS11" s="624"/>
      <c r="CT11" s="624"/>
      <c r="CU11" s="624"/>
      <c r="CV11" s="624"/>
      <c r="CW11" s="624"/>
      <c r="CX11" s="624"/>
      <c r="CY11" s="625"/>
      <c r="CZ11" s="626">
        <v>7</v>
      </c>
      <c r="DA11" s="626"/>
      <c r="DB11" s="626"/>
      <c r="DC11" s="626"/>
      <c r="DD11" s="632">
        <v>861669</v>
      </c>
      <c r="DE11" s="624"/>
      <c r="DF11" s="624"/>
      <c r="DG11" s="624"/>
      <c r="DH11" s="624"/>
      <c r="DI11" s="624"/>
      <c r="DJ11" s="624"/>
      <c r="DK11" s="624"/>
      <c r="DL11" s="624"/>
      <c r="DM11" s="624"/>
      <c r="DN11" s="624"/>
      <c r="DO11" s="624"/>
      <c r="DP11" s="625"/>
      <c r="DQ11" s="632">
        <v>674312</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2792153</v>
      </c>
      <c r="BH12" s="624"/>
      <c r="BI12" s="624"/>
      <c r="BJ12" s="624"/>
      <c r="BK12" s="624"/>
      <c r="BL12" s="624"/>
      <c r="BM12" s="624"/>
      <c r="BN12" s="625"/>
      <c r="BO12" s="626">
        <v>54.4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389721</v>
      </c>
      <c r="CS12" s="624"/>
      <c r="CT12" s="624"/>
      <c r="CU12" s="624"/>
      <c r="CV12" s="624"/>
      <c r="CW12" s="624"/>
      <c r="CX12" s="624"/>
      <c r="CY12" s="625"/>
      <c r="CZ12" s="626">
        <v>1.5</v>
      </c>
      <c r="DA12" s="626"/>
      <c r="DB12" s="626"/>
      <c r="DC12" s="626"/>
      <c r="DD12" s="632">
        <v>10645</v>
      </c>
      <c r="DE12" s="624"/>
      <c r="DF12" s="624"/>
      <c r="DG12" s="624"/>
      <c r="DH12" s="624"/>
      <c r="DI12" s="624"/>
      <c r="DJ12" s="624"/>
      <c r="DK12" s="624"/>
      <c r="DL12" s="624"/>
      <c r="DM12" s="624"/>
      <c r="DN12" s="624"/>
      <c r="DO12" s="624"/>
      <c r="DP12" s="625"/>
      <c r="DQ12" s="632">
        <v>204029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24382</v>
      </c>
      <c r="S13" s="624"/>
      <c r="T13" s="624"/>
      <c r="U13" s="624"/>
      <c r="V13" s="624"/>
      <c r="W13" s="624"/>
      <c r="X13" s="624"/>
      <c r="Y13" s="625"/>
      <c r="Z13" s="626">
        <v>0.1</v>
      </c>
      <c r="AA13" s="626"/>
      <c r="AB13" s="626"/>
      <c r="AC13" s="626"/>
      <c r="AD13" s="627">
        <v>24382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2659184</v>
      </c>
      <c r="BH13" s="624"/>
      <c r="BI13" s="624"/>
      <c r="BJ13" s="624"/>
      <c r="BK13" s="624"/>
      <c r="BL13" s="624"/>
      <c r="BM13" s="624"/>
      <c r="BN13" s="625"/>
      <c r="BO13" s="626">
        <v>51.8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2399894</v>
      </c>
      <c r="CS13" s="624"/>
      <c r="CT13" s="624"/>
      <c r="CU13" s="624"/>
      <c r="CV13" s="624"/>
      <c r="CW13" s="624"/>
      <c r="CX13" s="624"/>
      <c r="CY13" s="625"/>
      <c r="CZ13" s="626">
        <v>9.1999999999999993</v>
      </c>
      <c r="DA13" s="626"/>
      <c r="DB13" s="626"/>
      <c r="DC13" s="626"/>
      <c r="DD13" s="632">
        <v>1304616</v>
      </c>
      <c r="DE13" s="624"/>
      <c r="DF13" s="624"/>
      <c r="DG13" s="624"/>
      <c r="DH13" s="624"/>
      <c r="DI13" s="624"/>
      <c r="DJ13" s="624"/>
      <c r="DK13" s="624"/>
      <c r="DL13" s="624"/>
      <c r="DM13" s="624"/>
      <c r="DN13" s="624"/>
      <c r="DO13" s="624"/>
      <c r="DP13" s="625"/>
      <c r="DQ13" s="632">
        <v>885450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144378</v>
      </c>
      <c r="BH14" s="624"/>
      <c r="BI14" s="624"/>
      <c r="BJ14" s="624"/>
      <c r="BK14" s="624"/>
      <c r="BL14" s="624"/>
      <c r="BM14" s="624"/>
      <c r="BN14" s="625"/>
      <c r="BO14" s="626">
        <v>2.8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710994</v>
      </c>
      <c r="CS14" s="624"/>
      <c r="CT14" s="624"/>
      <c r="CU14" s="624"/>
      <c r="CV14" s="624"/>
      <c r="CW14" s="624"/>
      <c r="CX14" s="624"/>
      <c r="CY14" s="625"/>
      <c r="CZ14" s="626">
        <v>2.7</v>
      </c>
      <c r="DA14" s="626"/>
      <c r="DB14" s="626"/>
      <c r="DC14" s="626"/>
      <c r="DD14" s="632">
        <v>209377</v>
      </c>
      <c r="DE14" s="624"/>
      <c r="DF14" s="624"/>
      <c r="DG14" s="624"/>
      <c r="DH14" s="624"/>
      <c r="DI14" s="624"/>
      <c r="DJ14" s="624"/>
      <c r="DK14" s="624"/>
      <c r="DL14" s="624"/>
      <c r="DM14" s="624"/>
      <c r="DN14" s="624"/>
      <c r="DO14" s="624"/>
      <c r="DP14" s="625"/>
      <c r="DQ14" s="632">
        <v>470580</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13019</v>
      </c>
      <c r="S15" s="624"/>
      <c r="T15" s="624"/>
      <c r="U15" s="624"/>
      <c r="V15" s="624"/>
      <c r="W15" s="624"/>
      <c r="X15" s="624"/>
      <c r="Y15" s="625"/>
      <c r="Z15" s="626">
        <v>0</v>
      </c>
      <c r="AA15" s="626"/>
      <c r="AB15" s="626"/>
      <c r="AC15" s="626"/>
      <c r="AD15" s="627">
        <v>13019</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312781</v>
      </c>
      <c r="BH15" s="624"/>
      <c r="BI15" s="624"/>
      <c r="BJ15" s="624"/>
      <c r="BK15" s="624"/>
      <c r="BL15" s="624"/>
      <c r="BM15" s="624"/>
      <c r="BN15" s="625"/>
      <c r="BO15" s="626">
        <v>6.1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2935526</v>
      </c>
      <c r="CS15" s="624"/>
      <c r="CT15" s="624"/>
      <c r="CU15" s="624"/>
      <c r="CV15" s="624"/>
      <c r="CW15" s="624"/>
      <c r="CX15" s="624"/>
      <c r="CY15" s="625"/>
      <c r="CZ15" s="626">
        <v>11.2</v>
      </c>
      <c r="DA15" s="626"/>
      <c r="DB15" s="626"/>
      <c r="DC15" s="626"/>
      <c r="DD15" s="632">
        <v>1056611</v>
      </c>
      <c r="DE15" s="624"/>
      <c r="DF15" s="624"/>
      <c r="DG15" s="624"/>
      <c r="DH15" s="624"/>
      <c r="DI15" s="624"/>
      <c r="DJ15" s="624"/>
      <c r="DK15" s="624"/>
      <c r="DL15" s="624"/>
      <c r="DM15" s="624"/>
      <c r="DN15" s="624"/>
      <c r="DO15" s="624"/>
      <c r="DP15" s="625"/>
      <c r="DQ15" s="632">
        <v>1856371</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7154949</v>
      </c>
      <c r="S16" s="624"/>
      <c r="T16" s="624"/>
      <c r="U16" s="624"/>
      <c r="V16" s="624"/>
      <c r="W16" s="624"/>
      <c r="X16" s="624"/>
      <c r="Y16" s="625"/>
      <c r="Z16" s="626">
        <v>26.5</v>
      </c>
      <c r="AA16" s="626"/>
      <c r="AB16" s="626"/>
      <c r="AC16" s="626"/>
      <c r="AD16" s="627">
        <v>6590359</v>
      </c>
      <c r="AE16" s="627"/>
      <c r="AF16" s="627"/>
      <c r="AG16" s="627"/>
      <c r="AH16" s="627"/>
      <c r="AI16" s="627"/>
      <c r="AJ16" s="627"/>
      <c r="AK16" s="627"/>
      <c r="AL16" s="628">
        <v>50.7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586</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43442</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7541</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6590359</v>
      </c>
      <c r="S17" s="624"/>
      <c r="T17" s="624"/>
      <c r="U17" s="624"/>
      <c r="V17" s="624"/>
      <c r="W17" s="624"/>
      <c r="X17" s="624"/>
      <c r="Y17" s="625"/>
      <c r="Z17" s="626">
        <v>24.4</v>
      </c>
      <c r="AA17" s="626"/>
      <c r="AB17" s="626"/>
      <c r="AC17" s="626"/>
      <c r="AD17" s="627">
        <v>6590359</v>
      </c>
      <c r="AE17" s="627"/>
      <c r="AF17" s="627"/>
      <c r="AG17" s="627"/>
      <c r="AH17" s="627"/>
      <c r="AI17" s="627"/>
      <c r="AJ17" s="627"/>
      <c r="AK17" s="627"/>
      <c r="AL17" s="628">
        <v>50.7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2177827</v>
      </c>
      <c r="CS17" s="624"/>
      <c r="CT17" s="624"/>
      <c r="CU17" s="624"/>
      <c r="CV17" s="624"/>
      <c r="CW17" s="624"/>
      <c r="CX17" s="624"/>
      <c r="CY17" s="625"/>
      <c r="CZ17" s="626">
        <v>8.3000000000000007</v>
      </c>
      <c r="DA17" s="626"/>
      <c r="DB17" s="626"/>
      <c r="DC17" s="626"/>
      <c r="DD17" s="632" t="s">
        <v>108</v>
      </c>
      <c r="DE17" s="624"/>
      <c r="DF17" s="624"/>
      <c r="DG17" s="624"/>
      <c r="DH17" s="624"/>
      <c r="DI17" s="624"/>
      <c r="DJ17" s="624"/>
      <c r="DK17" s="624"/>
      <c r="DL17" s="624"/>
      <c r="DM17" s="624"/>
      <c r="DN17" s="624"/>
      <c r="DO17" s="624"/>
      <c r="DP17" s="625"/>
      <c r="DQ17" s="632">
        <v>2148335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564590</v>
      </c>
      <c r="S18" s="624"/>
      <c r="T18" s="624"/>
      <c r="U18" s="624"/>
      <c r="V18" s="624"/>
      <c r="W18" s="624"/>
      <c r="X18" s="624"/>
      <c r="Y18" s="625"/>
      <c r="Z18" s="626">
        <v>2.1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13360064</v>
      </c>
      <c r="S20" s="624"/>
      <c r="T20" s="624"/>
      <c r="U20" s="624"/>
      <c r="V20" s="624"/>
      <c r="W20" s="624"/>
      <c r="X20" s="624"/>
      <c r="Y20" s="625"/>
      <c r="Z20" s="626">
        <v>49.4</v>
      </c>
      <c r="AA20" s="626"/>
      <c r="AB20" s="626"/>
      <c r="AC20" s="626"/>
      <c r="AD20" s="627">
        <v>12795474</v>
      </c>
      <c r="AE20" s="627"/>
      <c r="AF20" s="627"/>
      <c r="AG20" s="627"/>
      <c r="AH20" s="627"/>
      <c r="AI20" s="627"/>
      <c r="AJ20" s="627"/>
      <c r="AK20" s="627"/>
      <c r="AL20" s="628">
        <v>98.5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26207854</v>
      </c>
      <c r="CS20" s="624"/>
      <c r="CT20" s="624"/>
      <c r="CU20" s="624"/>
      <c r="CV20" s="624"/>
      <c r="CW20" s="624"/>
      <c r="CX20" s="624"/>
      <c r="CY20" s="625"/>
      <c r="CZ20" s="626">
        <v>100</v>
      </c>
      <c r="DA20" s="626"/>
      <c r="DB20" s="626"/>
      <c r="DC20" s="626"/>
      <c r="DD20" s="632">
        <v>5062657</v>
      </c>
      <c r="DE20" s="624"/>
      <c r="DF20" s="624"/>
      <c r="DG20" s="624"/>
      <c r="DH20" s="624"/>
      <c r="DI20" s="624"/>
      <c r="DJ20" s="624"/>
      <c r="DK20" s="624"/>
      <c r="DL20" s="624"/>
      <c r="DM20" s="624"/>
      <c r="DN20" s="624"/>
      <c r="DO20" s="624"/>
      <c r="DP20" s="625"/>
      <c r="DQ20" s="632">
        <v>14316781</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4875</v>
      </c>
      <c r="S21" s="624"/>
      <c r="T21" s="624"/>
      <c r="U21" s="624"/>
      <c r="V21" s="624"/>
      <c r="W21" s="624"/>
      <c r="X21" s="624"/>
      <c r="Y21" s="625"/>
      <c r="Z21" s="626">
        <v>0</v>
      </c>
      <c r="AA21" s="626"/>
      <c r="AB21" s="626"/>
      <c r="AC21" s="626"/>
      <c r="AD21" s="627">
        <v>4875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202197</v>
      </c>
      <c r="S22" s="624"/>
      <c r="T22" s="624"/>
      <c r="U22" s="624"/>
      <c r="V22" s="624"/>
      <c r="W22" s="624"/>
      <c r="X22" s="624"/>
      <c r="Y22" s="625"/>
      <c r="Z22" s="626">
        <v>0.7</v>
      </c>
      <c r="AA22" s="626"/>
      <c r="AB22" s="626"/>
      <c r="AC22" s="626"/>
      <c r="AD22" s="627">
        <v>463</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356221</v>
      </c>
      <c r="S23" s="624"/>
      <c r="T23" s="624"/>
      <c r="U23" s="624"/>
      <c r="V23" s="624"/>
      <c r="W23" s="624"/>
      <c r="X23" s="624"/>
      <c r="Y23" s="625"/>
      <c r="Z23" s="626">
        <v>1.3</v>
      </c>
      <c r="AA23" s="626"/>
      <c r="AB23" s="626"/>
      <c r="AC23" s="626"/>
      <c r="AD23" s="627">
        <v>82699</v>
      </c>
      <c r="AE23" s="627"/>
      <c r="AF23" s="627"/>
      <c r="AG23" s="627"/>
      <c r="AH23" s="627"/>
      <c r="AI23" s="627"/>
      <c r="AJ23" s="627"/>
      <c r="AK23" s="627"/>
      <c r="AL23" s="628">
        <v>0.6</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121494</v>
      </c>
      <c r="S24" s="624"/>
      <c r="T24" s="624"/>
      <c r="U24" s="624"/>
      <c r="V24" s="624"/>
      <c r="W24" s="624"/>
      <c r="X24" s="624"/>
      <c r="Y24" s="625"/>
      <c r="Z24" s="626">
        <v>0.4</v>
      </c>
      <c r="AA24" s="626"/>
      <c r="AB24" s="626"/>
      <c r="AC24" s="626"/>
      <c r="AD24" s="627">
        <v>194</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12997929</v>
      </c>
      <c r="CS24" s="613"/>
      <c r="CT24" s="613"/>
      <c r="CU24" s="613"/>
      <c r="CV24" s="613"/>
      <c r="CW24" s="613"/>
      <c r="CX24" s="613"/>
      <c r="CY24" s="614"/>
      <c r="CZ24" s="650">
        <v>49.6</v>
      </c>
      <c r="DA24" s="651"/>
      <c r="DB24" s="651"/>
      <c r="DC24" s="652"/>
      <c r="DD24" s="649">
        <v>7772624</v>
      </c>
      <c r="DE24" s="613"/>
      <c r="DF24" s="613"/>
      <c r="DG24" s="613"/>
      <c r="DH24" s="613"/>
      <c r="DI24" s="613"/>
      <c r="DJ24" s="613"/>
      <c r="DK24" s="614"/>
      <c r="DL24" s="649">
        <v>7676767</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4813654</v>
      </c>
      <c r="S25" s="624"/>
      <c r="T25" s="624"/>
      <c r="U25" s="624"/>
      <c r="V25" s="624"/>
      <c r="W25" s="624"/>
      <c r="X25" s="624"/>
      <c r="Y25" s="625"/>
      <c r="Z25" s="626">
        <v>17.8</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4309844</v>
      </c>
      <c r="CS25" s="655"/>
      <c r="CT25" s="655"/>
      <c r="CU25" s="655"/>
      <c r="CV25" s="655"/>
      <c r="CW25" s="655"/>
      <c r="CX25" s="655"/>
      <c r="CY25" s="656"/>
      <c r="CZ25" s="657">
        <v>16.399999999999999</v>
      </c>
      <c r="DA25" s="658"/>
      <c r="DB25" s="658"/>
      <c r="DC25" s="659"/>
      <c r="DD25" s="632">
        <v>3946466</v>
      </c>
      <c r="DE25" s="655"/>
      <c r="DF25" s="655"/>
      <c r="DG25" s="655"/>
      <c r="DH25" s="655"/>
      <c r="DI25" s="655"/>
      <c r="DJ25" s="655"/>
      <c r="DK25" s="656"/>
      <c r="DL25" s="632">
        <v>3870640</v>
      </c>
      <c r="DM25" s="655"/>
      <c r="DN25" s="655"/>
      <c r="DO25" s="655"/>
      <c r="DP25" s="655"/>
      <c r="DQ25" s="655"/>
      <c r="DR25" s="655"/>
      <c r="DS25" s="655"/>
      <c r="DT25" s="655"/>
      <c r="DU25" s="655"/>
      <c r="DV25" s="656"/>
      <c r="DW25" s="628">
        <v>28.2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300</v>
      </c>
      <c r="S26" s="624"/>
      <c r="T26" s="624"/>
      <c r="U26" s="624"/>
      <c r="V26" s="624"/>
      <c r="W26" s="624"/>
      <c r="X26" s="624"/>
      <c r="Y26" s="625"/>
      <c r="Z26" s="626">
        <v>0</v>
      </c>
      <c r="AA26" s="626"/>
      <c r="AB26" s="626"/>
      <c r="AC26" s="626"/>
      <c r="AD26" s="627">
        <v>300</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2719287</v>
      </c>
      <c r="CS26" s="624"/>
      <c r="CT26" s="624"/>
      <c r="CU26" s="624"/>
      <c r="CV26" s="624"/>
      <c r="CW26" s="624"/>
      <c r="CX26" s="624"/>
      <c r="CY26" s="625"/>
      <c r="CZ26" s="657">
        <v>10.4</v>
      </c>
      <c r="DA26" s="658"/>
      <c r="DB26" s="658"/>
      <c r="DC26" s="659"/>
      <c r="DD26" s="632">
        <v>2496347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4541897</v>
      </c>
      <c r="S27" s="624"/>
      <c r="T27" s="624"/>
      <c r="U27" s="624"/>
      <c r="V27" s="624"/>
      <c r="W27" s="624"/>
      <c r="X27" s="624"/>
      <c r="Y27" s="625"/>
      <c r="Z27" s="626">
        <v>16.8</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5131619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6510258</v>
      </c>
      <c r="CS27" s="655"/>
      <c r="CT27" s="655"/>
      <c r="CU27" s="655"/>
      <c r="CV27" s="655"/>
      <c r="CW27" s="655"/>
      <c r="CX27" s="655"/>
      <c r="CY27" s="656"/>
      <c r="CZ27" s="657">
        <v>24.8</v>
      </c>
      <c r="DA27" s="658"/>
      <c r="DB27" s="658"/>
      <c r="DC27" s="659"/>
      <c r="DD27" s="632">
        <v>1677823</v>
      </c>
      <c r="DE27" s="655"/>
      <c r="DF27" s="655"/>
      <c r="DG27" s="655"/>
      <c r="DH27" s="655"/>
      <c r="DI27" s="655"/>
      <c r="DJ27" s="655"/>
      <c r="DK27" s="656"/>
      <c r="DL27" s="632">
        <v>1677192</v>
      </c>
      <c r="DM27" s="655"/>
      <c r="DN27" s="655"/>
      <c r="DO27" s="655"/>
      <c r="DP27" s="655"/>
      <c r="DQ27" s="655"/>
      <c r="DR27" s="655"/>
      <c r="DS27" s="655"/>
      <c r="DT27" s="655"/>
      <c r="DU27" s="655"/>
      <c r="DV27" s="656"/>
      <c r="DW27" s="628">
        <v>12.2</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124626</v>
      </c>
      <c r="S28" s="624"/>
      <c r="T28" s="624"/>
      <c r="U28" s="624"/>
      <c r="V28" s="624"/>
      <c r="W28" s="624"/>
      <c r="X28" s="624"/>
      <c r="Y28" s="625"/>
      <c r="Z28" s="626">
        <v>0.5</v>
      </c>
      <c r="AA28" s="626"/>
      <c r="AB28" s="626"/>
      <c r="AC28" s="626"/>
      <c r="AD28" s="627">
        <v>53946</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2177827</v>
      </c>
      <c r="CS28" s="624"/>
      <c r="CT28" s="624"/>
      <c r="CU28" s="624"/>
      <c r="CV28" s="624"/>
      <c r="CW28" s="624"/>
      <c r="CX28" s="624"/>
      <c r="CY28" s="625"/>
      <c r="CZ28" s="657">
        <v>8.3000000000000007</v>
      </c>
      <c r="DA28" s="658"/>
      <c r="DB28" s="658"/>
      <c r="DC28" s="659"/>
      <c r="DD28" s="632">
        <v>2148335</v>
      </c>
      <c r="DE28" s="624"/>
      <c r="DF28" s="624"/>
      <c r="DG28" s="624"/>
      <c r="DH28" s="624"/>
      <c r="DI28" s="624"/>
      <c r="DJ28" s="624"/>
      <c r="DK28" s="625"/>
      <c r="DL28" s="632">
        <v>2128935</v>
      </c>
      <c r="DM28" s="624"/>
      <c r="DN28" s="624"/>
      <c r="DO28" s="624"/>
      <c r="DP28" s="624"/>
      <c r="DQ28" s="624"/>
      <c r="DR28" s="624"/>
      <c r="DS28" s="624"/>
      <c r="DT28" s="624"/>
      <c r="DU28" s="624"/>
      <c r="DV28" s="625"/>
      <c r="DW28" s="628">
        <v>15.5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90709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2177823</v>
      </c>
      <c r="CS29" s="655"/>
      <c r="CT29" s="655"/>
      <c r="CU29" s="655"/>
      <c r="CV29" s="655"/>
      <c r="CW29" s="655"/>
      <c r="CX29" s="655"/>
      <c r="CY29" s="656"/>
      <c r="CZ29" s="657">
        <v>8.3000000000000007</v>
      </c>
      <c r="DA29" s="658"/>
      <c r="DB29" s="658"/>
      <c r="DC29" s="659"/>
      <c r="DD29" s="632">
        <v>2148331</v>
      </c>
      <c r="DE29" s="655"/>
      <c r="DF29" s="655"/>
      <c r="DG29" s="655"/>
      <c r="DH29" s="655"/>
      <c r="DI29" s="655"/>
      <c r="DJ29" s="655"/>
      <c r="DK29" s="656"/>
      <c r="DL29" s="632">
        <v>2128931</v>
      </c>
      <c r="DM29" s="655"/>
      <c r="DN29" s="655"/>
      <c r="DO29" s="655"/>
      <c r="DP29" s="655"/>
      <c r="DQ29" s="655"/>
      <c r="DR29" s="655"/>
      <c r="DS29" s="655"/>
      <c r="DT29" s="655"/>
      <c r="DU29" s="655"/>
      <c r="DV29" s="656"/>
      <c r="DW29" s="628">
        <v>15.5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88699</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97.5</v>
      </c>
      <c r="BH30" s="682"/>
      <c r="BI30" s="682"/>
      <c r="BJ30" s="682"/>
      <c r="BK30" s="682"/>
      <c r="BL30" s="682"/>
      <c r="BM30" s="618">
        <v>95.5</v>
      </c>
      <c r="BN30" s="682"/>
      <c r="BO30" s="682"/>
      <c r="BP30" s="682"/>
      <c r="BQ30" s="683"/>
      <c r="BR30" s="681">
        <v>98.1</v>
      </c>
      <c r="BS30" s="682"/>
      <c r="BT30" s="682"/>
      <c r="BU30" s="682"/>
      <c r="BV30" s="682"/>
      <c r="BW30" s="682"/>
      <c r="BX30" s="618">
        <v>94.9</v>
      </c>
      <c r="BY30" s="682"/>
      <c r="BZ30" s="682"/>
      <c r="CA30" s="682"/>
      <c r="CB30" s="683"/>
      <c r="CD30" s="686"/>
      <c r="CE30" s="687"/>
      <c r="CF30" s="637" t="s">
        <v>289</v>
      </c>
      <c r="CG30" s="638"/>
      <c r="CH30" s="638"/>
      <c r="CI30" s="638"/>
      <c r="CJ30" s="638"/>
      <c r="CK30" s="638"/>
      <c r="CL30" s="638"/>
      <c r="CM30" s="638"/>
      <c r="CN30" s="638"/>
      <c r="CO30" s="638"/>
      <c r="CP30" s="638"/>
      <c r="CQ30" s="639"/>
      <c r="CR30" s="623">
        <v>1929955</v>
      </c>
      <c r="CS30" s="624"/>
      <c r="CT30" s="624"/>
      <c r="CU30" s="624"/>
      <c r="CV30" s="624"/>
      <c r="CW30" s="624"/>
      <c r="CX30" s="624"/>
      <c r="CY30" s="625"/>
      <c r="CZ30" s="657">
        <v>7.4</v>
      </c>
      <c r="DA30" s="658"/>
      <c r="DB30" s="658"/>
      <c r="DC30" s="659"/>
      <c r="DD30" s="632">
        <v>1900463</v>
      </c>
      <c r="DE30" s="624"/>
      <c r="DF30" s="624"/>
      <c r="DG30" s="624"/>
      <c r="DH30" s="624"/>
      <c r="DI30" s="624"/>
      <c r="DJ30" s="624"/>
      <c r="DK30" s="625"/>
      <c r="DL30" s="632">
        <v>1881063</v>
      </c>
      <c r="DM30" s="624"/>
      <c r="DN30" s="624"/>
      <c r="DO30" s="624"/>
      <c r="DP30" s="624"/>
      <c r="DQ30" s="624"/>
      <c r="DR30" s="624"/>
      <c r="DS30" s="624"/>
      <c r="DT30" s="624"/>
      <c r="DU30" s="624"/>
      <c r="DV30" s="625"/>
      <c r="DW30" s="628">
        <v>13.7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652818</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97.7</v>
      </c>
      <c r="BH31" s="655"/>
      <c r="BI31" s="655"/>
      <c r="BJ31" s="655"/>
      <c r="BK31" s="655"/>
      <c r="BL31" s="655"/>
      <c r="BM31" s="629">
        <v>96.5</v>
      </c>
      <c r="BN31" s="679"/>
      <c r="BO31" s="679"/>
      <c r="BP31" s="679"/>
      <c r="BQ31" s="680"/>
      <c r="BR31" s="678">
        <v>98.7</v>
      </c>
      <c r="BS31" s="655"/>
      <c r="BT31" s="655"/>
      <c r="BU31" s="655"/>
      <c r="BV31" s="655"/>
      <c r="BW31" s="655"/>
      <c r="BX31" s="629">
        <v>96.8</v>
      </c>
      <c r="BY31" s="679"/>
      <c r="BZ31" s="679"/>
      <c r="CA31" s="679"/>
      <c r="CB31" s="680"/>
      <c r="CD31" s="686"/>
      <c r="CE31" s="687"/>
      <c r="CF31" s="637" t="s">
        <v>293</v>
      </c>
      <c r="CG31" s="638"/>
      <c r="CH31" s="638"/>
      <c r="CI31" s="638"/>
      <c r="CJ31" s="638"/>
      <c r="CK31" s="638"/>
      <c r="CL31" s="638"/>
      <c r="CM31" s="638"/>
      <c r="CN31" s="638"/>
      <c r="CO31" s="638"/>
      <c r="CP31" s="638"/>
      <c r="CQ31" s="639"/>
      <c r="CR31" s="623">
        <v>247868</v>
      </c>
      <c r="CS31" s="655"/>
      <c r="CT31" s="655"/>
      <c r="CU31" s="655"/>
      <c r="CV31" s="655"/>
      <c r="CW31" s="655"/>
      <c r="CX31" s="655"/>
      <c r="CY31" s="656"/>
      <c r="CZ31" s="657">
        <v>0.9</v>
      </c>
      <c r="DA31" s="658"/>
      <c r="DB31" s="658"/>
      <c r="DC31" s="659"/>
      <c r="DD31" s="632">
        <v>247868</v>
      </c>
      <c r="DE31" s="655"/>
      <c r="DF31" s="655"/>
      <c r="DG31" s="655"/>
      <c r="DH31" s="655"/>
      <c r="DI31" s="655"/>
      <c r="DJ31" s="655"/>
      <c r="DK31" s="656"/>
      <c r="DL31" s="632">
        <v>247868</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238638</v>
      </c>
      <c r="S32" s="624"/>
      <c r="T32" s="624"/>
      <c r="U32" s="624"/>
      <c r="V32" s="624"/>
      <c r="W32" s="624"/>
      <c r="X32" s="624"/>
      <c r="Y32" s="625"/>
      <c r="Z32" s="626">
        <v>0.9</v>
      </c>
      <c r="AA32" s="626"/>
      <c r="AB32" s="626"/>
      <c r="AC32" s="626"/>
      <c r="AD32" s="627">
        <v>48756</v>
      </c>
      <c r="AE32" s="627"/>
      <c r="AF32" s="627"/>
      <c r="AG32" s="627"/>
      <c r="AH32" s="627"/>
      <c r="AI32" s="627"/>
      <c r="AJ32" s="627"/>
      <c r="AK32" s="627"/>
      <c r="AL32" s="628">
        <v>0.4</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97.1</v>
      </c>
      <c r="BH32" s="691"/>
      <c r="BI32" s="691"/>
      <c r="BJ32" s="691"/>
      <c r="BK32" s="691"/>
      <c r="BL32" s="691"/>
      <c r="BM32" s="692">
        <v>94.2</v>
      </c>
      <c r="BN32" s="691"/>
      <c r="BO32" s="691"/>
      <c r="BP32" s="691"/>
      <c r="BQ32" s="693"/>
      <c r="BR32" s="690">
        <v>97.3</v>
      </c>
      <c r="BS32" s="691"/>
      <c r="BT32" s="691"/>
      <c r="BU32" s="691"/>
      <c r="BV32" s="691"/>
      <c r="BW32" s="691"/>
      <c r="BX32" s="692">
        <v>92.9</v>
      </c>
      <c r="BY32" s="691"/>
      <c r="BZ32" s="691"/>
      <c r="CA32" s="691"/>
      <c r="CB32" s="693"/>
      <c r="CD32" s="688"/>
      <c r="CE32" s="689"/>
      <c r="CF32" s="637" t="s">
        <v>296</v>
      </c>
      <c r="CG32" s="638"/>
      <c r="CH32" s="638"/>
      <c r="CI32" s="638"/>
      <c r="CJ32" s="638"/>
      <c r="CK32" s="638"/>
      <c r="CL32" s="638"/>
      <c r="CM32" s="638"/>
      <c r="CN32" s="638"/>
      <c r="CO32" s="638"/>
      <c r="CP32" s="638"/>
      <c r="CQ32" s="639"/>
      <c r="CR32" s="623">
        <v>4</v>
      </c>
      <c r="CS32" s="624"/>
      <c r="CT32" s="624"/>
      <c r="CU32" s="624"/>
      <c r="CV32" s="624"/>
      <c r="CW32" s="624"/>
      <c r="CX32" s="624"/>
      <c r="CY32" s="625"/>
      <c r="CZ32" s="657">
        <v>0</v>
      </c>
      <c r="DA32" s="658"/>
      <c r="DB32" s="658"/>
      <c r="DC32" s="659"/>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2446174</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8103826</v>
      </c>
      <c r="CS33" s="655"/>
      <c r="CT33" s="655"/>
      <c r="CU33" s="655"/>
      <c r="CV33" s="655"/>
      <c r="CW33" s="655"/>
      <c r="CX33" s="655"/>
      <c r="CY33" s="656"/>
      <c r="CZ33" s="657">
        <v>30.9</v>
      </c>
      <c r="DA33" s="658"/>
      <c r="DB33" s="658"/>
      <c r="DC33" s="659"/>
      <c r="DD33" s="632">
        <v>6013364</v>
      </c>
      <c r="DE33" s="655"/>
      <c r="DF33" s="655"/>
      <c r="DG33" s="655"/>
      <c r="DH33" s="655"/>
      <c r="DI33" s="655"/>
      <c r="DJ33" s="655"/>
      <c r="DK33" s="656"/>
      <c r="DL33" s="632">
        <v>3893705</v>
      </c>
      <c r="DM33" s="655"/>
      <c r="DN33" s="655"/>
      <c r="DO33" s="655"/>
      <c r="DP33" s="655"/>
      <c r="DQ33" s="655"/>
      <c r="DR33" s="655"/>
      <c r="DS33" s="655"/>
      <c r="DT33" s="655"/>
      <c r="DU33" s="655"/>
      <c r="DV33" s="656"/>
      <c r="DW33" s="628">
        <v>28.4</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2458380</v>
      </c>
      <c r="CS34" s="624"/>
      <c r="CT34" s="624"/>
      <c r="CU34" s="624"/>
      <c r="CV34" s="624"/>
      <c r="CW34" s="624"/>
      <c r="CX34" s="624"/>
      <c r="CY34" s="625"/>
      <c r="CZ34" s="657">
        <v>9.4</v>
      </c>
      <c r="DA34" s="658"/>
      <c r="DB34" s="658"/>
      <c r="DC34" s="659"/>
      <c r="DD34" s="632">
        <v>1711726</v>
      </c>
      <c r="DE34" s="624"/>
      <c r="DF34" s="624"/>
      <c r="DG34" s="624"/>
      <c r="DH34" s="624"/>
      <c r="DI34" s="624"/>
      <c r="DJ34" s="624"/>
      <c r="DK34" s="625"/>
      <c r="DL34" s="632">
        <v>1489210</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733874</v>
      </c>
      <c r="S35" s="624"/>
      <c r="T35" s="624"/>
      <c r="U35" s="624"/>
      <c r="V35" s="624"/>
      <c r="W35" s="624"/>
      <c r="X35" s="624"/>
      <c r="Y35" s="625"/>
      <c r="Z35" s="626">
        <v>2.7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2743938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-172743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1046021</v>
      </c>
      <c r="CS35" s="655"/>
      <c r="CT35" s="655"/>
      <c r="CU35" s="655"/>
      <c r="CV35" s="655"/>
      <c r="CW35" s="655"/>
      <c r="CX35" s="655"/>
      <c r="CY35" s="656"/>
      <c r="CZ35" s="657">
        <v>4</v>
      </c>
      <c r="DA35" s="658"/>
      <c r="DB35" s="658"/>
      <c r="DC35" s="659"/>
      <c r="DD35" s="632">
        <v>831432</v>
      </c>
      <c r="DE35" s="655"/>
      <c r="DF35" s="655"/>
      <c r="DG35" s="655"/>
      <c r="DH35" s="655"/>
      <c r="DI35" s="655"/>
      <c r="DJ35" s="655"/>
      <c r="DK35" s="656"/>
      <c r="DL35" s="632">
        <v>771079</v>
      </c>
      <c r="DM35" s="655"/>
      <c r="DN35" s="655"/>
      <c r="DO35" s="655"/>
      <c r="DP35" s="655"/>
      <c r="DQ35" s="655"/>
      <c r="DR35" s="655"/>
      <c r="DS35" s="655"/>
      <c r="DT35" s="655"/>
      <c r="DU35" s="655"/>
      <c r="DV35" s="656"/>
      <c r="DW35" s="628">
        <v>5.6</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27042366</v>
      </c>
      <c r="S36" s="696"/>
      <c r="T36" s="696"/>
      <c r="U36" s="696"/>
      <c r="V36" s="696"/>
      <c r="W36" s="696"/>
      <c r="X36" s="696"/>
      <c r="Y36" s="697"/>
      <c r="Z36" s="698">
        <v>100</v>
      </c>
      <c r="AA36" s="698"/>
      <c r="AB36" s="698"/>
      <c r="AC36" s="698"/>
      <c r="AD36" s="699">
        <v>12986707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450649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-634103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1370499</v>
      </c>
      <c r="CS36" s="624"/>
      <c r="CT36" s="624"/>
      <c r="CU36" s="624"/>
      <c r="CV36" s="624"/>
      <c r="CW36" s="624"/>
      <c r="CX36" s="624"/>
      <c r="CY36" s="625"/>
      <c r="CZ36" s="657">
        <v>5.2</v>
      </c>
      <c r="DA36" s="658"/>
      <c r="DB36" s="658"/>
      <c r="DC36" s="659"/>
      <c r="DD36" s="632">
        <v>709722</v>
      </c>
      <c r="DE36" s="624"/>
      <c r="DF36" s="624"/>
      <c r="DG36" s="624"/>
      <c r="DH36" s="624"/>
      <c r="DI36" s="624"/>
      <c r="DJ36" s="624"/>
      <c r="DK36" s="625"/>
      <c r="DL36" s="632">
        <v>406314</v>
      </c>
      <c r="DM36" s="624"/>
      <c r="DN36" s="624"/>
      <c r="DO36" s="624"/>
      <c r="DP36" s="624"/>
      <c r="DQ36" s="624"/>
      <c r="DR36" s="624"/>
      <c r="DS36" s="624"/>
      <c r="DT36" s="624"/>
      <c r="DU36" s="624"/>
      <c r="DV36" s="625"/>
      <c r="DW36" s="628">
        <v>3</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125500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9623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42572</v>
      </c>
      <c r="CS37" s="655"/>
      <c r="CT37" s="655"/>
      <c r="CU37" s="655"/>
      <c r="CV37" s="655"/>
      <c r="CW37" s="655"/>
      <c r="CX37" s="655"/>
      <c r="CY37" s="656"/>
      <c r="CZ37" s="657">
        <v>0.2</v>
      </c>
      <c r="DA37" s="658"/>
      <c r="DB37" s="658"/>
      <c r="DC37" s="659"/>
      <c r="DD37" s="632">
        <v>42572</v>
      </c>
      <c r="DE37" s="655"/>
      <c r="DF37" s="655"/>
      <c r="DG37" s="655"/>
      <c r="DH37" s="655"/>
      <c r="DI37" s="655"/>
      <c r="DJ37" s="655"/>
      <c r="DK37" s="656"/>
      <c r="DL37" s="632">
        <v>42572</v>
      </c>
      <c r="DM37" s="655"/>
      <c r="DN37" s="655"/>
      <c r="DO37" s="655"/>
      <c r="DP37" s="655"/>
      <c r="DQ37" s="655"/>
      <c r="DR37" s="655"/>
      <c r="DS37" s="655"/>
      <c r="DT37" s="655"/>
      <c r="DU37" s="655"/>
      <c r="DV37" s="656"/>
      <c r="DW37" s="628">
        <v>0.3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28458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17376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2618438</v>
      </c>
      <c r="CS38" s="624"/>
      <c r="CT38" s="624"/>
      <c r="CU38" s="624"/>
      <c r="CV38" s="624"/>
      <c r="CW38" s="624"/>
      <c r="CX38" s="624"/>
      <c r="CY38" s="625"/>
      <c r="CZ38" s="657">
        <v>10</v>
      </c>
      <c r="DA38" s="658"/>
      <c r="DB38" s="658"/>
      <c r="DC38" s="659"/>
      <c r="DD38" s="632">
        <v>2235778</v>
      </c>
      <c r="DE38" s="624"/>
      <c r="DF38" s="624"/>
      <c r="DG38" s="624"/>
      <c r="DH38" s="624"/>
      <c r="DI38" s="624"/>
      <c r="DJ38" s="624"/>
      <c r="DK38" s="625"/>
      <c r="DL38" s="632">
        <v>1227102</v>
      </c>
      <c r="DM38" s="624"/>
      <c r="DN38" s="624"/>
      <c r="DO38" s="624"/>
      <c r="DP38" s="624"/>
      <c r="DQ38" s="624"/>
      <c r="DR38" s="624"/>
      <c r="DS38" s="624"/>
      <c r="DT38" s="624"/>
      <c r="DU38" s="624"/>
      <c r="DV38" s="625"/>
      <c r="DW38" s="628">
        <v>8.9</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587638</v>
      </c>
      <c r="CS39" s="655"/>
      <c r="CT39" s="655"/>
      <c r="CU39" s="655"/>
      <c r="CV39" s="655"/>
      <c r="CW39" s="655"/>
      <c r="CX39" s="655"/>
      <c r="CY39" s="656"/>
      <c r="CZ39" s="657">
        <v>2.2000000000000002</v>
      </c>
      <c r="DA39" s="658"/>
      <c r="DB39" s="658"/>
      <c r="DC39" s="659"/>
      <c r="DD39" s="632">
        <v>519298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1080256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155</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22850</v>
      </c>
      <c r="CS40" s="624"/>
      <c r="CT40" s="624"/>
      <c r="CU40" s="624"/>
      <c r="CV40" s="624"/>
      <c r="CW40" s="624"/>
      <c r="CX40" s="624"/>
      <c r="CY40" s="625"/>
      <c r="CZ40" s="657">
        <v>0.1</v>
      </c>
      <c r="DA40" s="658"/>
      <c r="DB40" s="658"/>
      <c r="DC40" s="659"/>
      <c r="DD40" s="632">
        <v>5408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1059075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219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5106099</v>
      </c>
      <c r="CS42" s="624"/>
      <c r="CT42" s="624"/>
      <c r="CU42" s="624"/>
      <c r="CV42" s="624"/>
      <c r="CW42" s="624"/>
      <c r="CX42" s="624"/>
      <c r="CY42" s="625"/>
      <c r="CZ42" s="657">
        <v>19.5</v>
      </c>
      <c r="DA42" s="706"/>
      <c r="DB42" s="706"/>
      <c r="DC42" s="707"/>
      <c r="DD42" s="632">
        <v>530793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40516</v>
      </c>
      <c r="CS43" s="655"/>
      <c r="CT43" s="655"/>
      <c r="CU43" s="655"/>
      <c r="CV43" s="655"/>
      <c r="CW43" s="655"/>
      <c r="CX43" s="655"/>
      <c r="CY43" s="656"/>
      <c r="CZ43" s="657">
        <v>0.2</v>
      </c>
      <c r="DA43" s="658"/>
      <c r="DB43" s="658"/>
      <c r="DC43" s="659"/>
      <c r="DD43" s="632">
        <v>31316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5062657</v>
      </c>
      <c r="CS44" s="624"/>
      <c r="CT44" s="624"/>
      <c r="CU44" s="624"/>
      <c r="CV44" s="624"/>
      <c r="CW44" s="624"/>
      <c r="CX44" s="624"/>
      <c r="CY44" s="625"/>
      <c r="CZ44" s="657">
        <v>19.3</v>
      </c>
      <c r="DA44" s="706"/>
      <c r="DB44" s="706"/>
      <c r="DC44" s="707"/>
      <c r="DD44" s="632">
        <v>523252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4335284</v>
      </c>
      <c r="CS45" s="655"/>
      <c r="CT45" s="655"/>
      <c r="CU45" s="655"/>
      <c r="CV45" s="655"/>
      <c r="CW45" s="655"/>
      <c r="CX45" s="655"/>
      <c r="CY45" s="656"/>
      <c r="CZ45" s="657">
        <v>16.5</v>
      </c>
      <c r="DA45" s="658"/>
      <c r="DB45" s="658"/>
      <c r="DC45" s="659"/>
      <c r="DD45" s="632">
        <v>284469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615294</v>
      </c>
      <c r="CS46" s="624"/>
      <c r="CT46" s="624"/>
      <c r="CU46" s="624"/>
      <c r="CV46" s="624"/>
      <c r="CW46" s="624"/>
      <c r="CX46" s="624"/>
      <c r="CY46" s="625"/>
      <c r="CZ46" s="657">
        <v>2.2999999999999998</v>
      </c>
      <c r="DA46" s="706"/>
      <c r="DB46" s="706"/>
      <c r="DC46" s="707"/>
      <c r="DD46" s="632">
        <v>224504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43442</v>
      </c>
      <c r="CS47" s="655"/>
      <c r="CT47" s="655"/>
      <c r="CU47" s="655"/>
      <c r="CV47" s="655"/>
      <c r="CW47" s="655"/>
      <c r="CX47" s="655"/>
      <c r="CY47" s="656"/>
      <c r="CZ47" s="657">
        <v>0.2</v>
      </c>
      <c r="DA47" s="658"/>
      <c r="DB47" s="658"/>
      <c r="DC47" s="659"/>
      <c r="DD47" s="632">
        <v>7541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26207854</v>
      </c>
      <c r="CS49" s="691"/>
      <c r="CT49" s="691"/>
      <c r="CU49" s="691"/>
      <c r="CV49" s="691"/>
      <c r="CW49" s="691"/>
      <c r="CX49" s="691"/>
      <c r="CY49" s="718"/>
      <c r="CZ49" s="719">
        <v>100</v>
      </c>
      <c r="DA49" s="720"/>
      <c r="DB49" s="720"/>
      <c r="DC49" s="721"/>
      <c r="DD49" s="722">
        <v>14316781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26450</v>
      </c>
      <c r="R7" s="753"/>
      <c r="S7" s="753"/>
      <c r="T7" s="753"/>
      <c r="U7" s="753"/>
      <c r="V7" s="753">
        <v>25637</v>
      </c>
      <c r="W7" s="753"/>
      <c r="X7" s="753"/>
      <c r="Y7" s="753"/>
      <c r="Z7" s="753"/>
      <c r="AA7" s="753">
        <v>813</v>
      </c>
      <c r="AB7" s="753"/>
      <c r="AC7" s="753"/>
      <c r="AD7" s="753"/>
      <c r="AE7" s="754"/>
      <c r="AF7" s="755">
        <v>568</v>
      </c>
      <c r="AG7" s="756"/>
      <c r="AH7" s="756"/>
      <c r="AI7" s="756"/>
      <c r="AJ7" s="757"/>
      <c r="AK7" s="792">
        <v>43</v>
      </c>
      <c r="AL7" s="793"/>
      <c r="AM7" s="793"/>
      <c r="AN7" s="793"/>
      <c r="AO7" s="793"/>
      <c r="AP7" s="793">
        <v>18025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-30</v>
      </c>
      <c r="CI7" s="790"/>
      <c r="CJ7" s="790"/>
      <c r="CK7" s="790"/>
      <c r="CL7" s="791"/>
      <c r="CM7" s="789">
        <v>-8</v>
      </c>
      <c r="CN7" s="790"/>
      <c r="CO7" s="790"/>
      <c r="CP7" s="790"/>
      <c r="CQ7" s="791"/>
      <c r="CR7" s="789">
        <v>9</v>
      </c>
      <c r="CS7" s="790"/>
      <c r="CT7" s="790"/>
      <c r="CU7" s="790"/>
      <c r="CV7" s="791"/>
      <c r="CW7" s="789" t="s">
        <v>545</v>
      </c>
      <c r="CX7" s="790"/>
      <c r="CY7" s="790"/>
      <c r="CZ7" s="790"/>
      <c r="DA7" s="791"/>
      <c r="DB7" s="789">
        <v>124</v>
      </c>
      <c r="DC7" s="790"/>
      <c r="DD7" s="790"/>
      <c r="DE7" s="790"/>
      <c r="DF7" s="791"/>
      <c r="DG7" s="789" t="s">
        <v>546</v>
      </c>
      <c r="DH7" s="790"/>
      <c r="DI7" s="790"/>
      <c r="DJ7" s="790"/>
      <c r="DK7" s="791"/>
      <c r="DL7" s="789" t="s">
        <v>546</v>
      </c>
      <c r="DM7" s="790"/>
      <c r="DN7" s="790"/>
      <c r="DO7" s="790"/>
      <c r="DP7" s="791"/>
      <c r="DQ7" s="789" t="s">
        <v>543</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932</v>
      </c>
      <c r="R8" s="777"/>
      <c r="S8" s="777"/>
      <c r="T8" s="777"/>
      <c r="U8" s="777"/>
      <c r="V8" s="777">
        <v>923</v>
      </c>
      <c r="W8" s="777"/>
      <c r="X8" s="777"/>
      <c r="Y8" s="777"/>
      <c r="Z8" s="777"/>
      <c r="AA8" s="777">
        <v>9</v>
      </c>
      <c r="AB8" s="777"/>
      <c r="AC8" s="777"/>
      <c r="AD8" s="777"/>
      <c r="AE8" s="778"/>
      <c r="AF8" s="779" t="s">
        <v>108</v>
      </c>
      <c r="AG8" s="780"/>
      <c r="AH8" s="780"/>
      <c r="AI8" s="780"/>
      <c r="AJ8" s="781"/>
      <c r="AK8" s="782">
        <v>36</v>
      </c>
      <c r="AL8" s="783"/>
      <c r="AM8" s="783"/>
      <c r="AN8" s="783"/>
      <c r="AO8" s="783"/>
      <c r="AP8" s="783">
        <v>1901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0</v>
      </c>
      <c r="CI8" s="800"/>
      <c r="CJ8" s="800"/>
      <c r="CK8" s="800"/>
      <c r="CL8" s="801"/>
      <c r="CM8" s="799">
        <v>14</v>
      </c>
      <c r="CN8" s="800"/>
      <c r="CO8" s="800"/>
      <c r="CP8" s="800"/>
      <c r="CQ8" s="801"/>
      <c r="CR8" s="799">
        <v>9</v>
      </c>
      <c r="CS8" s="800"/>
      <c r="CT8" s="800"/>
      <c r="CU8" s="800"/>
      <c r="CV8" s="801"/>
      <c r="CW8" s="799" t="s">
        <v>544</v>
      </c>
      <c r="CX8" s="800"/>
      <c r="CY8" s="800"/>
      <c r="CZ8" s="800"/>
      <c r="DA8" s="801"/>
      <c r="DB8" s="799" t="s">
        <v>546</v>
      </c>
      <c r="DC8" s="800"/>
      <c r="DD8" s="800"/>
      <c r="DE8" s="800"/>
      <c r="DF8" s="801"/>
      <c r="DG8" s="799" t="s">
        <v>544</v>
      </c>
      <c r="DH8" s="800"/>
      <c r="DI8" s="800"/>
      <c r="DJ8" s="800"/>
      <c r="DK8" s="801"/>
      <c r="DL8" s="799" t="s">
        <v>546</v>
      </c>
      <c r="DM8" s="800"/>
      <c r="DN8" s="800"/>
      <c r="DO8" s="800"/>
      <c r="DP8" s="801"/>
      <c r="DQ8" s="799" t="s">
        <v>544</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141</v>
      </c>
      <c r="R9" s="777"/>
      <c r="S9" s="777"/>
      <c r="T9" s="777"/>
      <c r="U9" s="777"/>
      <c r="V9" s="777">
        <v>129</v>
      </c>
      <c r="W9" s="777"/>
      <c r="X9" s="777"/>
      <c r="Y9" s="777"/>
      <c r="Z9" s="777"/>
      <c r="AA9" s="777">
        <v>12</v>
      </c>
      <c r="AB9" s="777"/>
      <c r="AC9" s="777"/>
      <c r="AD9" s="777"/>
      <c r="AE9" s="778"/>
      <c r="AF9" s="779">
        <v>13</v>
      </c>
      <c r="AG9" s="780"/>
      <c r="AH9" s="780"/>
      <c r="AI9" s="780"/>
      <c r="AJ9" s="781"/>
      <c r="AK9" s="782">
        <v>9</v>
      </c>
      <c r="AL9" s="783"/>
      <c r="AM9" s="783"/>
      <c r="AN9" s="783"/>
      <c r="AO9" s="783"/>
      <c r="AP9" s="783">
        <v>1533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541</v>
      </c>
      <c r="BT9" s="787"/>
      <c r="BU9" s="787"/>
      <c r="BV9" s="787"/>
      <c r="BW9" s="787"/>
      <c r="BX9" s="787"/>
      <c r="BY9" s="787"/>
      <c r="BZ9" s="787"/>
      <c r="CA9" s="787"/>
      <c r="CB9" s="787"/>
      <c r="CC9" s="787"/>
      <c r="CD9" s="787"/>
      <c r="CE9" s="787"/>
      <c r="CF9" s="787"/>
      <c r="CG9" s="788"/>
      <c r="CH9" s="799">
        <v>41</v>
      </c>
      <c r="CI9" s="800"/>
      <c r="CJ9" s="800"/>
      <c r="CK9" s="800"/>
      <c r="CL9" s="801"/>
      <c r="CM9" s="799">
        <v>308</v>
      </c>
      <c r="CN9" s="800"/>
      <c r="CO9" s="800"/>
      <c r="CP9" s="800"/>
      <c r="CQ9" s="801"/>
      <c r="CR9" s="799" t="s">
        <v>543</v>
      </c>
      <c r="CS9" s="800"/>
      <c r="CT9" s="800"/>
      <c r="CU9" s="800"/>
      <c r="CV9" s="801"/>
      <c r="CW9" s="799">
        <v>1</v>
      </c>
      <c r="CX9" s="800"/>
      <c r="CY9" s="800"/>
      <c r="CZ9" s="800"/>
      <c r="DA9" s="801"/>
      <c r="DB9" s="799" t="s">
        <v>543</v>
      </c>
      <c r="DC9" s="800"/>
      <c r="DD9" s="800"/>
      <c r="DE9" s="800"/>
      <c r="DF9" s="801"/>
      <c r="DG9" s="799" t="s">
        <v>546</v>
      </c>
      <c r="DH9" s="800"/>
      <c r="DI9" s="800"/>
      <c r="DJ9" s="800"/>
      <c r="DK9" s="801"/>
      <c r="DL9" s="799">
        <v>89</v>
      </c>
      <c r="DM9" s="800"/>
      <c r="DN9" s="800"/>
      <c r="DO9" s="800"/>
      <c r="DP9" s="801"/>
      <c r="DQ9" s="799">
        <v>9</v>
      </c>
      <c r="DR9" s="800"/>
      <c r="DS9" s="800"/>
      <c r="DT9" s="800"/>
      <c r="DU9" s="801"/>
      <c r="DV9" s="802"/>
      <c r="DW9" s="803"/>
      <c r="DX9" s="803"/>
      <c r="DY9" s="803"/>
      <c r="DZ9" s="804"/>
      <c r="EA9" s="205"/>
    </row>
    <row r="10" spans="1:131" s="206" customFormat="1" ht="26.25" customHeight="1" x14ac:dyDescent="0.15">
      <c r="A10" s="212">
        <v>4</v>
      </c>
      <c r="B10" s="773" t="s">
        <v>552</v>
      </c>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542</v>
      </c>
      <c r="BT10" s="787"/>
      <c r="BU10" s="787"/>
      <c r="BV10" s="787"/>
      <c r="BW10" s="787"/>
      <c r="BX10" s="787"/>
      <c r="BY10" s="787"/>
      <c r="BZ10" s="787"/>
      <c r="CA10" s="787"/>
      <c r="CB10" s="787"/>
      <c r="CC10" s="787"/>
      <c r="CD10" s="787"/>
      <c r="CE10" s="787"/>
      <c r="CF10" s="787"/>
      <c r="CG10" s="788"/>
      <c r="CH10" s="799">
        <v>324</v>
      </c>
      <c r="CI10" s="800"/>
      <c r="CJ10" s="800"/>
      <c r="CK10" s="800"/>
      <c r="CL10" s="801"/>
      <c r="CM10" s="799">
        <v>14049</v>
      </c>
      <c r="CN10" s="800"/>
      <c r="CO10" s="800"/>
      <c r="CP10" s="800"/>
      <c r="CQ10" s="801"/>
      <c r="CR10" s="799" t="s">
        <v>544</v>
      </c>
      <c r="CS10" s="800"/>
      <c r="CT10" s="800"/>
      <c r="CU10" s="800"/>
      <c r="CV10" s="801"/>
      <c r="CW10" s="799" t="s">
        <v>544</v>
      </c>
      <c r="CX10" s="800"/>
      <c r="CY10" s="800"/>
      <c r="CZ10" s="800"/>
      <c r="DA10" s="801"/>
      <c r="DB10" s="799" t="s">
        <v>544</v>
      </c>
      <c r="DC10" s="800"/>
      <c r="DD10" s="800"/>
      <c r="DE10" s="800"/>
      <c r="DF10" s="801"/>
      <c r="DG10" s="799" t="s">
        <v>544</v>
      </c>
      <c r="DH10" s="800"/>
      <c r="DI10" s="800"/>
      <c r="DJ10" s="800"/>
      <c r="DK10" s="801"/>
      <c r="DL10" s="799">
        <v>18</v>
      </c>
      <c r="DM10" s="800"/>
      <c r="DN10" s="800"/>
      <c r="DO10" s="800"/>
      <c r="DP10" s="801"/>
      <c r="DQ10" s="799" t="s">
        <v>544</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27042</v>
      </c>
      <c r="R23" s="812"/>
      <c r="S23" s="812"/>
      <c r="T23" s="812"/>
      <c r="U23" s="812"/>
      <c r="V23" s="812">
        <v>26208</v>
      </c>
      <c r="W23" s="812"/>
      <c r="X23" s="812"/>
      <c r="Y23" s="812"/>
      <c r="Z23" s="812"/>
      <c r="AA23" s="812">
        <v>834</v>
      </c>
      <c r="AB23" s="812"/>
      <c r="AC23" s="812"/>
      <c r="AD23" s="812"/>
      <c r="AE23" s="813"/>
      <c r="AF23" s="814">
        <v>580</v>
      </c>
      <c r="AG23" s="812"/>
      <c r="AH23" s="812"/>
      <c r="AI23" s="812"/>
      <c r="AJ23" s="815"/>
      <c r="AK23" s="816"/>
      <c r="AL23" s="817"/>
      <c r="AM23" s="817"/>
      <c r="AN23" s="817"/>
      <c r="AO23" s="817"/>
      <c r="AP23" s="812">
        <v>21459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7895</v>
      </c>
      <c r="R28" s="841"/>
      <c r="S28" s="841"/>
      <c r="T28" s="841"/>
      <c r="U28" s="841"/>
      <c r="V28" s="841">
        <v>8068</v>
      </c>
      <c r="W28" s="841"/>
      <c r="X28" s="841"/>
      <c r="Y28" s="841"/>
      <c r="Z28" s="841"/>
      <c r="AA28" s="841">
        <v>-173</v>
      </c>
      <c r="AB28" s="841"/>
      <c r="AC28" s="841"/>
      <c r="AD28" s="841"/>
      <c r="AE28" s="842"/>
      <c r="AF28" s="843">
        <v>-173</v>
      </c>
      <c r="AG28" s="841"/>
      <c r="AH28" s="841"/>
      <c r="AI28" s="841"/>
      <c r="AJ28" s="844"/>
      <c r="AK28" s="845">
        <v>1080</v>
      </c>
      <c r="AL28" s="836"/>
      <c r="AM28" s="836"/>
      <c r="AN28" s="836"/>
      <c r="AO28" s="836"/>
      <c r="AP28" s="836">
        <v>0</v>
      </c>
      <c r="AQ28" s="836"/>
      <c r="AR28" s="836"/>
      <c r="AS28" s="836"/>
      <c r="AT28" s="836"/>
      <c r="AU28" s="836">
        <v>0</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3625</v>
      </c>
      <c r="R29" s="777"/>
      <c r="S29" s="777"/>
      <c r="T29" s="777"/>
      <c r="U29" s="777"/>
      <c r="V29" s="777">
        <v>3530</v>
      </c>
      <c r="W29" s="777"/>
      <c r="X29" s="777"/>
      <c r="Y29" s="777"/>
      <c r="Z29" s="777"/>
      <c r="AA29" s="777">
        <v>95</v>
      </c>
      <c r="AB29" s="777"/>
      <c r="AC29" s="777"/>
      <c r="AD29" s="777"/>
      <c r="AE29" s="778"/>
      <c r="AF29" s="779">
        <v>95</v>
      </c>
      <c r="AG29" s="780"/>
      <c r="AH29" s="780"/>
      <c r="AI29" s="780"/>
      <c r="AJ29" s="781"/>
      <c r="AK29" s="848">
        <v>566</v>
      </c>
      <c r="AL29" s="849"/>
      <c r="AM29" s="849"/>
      <c r="AN29" s="849"/>
      <c r="AO29" s="849"/>
      <c r="AP29" s="849">
        <v>0</v>
      </c>
      <c r="AQ29" s="849"/>
      <c r="AR29" s="849"/>
      <c r="AS29" s="849"/>
      <c r="AT29" s="849"/>
      <c r="AU29" s="849">
        <v>0</v>
      </c>
      <c r="AV29" s="849"/>
      <c r="AW29" s="849"/>
      <c r="AX29" s="849"/>
      <c r="AY29" s="849"/>
      <c r="AZ29" s="850" t="s">
        <v>536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303</v>
      </c>
      <c r="R30" s="777"/>
      <c r="S30" s="777"/>
      <c r="T30" s="777"/>
      <c r="U30" s="777"/>
      <c r="V30" s="777">
        <v>301</v>
      </c>
      <c r="W30" s="777"/>
      <c r="X30" s="777"/>
      <c r="Y30" s="777"/>
      <c r="Z30" s="777"/>
      <c r="AA30" s="777">
        <v>2</v>
      </c>
      <c r="AB30" s="777"/>
      <c r="AC30" s="777"/>
      <c r="AD30" s="777"/>
      <c r="AE30" s="778"/>
      <c r="AF30" s="779">
        <v>2</v>
      </c>
      <c r="AG30" s="780"/>
      <c r="AH30" s="780"/>
      <c r="AI30" s="780"/>
      <c r="AJ30" s="781"/>
      <c r="AK30" s="848">
        <v>120</v>
      </c>
      <c r="AL30" s="849"/>
      <c r="AM30" s="849"/>
      <c r="AN30" s="849"/>
      <c r="AO30" s="849"/>
      <c r="AP30" s="849">
        <v>0</v>
      </c>
      <c r="AQ30" s="849"/>
      <c r="AR30" s="849"/>
      <c r="AS30" s="849"/>
      <c r="AT30" s="849"/>
      <c r="AU30" s="849">
        <v>0</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1904</v>
      </c>
      <c r="R31" s="777"/>
      <c r="S31" s="777"/>
      <c r="T31" s="777"/>
      <c r="U31" s="777"/>
      <c r="V31" s="777">
        <v>1518</v>
      </c>
      <c r="W31" s="777"/>
      <c r="X31" s="777"/>
      <c r="Y31" s="777"/>
      <c r="Z31" s="777"/>
      <c r="AA31" s="777">
        <v>386</v>
      </c>
      <c r="AB31" s="777"/>
      <c r="AC31" s="777"/>
      <c r="AD31" s="777"/>
      <c r="AE31" s="778"/>
      <c r="AF31" s="779">
        <v>1294</v>
      </c>
      <c r="AG31" s="780"/>
      <c r="AH31" s="780"/>
      <c r="AI31" s="780"/>
      <c r="AJ31" s="781"/>
      <c r="AK31" s="848">
        <v>125</v>
      </c>
      <c r="AL31" s="849"/>
      <c r="AM31" s="849"/>
      <c r="AN31" s="849"/>
      <c r="AO31" s="849"/>
      <c r="AP31" s="849">
        <v>6301</v>
      </c>
      <c r="AQ31" s="849"/>
      <c r="AR31" s="849"/>
      <c r="AS31" s="849"/>
      <c r="AT31" s="849"/>
      <c r="AU31" s="849">
        <v>561</v>
      </c>
      <c r="AV31" s="849"/>
      <c r="AW31" s="849"/>
      <c r="AX31" s="849"/>
      <c r="AY31" s="849"/>
      <c r="AZ31" s="850" t="s">
        <v>536</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1331</v>
      </c>
      <c r="R32" s="777"/>
      <c r="S32" s="777"/>
      <c r="T32" s="777"/>
      <c r="U32" s="777"/>
      <c r="V32" s="777">
        <v>1226</v>
      </c>
      <c r="W32" s="777"/>
      <c r="X32" s="777"/>
      <c r="Y32" s="777"/>
      <c r="Z32" s="777"/>
      <c r="AA32" s="777">
        <v>105</v>
      </c>
      <c r="AB32" s="777"/>
      <c r="AC32" s="777"/>
      <c r="AD32" s="777"/>
      <c r="AE32" s="778"/>
      <c r="AF32" s="779">
        <v>100</v>
      </c>
      <c r="AG32" s="780"/>
      <c r="AH32" s="780"/>
      <c r="AI32" s="780"/>
      <c r="AJ32" s="781"/>
      <c r="AK32" s="848">
        <v>375</v>
      </c>
      <c r="AL32" s="849"/>
      <c r="AM32" s="849"/>
      <c r="AN32" s="849"/>
      <c r="AO32" s="849"/>
      <c r="AP32" s="849">
        <v>1282</v>
      </c>
      <c r="AQ32" s="849"/>
      <c r="AR32" s="849"/>
      <c r="AS32" s="849"/>
      <c r="AT32" s="849"/>
      <c r="AU32" s="849">
        <v>375</v>
      </c>
      <c r="AV32" s="849"/>
      <c r="AW32" s="849"/>
      <c r="AX32" s="849"/>
      <c r="AY32" s="849"/>
      <c r="AZ32" s="850" t="s">
        <v>538</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1882</v>
      </c>
      <c r="R33" s="777"/>
      <c r="S33" s="777"/>
      <c r="T33" s="777"/>
      <c r="U33" s="777"/>
      <c r="V33" s="777">
        <v>1832</v>
      </c>
      <c r="W33" s="777"/>
      <c r="X33" s="777"/>
      <c r="Y33" s="777"/>
      <c r="Z33" s="777"/>
      <c r="AA33" s="777">
        <v>50</v>
      </c>
      <c r="AB33" s="777"/>
      <c r="AC33" s="777"/>
      <c r="AD33" s="777"/>
      <c r="AE33" s="778"/>
      <c r="AF33" s="779">
        <v>42</v>
      </c>
      <c r="AG33" s="780"/>
      <c r="AH33" s="780"/>
      <c r="AI33" s="780"/>
      <c r="AJ33" s="781"/>
      <c r="AK33" s="848">
        <v>395</v>
      </c>
      <c r="AL33" s="849"/>
      <c r="AM33" s="849"/>
      <c r="AN33" s="849"/>
      <c r="AO33" s="849"/>
      <c r="AP33" s="849">
        <v>4570</v>
      </c>
      <c r="AQ33" s="849"/>
      <c r="AR33" s="849"/>
      <c r="AS33" s="849"/>
      <c r="AT33" s="849"/>
      <c r="AU33" s="849">
        <v>2615</v>
      </c>
      <c r="AV33" s="849"/>
      <c r="AW33" s="849"/>
      <c r="AX33" s="849"/>
      <c r="AY33" s="849"/>
      <c r="AZ33" s="850" t="s">
        <v>537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79</v>
      </c>
      <c r="R34" s="777"/>
      <c r="S34" s="777"/>
      <c r="T34" s="777"/>
      <c r="U34" s="777"/>
      <c r="V34" s="777">
        <v>71</v>
      </c>
      <c r="W34" s="777"/>
      <c r="X34" s="777"/>
      <c r="Y34" s="777"/>
      <c r="Z34" s="777"/>
      <c r="AA34" s="777">
        <v>8</v>
      </c>
      <c r="AB34" s="777"/>
      <c r="AC34" s="777"/>
      <c r="AD34" s="777"/>
      <c r="AE34" s="778"/>
      <c r="AF34" s="779">
        <v>9</v>
      </c>
      <c r="AG34" s="780"/>
      <c r="AH34" s="780"/>
      <c r="AI34" s="780"/>
      <c r="AJ34" s="781"/>
      <c r="AK34" s="848">
        <v>295</v>
      </c>
      <c r="AL34" s="849"/>
      <c r="AM34" s="849"/>
      <c r="AN34" s="849"/>
      <c r="AO34" s="849"/>
      <c r="AP34" s="849">
        <v>348</v>
      </c>
      <c r="AQ34" s="849"/>
      <c r="AR34" s="849"/>
      <c r="AS34" s="849"/>
      <c r="AT34" s="849"/>
      <c r="AU34" s="849">
        <v>295</v>
      </c>
      <c r="AV34" s="849"/>
      <c r="AW34" s="849"/>
      <c r="AX34" s="849"/>
      <c r="AY34" s="849"/>
      <c r="AZ34" s="850" t="s">
        <v>537</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1369</v>
      </c>
      <c r="AG63" s="860"/>
      <c r="AH63" s="860"/>
      <c r="AI63" s="860"/>
      <c r="AJ63" s="861"/>
      <c r="AK63" s="862"/>
      <c r="AL63" s="857"/>
      <c r="AM63" s="857"/>
      <c r="AN63" s="857"/>
      <c r="AO63" s="857"/>
      <c r="AP63" s="860">
        <v>12501</v>
      </c>
      <c r="AQ63" s="860"/>
      <c r="AR63" s="860"/>
      <c r="AS63" s="860"/>
      <c r="AT63" s="860"/>
      <c r="AU63" s="860">
        <v>3846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9053</v>
      </c>
      <c r="R68" s="884"/>
      <c r="S68" s="884"/>
      <c r="T68" s="884"/>
      <c r="U68" s="884"/>
      <c r="V68" s="884">
        <v>8838</v>
      </c>
      <c r="W68" s="884"/>
      <c r="X68" s="884"/>
      <c r="Y68" s="884"/>
      <c r="Z68" s="884"/>
      <c r="AA68" s="884">
        <v>215</v>
      </c>
      <c r="AB68" s="884"/>
      <c r="AC68" s="884"/>
      <c r="AD68" s="884"/>
      <c r="AE68" s="884"/>
      <c r="AF68" s="884">
        <v>215</v>
      </c>
      <c r="AG68" s="884"/>
      <c r="AH68" s="884"/>
      <c r="AI68" s="884"/>
      <c r="AJ68" s="884"/>
      <c r="AK68" s="884">
        <v>12</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269</v>
      </c>
      <c r="R69" s="849"/>
      <c r="S69" s="849"/>
      <c r="T69" s="849"/>
      <c r="U69" s="849"/>
      <c r="V69" s="849">
        <v>241</v>
      </c>
      <c r="W69" s="849"/>
      <c r="X69" s="849"/>
      <c r="Y69" s="849"/>
      <c r="Z69" s="849"/>
      <c r="AA69" s="849">
        <v>28</v>
      </c>
      <c r="AB69" s="849"/>
      <c r="AC69" s="849"/>
      <c r="AD69" s="849"/>
      <c r="AE69" s="849"/>
      <c r="AF69" s="849">
        <v>28</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141827</v>
      </c>
      <c r="R70" s="849"/>
      <c r="S70" s="849"/>
      <c r="T70" s="849"/>
      <c r="U70" s="849"/>
      <c r="V70" s="849">
        <v>135893</v>
      </c>
      <c r="W70" s="849"/>
      <c r="X70" s="849"/>
      <c r="Y70" s="849"/>
      <c r="Z70" s="849"/>
      <c r="AA70" s="849">
        <v>5934</v>
      </c>
      <c r="AB70" s="849"/>
      <c r="AC70" s="849"/>
      <c r="AD70" s="849"/>
      <c r="AE70" s="849"/>
      <c r="AF70" s="849">
        <v>5934</v>
      </c>
      <c r="AG70" s="849"/>
      <c r="AH70" s="849"/>
      <c r="AI70" s="849"/>
      <c r="AJ70" s="849"/>
      <c r="AK70" s="849">
        <v>1005</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550</v>
      </c>
      <c r="C71" s="892"/>
      <c r="D71" s="892"/>
      <c r="E71" s="892"/>
      <c r="F71" s="892"/>
      <c r="G71" s="892"/>
      <c r="H71" s="892"/>
      <c r="I71" s="892"/>
      <c r="J71" s="892"/>
      <c r="K71" s="892"/>
      <c r="L71" s="892"/>
      <c r="M71" s="892"/>
      <c r="N71" s="892"/>
      <c r="O71" s="892"/>
      <c r="P71" s="893"/>
      <c r="Q71" s="894">
        <v>54</v>
      </c>
      <c r="R71" s="849"/>
      <c r="S71" s="849"/>
      <c r="T71" s="849"/>
      <c r="U71" s="849"/>
      <c r="V71" s="849">
        <v>52</v>
      </c>
      <c r="W71" s="849"/>
      <c r="X71" s="849"/>
      <c r="Y71" s="849"/>
      <c r="Z71" s="849"/>
      <c r="AA71" s="849">
        <v>2</v>
      </c>
      <c r="AB71" s="849"/>
      <c r="AC71" s="849"/>
      <c r="AD71" s="849"/>
      <c r="AE71" s="849"/>
      <c r="AF71" s="849">
        <v>2</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190</v>
      </c>
      <c r="R72" s="849"/>
      <c r="S72" s="849"/>
      <c r="T72" s="849"/>
      <c r="U72" s="849"/>
      <c r="V72" s="849">
        <v>184</v>
      </c>
      <c r="W72" s="849"/>
      <c r="X72" s="849"/>
      <c r="Y72" s="849"/>
      <c r="Z72" s="849"/>
      <c r="AA72" s="849">
        <v>6</v>
      </c>
      <c r="AB72" s="849"/>
      <c r="AC72" s="849"/>
      <c r="AD72" s="849"/>
      <c r="AE72" s="849"/>
      <c r="AF72" s="849">
        <v>6</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6185</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18</v>
      </c>
      <c r="CS102" s="868"/>
      <c r="CT102" s="868"/>
      <c r="CU102" s="868"/>
      <c r="CV102" s="911"/>
      <c r="CW102" s="910">
        <v>1</v>
      </c>
      <c r="CX102" s="868"/>
      <c r="CY102" s="868"/>
      <c r="CZ102" s="868"/>
      <c r="DA102" s="911"/>
      <c r="DB102" s="910">
        <v>124</v>
      </c>
      <c r="DC102" s="868"/>
      <c r="DD102" s="868"/>
      <c r="DE102" s="868"/>
      <c r="DF102" s="911"/>
      <c r="DG102" s="910"/>
      <c r="DH102" s="868"/>
      <c r="DI102" s="868"/>
      <c r="DJ102" s="868"/>
      <c r="DK102" s="911"/>
      <c r="DL102" s="910">
        <v>107</v>
      </c>
      <c r="DM102" s="868"/>
      <c r="DN102" s="868"/>
      <c r="DO102" s="868"/>
      <c r="DP102" s="911"/>
      <c r="DQ102" s="910">
        <v>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283</v>
      </c>
      <c r="AG109" s="913"/>
      <c r="AH109" s="913"/>
      <c r="AI109" s="913"/>
      <c r="AJ109" s="914"/>
      <c r="AK109" s="912" t="s">
        <v>282</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283</v>
      </c>
      <c r="BW109" s="913"/>
      <c r="BX109" s="913"/>
      <c r="BY109" s="913"/>
      <c r="BZ109" s="914"/>
      <c r="CA109" s="912" t="s">
        <v>282</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283</v>
      </c>
      <c r="DM109" s="913"/>
      <c r="DN109" s="913"/>
      <c r="DO109" s="913"/>
      <c r="DP109" s="914"/>
      <c r="DQ109" s="912" t="s">
        <v>282</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2192606</v>
      </c>
      <c r="AB110" s="920"/>
      <c r="AC110" s="920"/>
      <c r="AD110" s="920"/>
      <c r="AE110" s="921"/>
      <c r="AF110" s="922">
        <v>2193480</v>
      </c>
      <c r="AG110" s="920"/>
      <c r="AH110" s="920"/>
      <c r="AI110" s="920"/>
      <c r="AJ110" s="921"/>
      <c r="AK110" s="922">
        <v>2158423</v>
      </c>
      <c r="AL110" s="920"/>
      <c r="AM110" s="920"/>
      <c r="AN110" s="920"/>
      <c r="AO110" s="921"/>
      <c r="AP110" s="923">
        <v>18.399999999999999</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21164234</v>
      </c>
      <c r="BR110" s="957"/>
      <c r="BS110" s="957"/>
      <c r="BT110" s="957"/>
      <c r="BU110" s="957"/>
      <c r="BV110" s="957">
        <v>20942605</v>
      </c>
      <c r="BW110" s="957"/>
      <c r="BX110" s="957"/>
      <c r="BY110" s="957"/>
      <c r="BZ110" s="957"/>
      <c r="CA110" s="957">
        <v>21458824</v>
      </c>
      <c r="CB110" s="957"/>
      <c r="CC110" s="957"/>
      <c r="CD110" s="957"/>
      <c r="CE110" s="957"/>
      <c r="CF110" s="971">
        <v>183.3</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67070</v>
      </c>
      <c r="BR111" s="950"/>
      <c r="BS111" s="950"/>
      <c r="BT111" s="950"/>
      <c r="BU111" s="950"/>
      <c r="BV111" s="950">
        <v>35035</v>
      </c>
      <c r="BW111" s="950"/>
      <c r="BX111" s="950"/>
      <c r="BY111" s="950"/>
      <c r="BZ111" s="950"/>
      <c r="CA111" s="950">
        <v>13960</v>
      </c>
      <c r="CB111" s="950"/>
      <c r="CC111" s="950"/>
      <c r="CD111" s="950"/>
      <c r="CE111" s="950"/>
      <c r="CF111" s="944">
        <v>0.1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4773960</v>
      </c>
      <c r="BR112" s="950"/>
      <c r="BS112" s="950"/>
      <c r="BT112" s="950"/>
      <c r="BU112" s="950"/>
      <c r="BV112" s="950">
        <v>4390575</v>
      </c>
      <c r="BW112" s="950"/>
      <c r="BX112" s="950"/>
      <c r="BY112" s="950"/>
      <c r="BZ112" s="950"/>
      <c r="CA112" s="950">
        <v>3846867</v>
      </c>
      <c r="CB112" s="950"/>
      <c r="CC112" s="950"/>
      <c r="CD112" s="950"/>
      <c r="CE112" s="950"/>
      <c r="CF112" s="944">
        <v>32.9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61799</v>
      </c>
      <c r="DH112" s="950"/>
      <c r="DI112" s="950"/>
      <c r="DJ112" s="950"/>
      <c r="DK112" s="950"/>
      <c r="DL112" s="950">
        <v>30900</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302962</v>
      </c>
      <c r="AB113" s="964"/>
      <c r="AC113" s="964"/>
      <c r="AD113" s="964"/>
      <c r="AE113" s="965"/>
      <c r="AF113" s="966">
        <v>269592</v>
      </c>
      <c r="AG113" s="964"/>
      <c r="AH113" s="964"/>
      <c r="AI113" s="964"/>
      <c r="AJ113" s="965"/>
      <c r="AK113" s="966">
        <v>211916</v>
      </c>
      <c r="AL113" s="964"/>
      <c r="AM113" s="964"/>
      <c r="AN113" s="964"/>
      <c r="AO113" s="965"/>
      <c r="AP113" s="967">
        <v>1.8</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2192731</v>
      </c>
      <c r="BR114" s="950"/>
      <c r="BS114" s="950"/>
      <c r="BT114" s="950"/>
      <c r="BU114" s="950"/>
      <c r="BV114" s="950">
        <v>1542015</v>
      </c>
      <c r="BW114" s="950"/>
      <c r="BX114" s="950"/>
      <c r="BY114" s="950"/>
      <c r="BZ114" s="950"/>
      <c r="CA114" s="950">
        <v>1418443</v>
      </c>
      <c r="CB114" s="950"/>
      <c r="CC114" s="950"/>
      <c r="CD114" s="950"/>
      <c r="CE114" s="950"/>
      <c r="CF114" s="944">
        <v>12.1</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30900</v>
      </c>
      <c r="AB115" s="964"/>
      <c r="AC115" s="964"/>
      <c r="AD115" s="964"/>
      <c r="AE115" s="965"/>
      <c r="AF115" s="966">
        <v>30900</v>
      </c>
      <c r="AG115" s="964"/>
      <c r="AH115" s="964"/>
      <c r="AI115" s="964"/>
      <c r="AJ115" s="965"/>
      <c r="AK115" s="966">
        <v>30900</v>
      </c>
      <c r="AL115" s="964"/>
      <c r="AM115" s="964"/>
      <c r="AN115" s="964"/>
      <c r="AO115" s="965"/>
      <c r="AP115" s="967">
        <v>0.3</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93430</v>
      </c>
      <c r="BR115" s="950"/>
      <c r="BS115" s="950"/>
      <c r="BT115" s="950"/>
      <c r="BU115" s="950"/>
      <c r="BV115" s="950">
        <v>95589</v>
      </c>
      <c r="BW115" s="950"/>
      <c r="BX115" s="950"/>
      <c r="BY115" s="950"/>
      <c r="BZ115" s="950"/>
      <c r="CA115" s="950">
        <v>8851</v>
      </c>
      <c r="CB115" s="950"/>
      <c r="CC115" s="950"/>
      <c r="CD115" s="950"/>
      <c r="CE115" s="950"/>
      <c r="CF115" s="944">
        <v>0.1</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13</v>
      </c>
      <c r="AB116" s="989"/>
      <c r="AC116" s="989"/>
      <c r="AD116" s="989"/>
      <c r="AE116" s="990"/>
      <c r="AF116" s="991">
        <v>5</v>
      </c>
      <c r="AG116" s="989"/>
      <c r="AH116" s="989"/>
      <c r="AI116" s="989"/>
      <c r="AJ116" s="990"/>
      <c r="AK116" s="991">
        <v>4</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2526481</v>
      </c>
      <c r="AB117" s="996"/>
      <c r="AC117" s="996"/>
      <c r="AD117" s="996"/>
      <c r="AE117" s="997"/>
      <c r="AF117" s="995">
        <v>2493977</v>
      </c>
      <c r="AG117" s="996"/>
      <c r="AH117" s="996"/>
      <c r="AI117" s="996"/>
      <c r="AJ117" s="997"/>
      <c r="AK117" s="995">
        <v>2401243</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283</v>
      </c>
      <c r="AG118" s="913"/>
      <c r="AH118" s="913"/>
      <c r="AI118" s="913"/>
      <c r="AJ118" s="914"/>
      <c r="AK118" s="912" t="s">
        <v>282</v>
      </c>
      <c r="AL118" s="913"/>
      <c r="AM118" s="913"/>
      <c r="AN118" s="913"/>
      <c r="AO118" s="914"/>
      <c r="AP118" s="1020" t="s">
        <v>400</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28291425</v>
      </c>
      <c r="BR118" s="1016"/>
      <c r="BS118" s="1016"/>
      <c r="BT118" s="1016"/>
      <c r="BU118" s="1016"/>
      <c r="BV118" s="1016">
        <v>27005819</v>
      </c>
      <c r="BW118" s="1016"/>
      <c r="BX118" s="1016"/>
      <c r="BY118" s="1016"/>
      <c r="BZ118" s="1016"/>
      <c r="CA118" s="1016">
        <v>26746945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3723990</v>
      </c>
      <c r="BR119" s="957"/>
      <c r="BS119" s="957"/>
      <c r="BT119" s="957"/>
      <c r="BU119" s="957"/>
      <c r="BV119" s="957">
        <v>4265314</v>
      </c>
      <c r="BW119" s="957"/>
      <c r="BX119" s="957"/>
      <c r="BY119" s="957"/>
      <c r="BZ119" s="957"/>
      <c r="CA119" s="957">
        <v>4834113</v>
      </c>
      <c r="CB119" s="957"/>
      <c r="CC119" s="957"/>
      <c r="CD119" s="957"/>
      <c r="CE119" s="957"/>
      <c r="CF119" s="971">
        <v>41.3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5271</v>
      </c>
      <c r="DH119" s="1028"/>
      <c r="DI119" s="1028"/>
      <c r="DJ119" s="1028"/>
      <c r="DK119" s="1029"/>
      <c r="DL119" s="1030">
        <v>4135</v>
      </c>
      <c r="DM119" s="1028"/>
      <c r="DN119" s="1028"/>
      <c r="DO119" s="1028"/>
      <c r="DP119" s="1029"/>
      <c r="DQ119" s="1030">
        <v>13960</v>
      </c>
      <c r="DR119" s="1028"/>
      <c r="DS119" s="1028"/>
      <c r="DT119" s="1028"/>
      <c r="DU119" s="1029"/>
      <c r="DV119" s="1031">
        <v>0.1</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503070</v>
      </c>
      <c r="BR120" s="950"/>
      <c r="BS120" s="950"/>
      <c r="BT120" s="950"/>
      <c r="BU120" s="950"/>
      <c r="BV120" s="950">
        <v>463573</v>
      </c>
      <c r="BW120" s="950"/>
      <c r="BX120" s="950"/>
      <c r="BY120" s="950"/>
      <c r="BZ120" s="950"/>
      <c r="CA120" s="950">
        <v>368310</v>
      </c>
      <c r="CB120" s="950"/>
      <c r="CC120" s="950"/>
      <c r="CD120" s="950"/>
      <c r="CE120" s="950"/>
      <c r="CF120" s="944">
        <v>3.1</v>
      </c>
      <c r="CG120" s="945"/>
      <c r="CH120" s="945"/>
      <c r="CI120" s="945"/>
      <c r="CJ120" s="945"/>
      <c r="CK120" s="1043" t="s">
        <v>434</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3368928</v>
      </c>
      <c r="DH120" s="957"/>
      <c r="DI120" s="957"/>
      <c r="DJ120" s="957"/>
      <c r="DK120" s="957"/>
      <c r="DL120" s="957">
        <v>3035315</v>
      </c>
      <c r="DM120" s="957"/>
      <c r="DN120" s="957"/>
      <c r="DO120" s="957"/>
      <c r="DP120" s="957"/>
      <c r="DQ120" s="957">
        <v>2615183</v>
      </c>
      <c r="DR120" s="957"/>
      <c r="DS120" s="957"/>
      <c r="DT120" s="957"/>
      <c r="DU120" s="957"/>
      <c r="DV120" s="958">
        <v>22.3</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30900</v>
      </c>
      <c r="AB121" s="989"/>
      <c r="AC121" s="989"/>
      <c r="AD121" s="989"/>
      <c r="AE121" s="990"/>
      <c r="AF121" s="991">
        <v>30900</v>
      </c>
      <c r="AG121" s="989"/>
      <c r="AH121" s="989"/>
      <c r="AI121" s="989"/>
      <c r="AJ121" s="990"/>
      <c r="AK121" s="991">
        <v>30900</v>
      </c>
      <c r="AL121" s="989"/>
      <c r="AM121" s="989"/>
      <c r="AN121" s="989"/>
      <c r="AO121" s="990"/>
      <c r="AP121" s="992">
        <v>0.3</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15837249</v>
      </c>
      <c r="BR121" s="1016"/>
      <c r="BS121" s="1016"/>
      <c r="BT121" s="1016"/>
      <c r="BU121" s="1016"/>
      <c r="BV121" s="1016">
        <v>15706383</v>
      </c>
      <c r="BW121" s="1016"/>
      <c r="BX121" s="1016"/>
      <c r="BY121" s="1016"/>
      <c r="BZ121" s="1016"/>
      <c r="CA121" s="1016">
        <v>15902863</v>
      </c>
      <c r="CB121" s="1016"/>
      <c r="CC121" s="1016"/>
      <c r="CD121" s="1016"/>
      <c r="CE121" s="1016"/>
      <c r="CF121" s="1054">
        <v>135.80000000000001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762425</v>
      </c>
      <c r="DH121" s="950"/>
      <c r="DI121" s="950"/>
      <c r="DJ121" s="950"/>
      <c r="DK121" s="950"/>
      <c r="DL121" s="950">
        <v>635466</v>
      </c>
      <c r="DM121" s="950"/>
      <c r="DN121" s="950"/>
      <c r="DO121" s="950"/>
      <c r="DP121" s="950"/>
      <c r="DQ121" s="950">
        <v>560778</v>
      </c>
      <c r="DR121" s="950"/>
      <c r="DS121" s="950"/>
      <c r="DT121" s="950"/>
      <c r="DU121" s="950"/>
      <c r="DV121" s="951">
        <v>4.8</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20064309</v>
      </c>
      <c r="BR122" s="1065"/>
      <c r="BS122" s="1065"/>
      <c r="BT122" s="1065"/>
      <c r="BU122" s="1065"/>
      <c r="BV122" s="1065">
        <v>20435270</v>
      </c>
      <c r="BW122" s="1065"/>
      <c r="BX122" s="1065"/>
      <c r="BY122" s="1065"/>
      <c r="BZ122" s="1065"/>
      <c r="CA122" s="1065">
        <v>21105286</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295616</v>
      </c>
      <c r="DH122" s="950"/>
      <c r="DI122" s="950"/>
      <c r="DJ122" s="950"/>
      <c r="DK122" s="950"/>
      <c r="DL122" s="950">
        <v>390605</v>
      </c>
      <c r="DM122" s="950"/>
      <c r="DN122" s="950"/>
      <c r="DO122" s="950"/>
      <c r="DP122" s="950"/>
      <c r="DQ122" s="950">
        <v>375492</v>
      </c>
      <c r="DR122" s="950"/>
      <c r="DS122" s="950"/>
      <c r="DT122" s="950"/>
      <c r="DU122" s="950"/>
      <c r="DV122" s="951">
        <v>3.2</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70.099999999999994</v>
      </c>
      <c r="BR123" s="1057"/>
      <c r="BS123" s="1057"/>
      <c r="BT123" s="1057"/>
      <c r="BU123" s="1057"/>
      <c r="BV123" s="1057">
        <v>57.1</v>
      </c>
      <c r="BW123" s="1057"/>
      <c r="BX123" s="1057"/>
      <c r="BY123" s="1057"/>
      <c r="BZ123" s="1057"/>
      <c r="CA123" s="1057">
        <v>48.1</v>
      </c>
      <c r="CB123" s="1057"/>
      <c r="CC123" s="1057"/>
      <c r="CD123" s="1057"/>
      <c r="CE123" s="1057"/>
      <c r="CF123" s="1058"/>
      <c r="CG123" s="1059"/>
      <c r="CH123" s="1059"/>
      <c r="CI123" s="1059"/>
      <c r="CJ123" s="1060"/>
      <c r="CK123" s="1046"/>
      <c r="CL123" s="1047"/>
      <c r="CM123" s="1047"/>
      <c r="CN123" s="1047"/>
      <c r="CO123" s="1048"/>
      <c r="CP123" s="1037" t="s">
        <v>384</v>
      </c>
      <c r="CQ123" s="1038"/>
      <c r="CR123" s="1038"/>
      <c r="CS123" s="1038"/>
      <c r="CT123" s="1038"/>
      <c r="CU123" s="1038"/>
      <c r="CV123" s="1038"/>
      <c r="CW123" s="1038"/>
      <c r="CX123" s="1038"/>
      <c r="CY123" s="1038"/>
      <c r="CZ123" s="1038"/>
      <c r="DA123" s="1038"/>
      <c r="DB123" s="1038"/>
      <c r="DC123" s="1038"/>
      <c r="DD123" s="1038"/>
      <c r="DE123" s="1038"/>
      <c r="DF123" s="1039"/>
      <c r="DG123" s="988">
        <v>346991</v>
      </c>
      <c r="DH123" s="989"/>
      <c r="DI123" s="989"/>
      <c r="DJ123" s="989"/>
      <c r="DK123" s="990"/>
      <c r="DL123" s="991">
        <v>329189</v>
      </c>
      <c r="DM123" s="989"/>
      <c r="DN123" s="989"/>
      <c r="DO123" s="989"/>
      <c r="DP123" s="990"/>
      <c r="DQ123" s="991">
        <v>295414</v>
      </c>
      <c r="DR123" s="989"/>
      <c r="DS123" s="989"/>
      <c r="DT123" s="989"/>
      <c r="DU123" s="990"/>
      <c r="DV123" s="992">
        <v>2.5</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448</v>
      </c>
      <c r="AY127" s="917"/>
      <c r="AZ127" s="917"/>
      <c r="BA127" s="917"/>
      <c r="BB127" s="917"/>
      <c r="BC127" s="917"/>
      <c r="BD127" s="917"/>
      <c r="BE127" s="918"/>
      <c r="BF127" s="1071" t="s">
        <v>108</v>
      </c>
      <c r="BG127" s="1072"/>
      <c r="BH127" s="1072"/>
      <c r="BI127" s="1072"/>
      <c r="BJ127" s="1072"/>
      <c r="BK127" s="1072"/>
      <c r="BL127" s="1081"/>
      <c r="BM127" s="1071">
        <v>12.92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93430</v>
      </c>
      <c r="DH127" s="1078"/>
      <c r="DI127" s="1078"/>
      <c r="DJ127" s="1078"/>
      <c r="DK127" s="1078"/>
      <c r="DL127" s="1078">
        <v>95589</v>
      </c>
      <c r="DM127" s="1078"/>
      <c r="DN127" s="1078"/>
      <c r="DO127" s="1078"/>
      <c r="DP127" s="1078"/>
      <c r="DQ127" s="1078">
        <v>8851</v>
      </c>
      <c r="DR127" s="1078"/>
      <c r="DS127" s="1078"/>
      <c r="DT127" s="1078"/>
      <c r="DU127" s="1078"/>
      <c r="DV127" s="1079">
        <v>0.1</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25059</v>
      </c>
      <c r="AB128" s="1120"/>
      <c r="AC128" s="1120"/>
      <c r="AD128" s="1120"/>
      <c r="AE128" s="1121"/>
      <c r="AF128" s="1122">
        <v>28816</v>
      </c>
      <c r="AG128" s="1120"/>
      <c r="AH128" s="1120"/>
      <c r="AI128" s="1120"/>
      <c r="AJ128" s="1121"/>
      <c r="AK128" s="1122">
        <v>29492</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108</v>
      </c>
      <c r="BG128" s="1097"/>
      <c r="BH128" s="1097"/>
      <c r="BI128" s="1097"/>
      <c r="BJ128" s="1097"/>
      <c r="BK128" s="1097"/>
      <c r="BL128" s="1098"/>
      <c r="BM128" s="1096">
        <v>17.920000000000002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13215254</v>
      </c>
      <c r="AB129" s="989"/>
      <c r="AC129" s="989"/>
      <c r="AD129" s="989"/>
      <c r="AE129" s="990"/>
      <c r="AF129" s="991">
        <v>13067564</v>
      </c>
      <c r="AG129" s="989"/>
      <c r="AH129" s="989"/>
      <c r="AI129" s="989"/>
      <c r="AJ129" s="990"/>
      <c r="AK129" s="991">
        <v>13281840</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7.7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1482116</v>
      </c>
      <c r="AB130" s="989"/>
      <c r="AC130" s="989"/>
      <c r="AD130" s="989"/>
      <c r="AE130" s="990"/>
      <c r="AF130" s="991">
        <v>1570656</v>
      </c>
      <c r="AG130" s="989"/>
      <c r="AH130" s="989"/>
      <c r="AI130" s="989"/>
      <c r="AJ130" s="990"/>
      <c r="AK130" s="991">
        <v>1572291</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v>48.1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11733138</v>
      </c>
      <c r="AB131" s="1028"/>
      <c r="AC131" s="1028"/>
      <c r="AD131" s="1028"/>
      <c r="AE131" s="1029"/>
      <c r="AF131" s="1030">
        <v>11496908</v>
      </c>
      <c r="AG131" s="1028"/>
      <c r="AH131" s="1028"/>
      <c r="AI131" s="1028"/>
      <c r="AJ131" s="1029"/>
      <c r="AK131" s="1030">
        <v>11709549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8.6874116709999996</v>
      </c>
      <c r="AB132" s="1134"/>
      <c r="AC132" s="1134"/>
      <c r="AD132" s="1134"/>
      <c r="AE132" s="1135"/>
      <c r="AF132" s="1136">
        <v>7.7803962599999998</v>
      </c>
      <c r="AG132" s="1134"/>
      <c r="AH132" s="1134"/>
      <c r="AI132" s="1134"/>
      <c r="AJ132" s="1135"/>
      <c r="AK132" s="1136">
        <v>6.8274192290000002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10.1</v>
      </c>
      <c r="AB133" s="1141"/>
      <c r="AC133" s="1141"/>
      <c r="AD133" s="1141"/>
      <c r="AE133" s="1142"/>
      <c r="AF133" s="1140">
        <v>8.9</v>
      </c>
      <c r="AG133" s="1141"/>
      <c r="AH133" s="1141"/>
      <c r="AI133" s="1141"/>
      <c r="AJ133" s="1142"/>
      <c r="AK133" s="1140">
        <v>7.7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4309844</v>
      </c>
      <c r="L9" s="264">
        <v>87645</v>
      </c>
      <c r="M9" s="265">
        <v>88578</v>
      </c>
      <c r="N9" s="266">
        <v>-1.1000000000000001</v>
      </c>
    </row>
    <row r="10" spans="1:16" x14ac:dyDescent="0.15">
      <c r="A10" s="248"/>
      <c r="B10" s="244"/>
      <c r="C10" s="244"/>
      <c r="D10" s="244"/>
      <c r="E10" s="244"/>
      <c r="F10" s="244"/>
      <c r="G10" s="1149" t="s">
        <v>470</v>
      </c>
      <c r="H10" s="1150"/>
      <c r="I10" s="1150"/>
      <c r="J10" s="1151"/>
      <c r="K10" s="267">
        <v>440342</v>
      </c>
      <c r="L10" s="268">
        <v>8955</v>
      </c>
      <c r="M10" s="269">
        <v>7040</v>
      </c>
      <c r="N10" s="270">
        <v>27.2</v>
      </c>
    </row>
    <row r="11" spans="1:16" ht="13.5" customHeight="1" x14ac:dyDescent="0.15">
      <c r="A11" s="248"/>
      <c r="B11" s="244"/>
      <c r="C11" s="244"/>
      <c r="D11" s="244"/>
      <c r="E11" s="244"/>
      <c r="F11" s="244"/>
      <c r="G11" s="1149" t="s">
        <v>471</v>
      </c>
      <c r="H11" s="1150"/>
      <c r="I11" s="1150"/>
      <c r="J11" s="1151"/>
      <c r="K11" s="267">
        <v>29703</v>
      </c>
      <c r="L11" s="268">
        <v>604</v>
      </c>
      <c r="M11" s="269">
        <v>8852</v>
      </c>
      <c r="N11" s="270">
        <v>-93.2</v>
      </c>
    </row>
    <row r="12" spans="1:16" ht="13.5" customHeight="1" x14ac:dyDescent="0.15">
      <c r="A12" s="248"/>
      <c r="B12" s="244"/>
      <c r="C12" s="244"/>
      <c r="D12" s="244"/>
      <c r="E12" s="244"/>
      <c r="F12" s="244"/>
      <c r="G12" s="1149" t="s">
        <v>472</v>
      </c>
      <c r="H12" s="1150"/>
      <c r="I12" s="1150"/>
      <c r="J12" s="1151"/>
      <c r="K12" s="267" t="s">
        <v>473</v>
      </c>
      <c r="L12" s="268" t="s">
        <v>473</v>
      </c>
      <c r="M12" s="269">
        <v>853</v>
      </c>
      <c r="N12" s="270" t="s">
        <v>473</v>
      </c>
    </row>
    <row r="13" spans="1:16" ht="13.5" customHeight="1" x14ac:dyDescent="0.15">
      <c r="A13" s="248"/>
      <c r="B13" s="244"/>
      <c r="C13" s="244"/>
      <c r="D13" s="244"/>
      <c r="E13" s="244"/>
      <c r="F13" s="244"/>
      <c r="G13" s="1149" t="s">
        <v>474</v>
      </c>
      <c r="H13" s="1150"/>
      <c r="I13" s="1150"/>
      <c r="J13" s="1151"/>
      <c r="K13" s="267" t="s">
        <v>473</v>
      </c>
      <c r="L13" s="268" t="s">
        <v>473</v>
      </c>
      <c r="M13" s="269">
        <v>12</v>
      </c>
      <c r="N13" s="270" t="s">
        <v>473</v>
      </c>
    </row>
    <row r="14" spans="1:16" ht="13.5" customHeight="1" x14ac:dyDescent="0.15">
      <c r="A14" s="248"/>
      <c r="B14" s="244"/>
      <c r="C14" s="244"/>
      <c r="D14" s="244"/>
      <c r="E14" s="244"/>
      <c r="F14" s="244"/>
      <c r="G14" s="1149" t="s">
        <v>475</v>
      </c>
      <c r="H14" s="1150"/>
      <c r="I14" s="1150"/>
      <c r="J14" s="1151"/>
      <c r="K14" s="267">
        <v>231634</v>
      </c>
      <c r="L14" s="268">
        <v>4710</v>
      </c>
      <c r="M14" s="269">
        <v>4061</v>
      </c>
      <c r="N14" s="270">
        <v>16</v>
      </c>
    </row>
    <row r="15" spans="1:16" ht="13.5" customHeight="1" x14ac:dyDescent="0.15">
      <c r="A15" s="248"/>
      <c r="B15" s="244"/>
      <c r="C15" s="244"/>
      <c r="D15" s="244"/>
      <c r="E15" s="244"/>
      <c r="F15" s="244"/>
      <c r="G15" s="1149" t="s">
        <v>476</v>
      </c>
      <c r="H15" s="1150"/>
      <c r="I15" s="1150"/>
      <c r="J15" s="1151"/>
      <c r="K15" s="267">
        <v>40516</v>
      </c>
      <c r="L15" s="268">
        <v>824</v>
      </c>
      <c r="M15" s="269">
        <v>2096</v>
      </c>
      <c r="N15" s="270">
        <v>-60.7</v>
      </c>
    </row>
    <row r="16" spans="1:16" x14ac:dyDescent="0.15">
      <c r="A16" s="248"/>
      <c r="B16" s="244"/>
      <c r="C16" s="244"/>
      <c r="D16" s="244"/>
      <c r="E16" s="244"/>
      <c r="F16" s="244"/>
      <c r="G16" s="1152" t="s">
        <v>477</v>
      </c>
      <c r="H16" s="1153"/>
      <c r="I16" s="1153"/>
      <c r="J16" s="1154"/>
      <c r="K16" s="268">
        <v>-466689</v>
      </c>
      <c r="L16" s="268">
        <v>-9491</v>
      </c>
      <c r="M16" s="269">
        <v>-9609</v>
      </c>
      <c r="N16" s="270">
        <v>-1.2</v>
      </c>
    </row>
    <row r="17" spans="1:16" x14ac:dyDescent="0.15">
      <c r="A17" s="248"/>
      <c r="B17" s="244"/>
      <c r="C17" s="244"/>
      <c r="D17" s="244"/>
      <c r="E17" s="244"/>
      <c r="F17" s="244"/>
      <c r="G17" s="1152" t="s">
        <v>166</v>
      </c>
      <c r="H17" s="1153"/>
      <c r="I17" s="1153"/>
      <c r="J17" s="1154"/>
      <c r="K17" s="268">
        <v>4585350</v>
      </c>
      <c r="L17" s="268">
        <v>93247</v>
      </c>
      <c r="M17" s="269">
        <v>101883</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9.98</v>
      </c>
      <c r="L21" s="281">
        <v>9.81</v>
      </c>
      <c r="M21" s="282">
        <v>0.17</v>
      </c>
      <c r="N21" s="249"/>
      <c r="O21" s="283"/>
      <c r="P21" s="279"/>
    </row>
    <row r="22" spans="1:16" s="284" customFormat="1" x14ac:dyDescent="0.15">
      <c r="A22" s="279"/>
      <c r="B22" s="249"/>
      <c r="C22" s="249"/>
      <c r="D22" s="249"/>
      <c r="E22" s="249"/>
      <c r="F22" s="249"/>
      <c r="G22" s="1144" t="s">
        <v>483</v>
      </c>
      <c r="H22" s="1145"/>
      <c r="I22" s="1145"/>
      <c r="J22" s="1146"/>
      <c r="K22" s="285">
        <v>95.8</v>
      </c>
      <c r="L22" s="286">
        <v>97.8</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2158423</v>
      </c>
      <c r="L32" s="294">
        <v>43894</v>
      </c>
      <c r="M32" s="295">
        <v>68295</v>
      </c>
      <c r="N32" s="296">
        <v>-35.700000000000003</v>
      </c>
    </row>
    <row r="33" spans="1:16" ht="13.5" customHeight="1" x14ac:dyDescent="0.15">
      <c r="A33" s="248"/>
      <c r="B33" s="244"/>
      <c r="C33" s="244"/>
      <c r="D33" s="244"/>
      <c r="E33" s="244"/>
      <c r="F33" s="244"/>
      <c r="G33" s="1160" t="s">
        <v>488</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489</v>
      </c>
      <c r="H34" s="1161"/>
      <c r="I34" s="1161"/>
      <c r="J34" s="1162"/>
      <c r="K34" s="294" t="s">
        <v>473</v>
      </c>
      <c r="L34" s="294" t="s">
        <v>473</v>
      </c>
      <c r="M34" s="295">
        <v>20</v>
      </c>
      <c r="N34" s="296" t="s">
        <v>473</v>
      </c>
    </row>
    <row r="35" spans="1:16" ht="27" customHeight="1" x14ac:dyDescent="0.15">
      <c r="A35" s="248"/>
      <c r="B35" s="244"/>
      <c r="C35" s="244"/>
      <c r="D35" s="244"/>
      <c r="E35" s="244"/>
      <c r="F35" s="244"/>
      <c r="G35" s="1160" t="s">
        <v>490</v>
      </c>
      <c r="H35" s="1161"/>
      <c r="I35" s="1161"/>
      <c r="J35" s="1162"/>
      <c r="K35" s="294">
        <v>211916</v>
      </c>
      <c r="L35" s="294">
        <v>4310</v>
      </c>
      <c r="M35" s="295">
        <v>17270</v>
      </c>
      <c r="N35" s="296">
        <v>-75</v>
      </c>
    </row>
    <row r="36" spans="1:16" ht="27" customHeight="1" x14ac:dyDescent="0.15">
      <c r="A36" s="248"/>
      <c r="B36" s="244"/>
      <c r="C36" s="244"/>
      <c r="D36" s="244"/>
      <c r="E36" s="244"/>
      <c r="F36" s="244"/>
      <c r="G36" s="1160" t="s">
        <v>491</v>
      </c>
      <c r="H36" s="1161"/>
      <c r="I36" s="1161"/>
      <c r="J36" s="1162"/>
      <c r="K36" s="294" t="s">
        <v>473</v>
      </c>
      <c r="L36" s="294" t="s">
        <v>473</v>
      </c>
      <c r="M36" s="295">
        <v>2908</v>
      </c>
      <c r="N36" s="296" t="s">
        <v>473</v>
      </c>
    </row>
    <row r="37" spans="1:16" ht="13.5" customHeight="1" x14ac:dyDescent="0.15">
      <c r="A37" s="248"/>
      <c r="B37" s="244"/>
      <c r="C37" s="244"/>
      <c r="D37" s="244"/>
      <c r="E37" s="244"/>
      <c r="F37" s="244"/>
      <c r="G37" s="1160" t="s">
        <v>492</v>
      </c>
      <c r="H37" s="1161"/>
      <c r="I37" s="1161"/>
      <c r="J37" s="1162"/>
      <c r="K37" s="294">
        <v>30900</v>
      </c>
      <c r="L37" s="294">
        <v>628</v>
      </c>
      <c r="M37" s="295">
        <v>1444</v>
      </c>
      <c r="N37" s="296">
        <v>-56.5</v>
      </c>
    </row>
    <row r="38" spans="1:16" ht="27" customHeight="1" x14ac:dyDescent="0.15">
      <c r="A38" s="248"/>
      <c r="B38" s="244"/>
      <c r="C38" s="244"/>
      <c r="D38" s="244"/>
      <c r="E38" s="244"/>
      <c r="F38" s="244"/>
      <c r="G38" s="1163" t="s">
        <v>493</v>
      </c>
      <c r="H38" s="1164"/>
      <c r="I38" s="1164"/>
      <c r="J38" s="1165"/>
      <c r="K38" s="297">
        <v>4</v>
      </c>
      <c r="L38" s="297">
        <v>0</v>
      </c>
      <c r="M38" s="298">
        <v>7</v>
      </c>
      <c r="N38" s="299">
        <v>-100</v>
      </c>
      <c r="O38" s="293"/>
    </row>
    <row r="39" spans="1:16" x14ac:dyDescent="0.15">
      <c r="A39" s="248"/>
      <c r="B39" s="244"/>
      <c r="C39" s="244"/>
      <c r="D39" s="244"/>
      <c r="E39" s="244"/>
      <c r="F39" s="244"/>
      <c r="G39" s="1163" t="s">
        <v>494</v>
      </c>
      <c r="H39" s="1164"/>
      <c r="I39" s="1164"/>
      <c r="J39" s="1165"/>
      <c r="K39" s="300">
        <v>-29492</v>
      </c>
      <c r="L39" s="300">
        <v>-600</v>
      </c>
      <c r="M39" s="301">
        <v>-4412</v>
      </c>
      <c r="N39" s="302">
        <v>-86.4</v>
      </c>
      <c r="O39" s="293"/>
    </row>
    <row r="40" spans="1:16" ht="27" customHeight="1" x14ac:dyDescent="0.15">
      <c r="A40" s="248"/>
      <c r="B40" s="244"/>
      <c r="C40" s="244"/>
      <c r="D40" s="244"/>
      <c r="E40" s="244"/>
      <c r="F40" s="244"/>
      <c r="G40" s="1160" t="s">
        <v>495</v>
      </c>
      <c r="H40" s="1161"/>
      <c r="I40" s="1161"/>
      <c r="J40" s="1162"/>
      <c r="K40" s="300">
        <v>-1572291</v>
      </c>
      <c r="L40" s="300">
        <v>-31974</v>
      </c>
      <c r="M40" s="301">
        <v>-58381</v>
      </c>
      <c r="N40" s="302">
        <v>-45.2</v>
      </c>
      <c r="O40" s="293"/>
    </row>
    <row r="41" spans="1:16" x14ac:dyDescent="0.15">
      <c r="A41" s="248"/>
      <c r="B41" s="244"/>
      <c r="C41" s="244"/>
      <c r="D41" s="244"/>
      <c r="E41" s="244"/>
      <c r="F41" s="244"/>
      <c r="G41" s="1166" t="s">
        <v>277</v>
      </c>
      <c r="H41" s="1167"/>
      <c r="I41" s="1167"/>
      <c r="J41" s="1168"/>
      <c r="K41" s="294">
        <v>799460</v>
      </c>
      <c r="L41" s="300">
        <v>16258</v>
      </c>
      <c r="M41" s="301">
        <v>27153</v>
      </c>
      <c r="N41" s="302">
        <v>-40.1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2790843</v>
      </c>
      <c r="J51" s="320">
        <v>57903</v>
      </c>
      <c r="K51" s="321">
        <v>-31</v>
      </c>
      <c r="L51" s="322">
        <v>67201</v>
      </c>
      <c r="M51" s="323">
        <v>-14.6</v>
      </c>
      <c r="N51" s="324">
        <v>-16.399999999999999</v>
      </c>
    </row>
    <row r="52" spans="1:14" x14ac:dyDescent="0.15">
      <c r="A52" s="248"/>
      <c r="B52" s="244"/>
      <c r="C52" s="244"/>
      <c r="D52" s="244"/>
      <c r="E52" s="244"/>
      <c r="F52" s="244"/>
      <c r="G52" s="325"/>
      <c r="H52" s="326" t="s">
        <v>506</v>
      </c>
      <c r="I52" s="327">
        <v>544016</v>
      </c>
      <c r="J52" s="328">
        <v>11287</v>
      </c>
      <c r="K52" s="329">
        <v>-38.4</v>
      </c>
      <c r="L52" s="330">
        <v>35210</v>
      </c>
      <c r="M52" s="331">
        <v>-7.6</v>
      </c>
      <c r="N52" s="332">
        <v>-30.8</v>
      </c>
    </row>
    <row r="53" spans="1:14" x14ac:dyDescent="0.15">
      <c r="A53" s="248"/>
      <c r="B53" s="244"/>
      <c r="C53" s="244"/>
      <c r="D53" s="244"/>
      <c r="E53" s="244"/>
      <c r="F53" s="244"/>
      <c r="G53" s="310" t="s">
        <v>507</v>
      </c>
      <c r="H53" s="311"/>
      <c r="I53" s="319">
        <v>3393942</v>
      </c>
      <c r="J53" s="320">
        <v>70026</v>
      </c>
      <c r="K53" s="321">
        <v>20.9</v>
      </c>
      <c r="L53" s="322">
        <v>75709</v>
      </c>
      <c r="M53" s="323">
        <v>12.7</v>
      </c>
      <c r="N53" s="324">
        <v>8.1999999999999993</v>
      </c>
    </row>
    <row r="54" spans="1:14" x14ac:dyDescent="0.15">
      <c r="A54" s="248"/>
      <c r="B54" s="244"/>
      <c r="C54" s="244"/>
      <c r="D54" s="244"/>
      <c r="E54" s="244"/>
      <c r="F54" s="244"/>
      <c r="G54" s="325"/>
      <c r="H54" s="326" t="s">
        <v>506</v>
      </c>
      <c r="I54" s="327">
        <v>439953</v>
      </c>
      <c r="J54" s="328">
        <v>9077</v>
      </c>
      <c r="K54" s="329">
        <v>-19.600000000000001</v>
      </c>
      <c r="L54" s="330">
        <v>35212</v>
      </c>
      <c r="M54" s="331">
        <v>0</v>
      </c>
      <c r="N54" s="332">
        <v>-19.600000000000001</v>
      </c>
    </row>
    <row r="55" spans="1:14" x14ac:dyDescent="0.15">
      <c r="A55" s="248"/>
      <c r="B55" s="244"/>
      <c r="C55" s="244"/>
      <c r="D55" s="244"/>
      <c r="E55" s="244"/>
      <c r="F55" s="244"/>
      <c r="G55" s="310" t="s">
        <v>508</v>
      </c>
      <c r="H55" s="311"/>
      <c r="I55" s="319">
        <v>4128088</v>
      </c>
      <c r="J55" s="320">
        <v>84564</v>
      </c>
      <c r="K55" s="321">
        <v>20.8</v>
      </c>
      <c r="L55" s="322">
        <v>90961</v>
      </c>
      <c r="M55" s="323">
        <v>20.100000000000001</v>
      </c>
      <c r="N55" s="324">
        <v>0.7</v>
      </c>
    </row>
    <row r="56" spans="1:14" x14ac:dyDescent="0.15">
      <c r="A56" s="248"/>
      <c r="B56" s="244"/>
      <c r="C56" s="244"/>
      <c r="D56" s="244"/>
      <c r="E56" s="244"/>
      <c r="F56" s="244"/>
      <c r="G56" s="325"/>
      <c r="H56" s="326" t="s">
        <v>506</v>
      </c>
      <c r="I56" s="327">
        <v>639832</v>
      </c>
      <c r="J56" s="328">
        <v>13107</v>
      </c>
      <c r="K56" s="329">
        <v>44.4</v>
      </c>
      <c r="L56" s="330">
        <v>37720</v>
      </c>
      <c r="M56" s="331">
        <v>7.1</v>
      </c>
      <c r="N56" s="332">
        <v>37.299999999999997</v>
      </c>
    </row>
    <row r="57" spans="1:14" x14ac:dyDescent="0.15">
      <c r="A57" s="248"/>
      <c r="B57" s="244"/>
      <c r="C57" s="244"/>
      <c r="D57" s="244"/>
      <c r="E57" s="244"/>
      <c r="F57" s="244"/>
      <c r="G57" s="310" t="s">
        <v>509</v>
      </c>
      <c r="H57" s="311"/>
      <c r="I57" s="319">
        <v>3676454</v>
      </c>
      <c r="J57" s="320">
        <v>75142</v>
      </c>
      <c r="K57" s="321">
        <v>-11.1</v>
      </c>
      <c r="L57" s="322">
        <v>106614</v>
      </c>
      <c r="M57" s="323">
        <v>17.2</v>
      </c>
      <c r="N57" s="324">
        <v>-28.3</v>
      </c>
    </row>
    <row r="58" spans="1:14" x14ac:dyDescent="0.15">
      <c r="A58" s="248"/>
      <c r="B58" s="244"/>
      <c r="C58" s="244"/>
      <c r="D58" s="244"/>
      <c r="E58" s="244"/>
      <c r="F58" s="244"/>
      <c r="G58" s="325"/>
      <c r="H58" s="326" t="s">
        <v>506</v>
      </c>
      <c r="I58" s="327">
        <v>638941</v>
      </c>
      <c r="J58" s="328">
        <v>13059</v>
      </c>
      <c r="K58" s="329">
        <v>-0.4</v>
      </c>
      <c r="L58" s="330">
        <v>45545</v>
      </c>
      <c r="M58" s="331">
        <v>20.7</v>
      </c>
      <c r="N58" s="332">
        <v>-21.1</v>
      </c>
    </row>
    <row r="59" spans="1:14" x14ac:dyDescent="0.15">
      <c r="A59" s="248"/>
      <c r="B59" s="244"/>
      <c r="C59" s="244"/>
      <c r="D59" s="244"/>
      <c r="E59" s="244"/>
      <c r="F59" s="244"/>
      <c r="G59" s="310" t="s">
        <v>510</v>
      </c>
      <c r="H59" s="311"/>
      <c r="I59" s="319">
        <v>5062657</v>
      </c>
      <c r="J59" s="320">
        <v>102954</v>
      </c>
      <c r="K59" s="321">
        <v>37</v>
      </c>
      <c r="L59" s="322">
        <v>85459</v>
      </c>
      <c r="M59" s="323">
        <v>-19.8</v>
      </c>
      <c r="N59" s="324">
        <v>56.8</v>
      </c>
    </row>
    <row r="60" spans="1:14" x14ac:dyDescent="0.15">
      <c r="A60" s="248"/>
      <c r="B60" s="244"/>
      <c r="C60" s="244"/>
      <c r="D60" s="244"/>
      <c r="E60" s="244"/>
      <c r="F60" s="244"/>
      <c r="G60" s="325"/>
      <c r="H60" s="326" t="s">
        <v>506</v>
      </c>
      <c r="I60" s="333">
        <v>615294</v>
      </c>
      <c r="J60" s="328">
        <v>12513</v>
      </c>
      <c r="K60" s="329">
        <v>-4.2</v>
      </c>
      <c r="L60" s="330">
        <v>44378</v>
      </c>
      <c r="M60" s="331">
        <v>-2.6</v>
      </c>
      <c r="N60" s="332">
        <v>-1.6</v>
      </c>
    </row>
    <row r="61" spans="1:14" x14ac:dyDescent="0.15">
      <c r="A61" s="248"/>
      <c r="B61" s="244"/>
      <c r="C61" s="244"/>
      <c r="D61" s="244"/>
      <c r="E61" s="244"/>
      <c r="F61" s="244"/>
      <c r="G61" s="310" t="s">
        <v>511</v>
      </c>
      <c r="H61" s="334"/>
      <c r="I61" s="335">
        <v>3810397</v>
      </c>
      <c r="J61" s="336">
        <v>78118</v>
      </c>
      <c r="K61" s="337">
        <v>7.3</v>
      </c>
      <c r="L61" s="338">
        <v>85189</v>
      </c>
      <c r="M61" s="339">
        <v>3.1</v>
      </c>
      <c r="N61" s="324">
        <v>4.2</v>
      </c>
    </row>
    <row r="62" spans="1:14" x14ac:dyDescent="0.15">
      <c r="A62" s="248"/>
      <c r="B62" s="244"/>
      <c r="C62" s="244"/>
      <c r="D62" s="244"/>
      <c r="E62" s="244"/>
      <c r="F62" s="244"/>
      <c r="G62" s="325"/>
      <c r="H62" s="326" t="s">
        <v>506</v>
      </c>
      <c r="I62" s="327">
        <v>575607</v>
      </c>
      <c r="J62" s="328">
        <v>11809</v>
      </c>
      <c r="K62" s="329">
        <v>-3.6</v>
      </c>
      <c r="L62" s="330">
        <v>39613</v>
      </c>
      <c r="M62" s="331">
        <v>3.5</v>
      </c>
      <c r="N62" s="332">
        <v>-7.1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14.09</v>
      </c>
      <c r="G47" s="12">
        <v>13.89</v>
      </c>
      <c r="H47" s="12">
        <v>15.8</v>
      </c>
      <c r="I47" s="12">
        <v>18.57</v>
      </c>
      <c r="J47" s="13">
        <v>20.59</v>
      </c>
    </row>
    <row r="48" spans="2:10" ht="57.75" customHeight="1" x14ac:dyDescent="0.15">
      <c r="B48" s="14"/>
      <c r="C48" s="1171" t="s">
        <v>4</v>
      </c>
      <c r="D48" s="1171"/>
      <c r="E48" s="1172"/>
      <c r="F48" s="15">
        <v>3.77</v>
      </c>
      <c r="G48" s="16">
        <v>4.59</v>
      </c>
      <c r="H48" s="16">
        <v>5.05</v>
      </c>
      <c r="I48" s="16">
        <v>3.29</v>
      </c>
      <c r="J48" s="17">
        <v>4.37</v>
      </c>
    </row>
    <row r="49" spans="2:10" ht="57.75" customHeight="1" thickBot="1" x14ac:dyDescent="0.2">
      <c r="B49" s="18"/>
      <c r="C49" s="1173" t="s">
        <v>5</v>
      </c>
      <c r="D49" s="1173"/>
      <c r="E49" s="1174"/>
      <c r="F49" s="19">
        <v>2.68</v>
      </c>
      <c r="G49" s="20">
        <v>0.93</v>
      </c>
      <c r="H49" s="20">
        <v>3.22</v>
      </c>
      <c r="I49" s="20">
        <v>0.91</v>
      </c>
      <c r="J49" s="21">
        <v>3.59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2017-05-02T07:55:04Z</cp:lastPrinted>
  <dcterms:created xsi:type="dcterms:W3CDTF">2017-02-15T23:42:57Z</dcterms:created>
  <dcterms:modified xsi:type="dcterms:W3CDTF">2017-05-23T07:22:29Z</dcterms:modified>
  <cp:category/>
</cp:coreProperties>
</file>