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7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W37" i="9"/>
  <c r="BW38" i="9" s="1"/>
  <c r="BE37" i="9"/>
  <c r="AM37" i="9"/>
  <c r="U37" i="9"/>
  <c r="C37" i="9"/>
  <c r="CO36" i="9"/>
  <c r="BW36" i="9"/>
  <c r="BE36" i="9"/>
  <c r="AM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AM34" i="9" l="1"/>
  <c r="BE34" i="9" s="1"/>
</calcChain>
</file>

<file path=xl/sharedStrings.xml><?xml version="1.0" encoding="utf-8"?>
<sst xmlns="http://schemas.openxmlformats.org/spreadsheetml/2006/main" count="1052" uniqueCount="565">
  <si>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</si>
  <si>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</si>
  <si>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</si>
  <si>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</si>
  <si>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</si>
  <si>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</si>
  <si>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</si>
  <si>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</si>
  <si>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</si>
  <si>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</si>
  <si>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</si>
  <si>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</si>
  <si>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</si>
  <si>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</si>
  <si>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</si>
  <si>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</si>
  <si>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</si>
  <si>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</si>
  <si>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</si>
  <si>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</si>
  <si>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</si>
  <si>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</si>
  <si>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</si>
  <si>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</si>
  <si>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</si>
  <si>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</si>
  <si>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</si>
  <si>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</si>
  <si>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</si>
  <si>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</si>
  <si>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</si>
  <si>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</si>
  <si>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</si>
  <si>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</si>
  <si>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</si>
  <si>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</si>
  <si>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</si>
  <si>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</si>
  <si>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</si>
  <si>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</si>
  <si>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</si>
  <si>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</si>
  <si>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</si>
  <si>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</si>
  <si>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</si>
  <si>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</si>
  <si>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</si>
  <si>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</si>
  <si>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</si>
  <si>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</si>
  <si>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</si>
  <si>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</si>
  <si>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</si>
  <si>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</si>
  <si>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</si>
  <si>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</si>
  <si>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</si>
  <si>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</si>
  <si>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</si>
  <si>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</si>
  <si>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</si>
  <si>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</si>
  <si>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</si>
  <si>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</si>
  <si>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</si>
  <si>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</si>
  <si>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</si>
  <si>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</si>
  <si>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</si>
  <si>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</si>
  <si>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</si>
  <si>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</si>
  <si>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</si>
  <si>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</si>
  <si>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</si>
  <si>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</si>
  <si>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</si>
  <si>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</si>
  <si>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</si>
  <si>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</si>
  <si>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</si>
  <si>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宜野湾市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</si>
  <si>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</si>
  <si>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</si>
  <si>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</si>
  <si>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</si>
  <si>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</si>
  <si>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</si>
  <si>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</si>
  <si>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</si>
  <si>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</si>
  <si>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</si>
  <si>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</si>
  <si>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</si>
  <si>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</si>
  <si>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</si>
  <si>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</si>
  <si>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</si>
  <si>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</si>
  <si>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</si>
  <si>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</si>
  <si>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</si>
  <si>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</si>
  <si>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</si>
  <si>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</si>
  <si>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</si>
  <si>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</si>
  <si>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</si>
  <si>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</si>
  <si>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</si>
  <si>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</si>
  <si>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</si>
  <si>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</si>
  <si>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</si>
  <si>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</si>
  <si>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</si>
  <si>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</si>
  <si>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</si>
  <si>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</si>
  <si>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</si>
  <si>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</si>
  <si>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</si>
  <si>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</si>
  <si>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</si>
  <si>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</si>
  <si>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</si>
  <si>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</si>
  <si>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</si>
  <si>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</si>
  <si>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</si>
  <si>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</si>
  <si>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</si>
  <si>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</si>
  <si>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</si>
  <si>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</si>
  <si>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</si>
  <si>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</si>
  <si>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</si>
  <si>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</si>
  <si>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</si>
  <si>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</si>
  <si>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</si>
  <si>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</si>
  <si>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</si>
  <si>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</si>
  <si>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</si>
  <si>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</si>
  <si>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</si>
  <si>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</si>
  <si>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</si>
  <si>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</si>
  <si>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</si>
  <si>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</si>
  <si>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</si>
  <si>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</si>
  <si>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</si>
  <si>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</si>
  <si>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</si>
  <si>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</si>
  <si>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</si>
  <si>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</si>
  <si>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</si>
  <si>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</si>
  <si>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</si>
  <si>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</si>
  <si>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</si>
  <si>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</si>
  <si>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</si>
  <si>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</si>
  <si>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</si>
  <si>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</si>
  <si>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</si>
  <si>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</si>
  <si>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</si>
  <si>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</si>
  <si>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</si>
  <si>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</si>
  <si>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</si>
  <si>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</si>
  <si>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</si>
  <si>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</si>
  <si>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</si>
  <si>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</si>
  <si>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</si>
  <si>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</si>
  <si>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</si>
  <si>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</si>
  <si>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</si>
  <si>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</si>
  <si>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</si>
  <si>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</si>
  <si>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</si>
  <si>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沖縄県宜野湾市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</si>
  <si>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</si>
  <si>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</si>
  <si>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</si>
  <si>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</si>
  <si>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</si>
  <si>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</si>
  <si>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</si>
  <si>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</si>
  <si>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</si>
  <si>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</si>
  <si>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</si>
  <si>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</si>
  <si>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</si>
  <si>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</si>
  <si>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</si>
  <si>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</si>
  <si>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</si>
  <si>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</si>
  <si>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</si>
  <si>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</si>
  <si>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</si>
  <si>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</si>
  <si>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</si>
  <si>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</si>
  <si>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</si>
  <si>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</si>
  <si>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</si>
  <si>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</si>
  <si>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</si>
  <si>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</si>
  <si>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</si>
  <si>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</si>
  <si>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</si>
  <si>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</si>
  <si>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</si>
  <si>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</si>
  <si>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</si>
  <si>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</si>
  <si>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</si>
  <si>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</si>
  <si>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</si>
  <si>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</si>
  <si>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</si>
  <si>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</si>
  <si>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</si>
  <si>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</si>
  <si>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</si>
  <si>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</si>
  <si>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</si>
  <si>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</si>
  <si>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</si>
  <si>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</si>
  <si>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</si>
  <si>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</si>
  <si>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</si>
  <si>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</si>
  <si>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</si>
  <si>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</si>
  <si>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</si>
  <si>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</si>
  <si>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</si>
  <si>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</si>
  <si>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</si>
  <si>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</si>
  <si>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</si>
  <si>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</si>
  <si>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</si>
  <si>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</si>
  <si>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</si>
  <si>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</si>
  <si>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</si>
  <si>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</si>
  <si>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</si>
  <si>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</si>
  <si>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</si>
  <si>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</si>
  <si>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</si>
  <si>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</si>
  <si>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</si>
  <si>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</si>
  <si>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</si>
  <si>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</si>
  <si>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</si>
  <si>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</si>
  <si>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</si>
  <si>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</si>
  <si>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</si>
  <si>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</si>
  <si>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</si>
  <si>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</si>
  <si>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</si>
  <si>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</si>
  <si>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</si>
  <si>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</si>
  <si>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</si>
  <si>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</si>
  <si>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</si>
  <si>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</si>
  <si>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</si>
  <si>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</si>
  <si>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</si>
  <si>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</si>
  <si>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</si>
  <si>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</si>
  <si>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</si>
  <si>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</si>
  <si>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</si>
  <si>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</si>
  <si>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</si>
  <si>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</si>
  <si>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</si>
  <si>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</si>
  <si>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</si>
  <si>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</si>
  <si>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</si>
  <si>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</si>
  <si>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</si>
  <si>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</si>
  <si>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</si>
  <si>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</si>
  <si>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</si>
  <si>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</si>
  <si>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</si>
  <si>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</si>
  <si>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</si>
  <si>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</si>
  <si>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</si>
  <si>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</si>
  <si>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</si>
  <si>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</si>
  <si>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</si>
  <si>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</si>
  <si>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</si>
  <si>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</si>
  <si>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</si>
  <si>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</si>
  <si>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</si>
  <si>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</si>
  <si>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</si>
  <si>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</si>
  <si>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</si>
  <si>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</si>
  <si>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</si>
  <si>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</si>
  <si>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</si>
  <si>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</si>
  <si>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</si>
  <si>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沖縄県宜野湾市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</si>
  <si>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</si>
  <si>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</si>
  <si>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</si>
  <si>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</si>
  <si>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</si>
  <si>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</si>
  <si>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</si>
  <si>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</si>
  <si>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</si>
  <si>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</si>
  <si>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</si>
  <si>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</si>
  <si>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</si>
  <si>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</si>
  <si>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</si>
  <si>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</si>
  <si>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</si>
  <si>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</si>
  <si>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</si>
  <si>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</si>
  <si>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宇地泊第二土地区画整理事業特別会計</t>
    <phoneticPr fontId="5"/>
  </si>
  <si>
    <t>佐真下第二土地区画整理事業特別会計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</si>
  <si>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</si>
  <si>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</si>
  <si>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</si>
  <si>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</si>
  <si>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</si>
  <si>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</si>
  <si>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</si>
  <si>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</si>
  <si>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</si>
  <si>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</si>
  <si>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</si>
  <si>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</si>
  <si>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</si>
  <si>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</si>
  <si>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</si>
  <si>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</si>
  <si>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</si>
  <si>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</si>
  <si>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</si>
  <si>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</si>
  <si>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</si>
  <si>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</si>
  <si>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</si>
  <si>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</si>
  <si>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</si>
  <si>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</si>
  <si>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</si>
  <si>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</si>
  <si>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</si>
  <si>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</si>
  <si>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</si>
  <si>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</si>
  <si>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</si>
  <si>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</si>
  <si>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</si>
  <si>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</si>
  <si>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</si>
  <si>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</si>
  <si>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</si>
  <si>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</si>
  <si>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</si>
  <si>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</si>
  <si>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</si>
  <si>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</si>
  <si>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</si>
  <si>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</si>
  <si>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</si>
  <si>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</si>
  <si>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</si>
  <si>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</si>
  <si>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</si>
  <si>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</si>
  <si>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</si>
  <si>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</si>
  <si>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</si>
  <si>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</si>
  <si>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</si>
  <si>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</si>
  <si>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</si>
  <si>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</si>
  <si>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</si>
  <si>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</si>
  <si>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</si>
  <si>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</si>
  <si>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</si>
  <si>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</si>
  <si>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</si>
  <si>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</si>
  <si>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</si>
  <si>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</si>
  <si>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</si>
  <si>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</si>
  <si>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</si>
  <si>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</si>
  <si>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</si>
  <si>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</si>
  <si>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</si>
  <si>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</si>
  <si>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</si>
  <si>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</si>
  <si>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</si>
  <si>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</si>
  <si>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</si>
  <si>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</si>
  <si>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</si>
  <si>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</si>
  <si>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</si>
  <si>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</si>
  <si>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</si>
  <si>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</si>
  <si>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</si>
  <si>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</si>
  <si>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</si>
  <si>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</si>
  <si>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</si>
  <si>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</si>
  <si>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</si>
  <si>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</si>
  <si>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</si>
  <si>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</si>
  <si>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</si>
  <si>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</si>
  <si>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</si>
  <si>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</si>
  <si>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</si>
  <si>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</si>
  <si>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</si>
  <si>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</si>
  <si>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</si>
  <si>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</si>
  <si>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</si>
  <si>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</si>
  <si>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</si>
  <si>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</si>
  <si>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</si>
  <si>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</si>
  <si>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</si>
  <si>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</si>
  <si>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</si>
  <si>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</si>
  <si>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</si>
  <si>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</si>
  <si>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</si>
  <si>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</si>
  <si>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</si>
  <si>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</si>
  <si>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</si>
  <si>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</si>
  <si>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</si>
  <si>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</si>
  <si>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</si>
  <si>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</si>
  <si>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</si>
  <si>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</si>
  <si>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</si>
  <si>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</si>
  <si>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</si>
  <si>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</si>
  <si>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</si>
  <si>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</si>
  <si>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</si>
  <si>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</si>
  <si>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</si>
  <si>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</si>
  <si>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</si>
  <si>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</si>
  <si>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</si>
  <si>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</si>
  <si>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</si>
  <si>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</si>
  <si>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</si>
  <si>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</si>
  <si>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</si>
  <si>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</si>
  <si>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</si>
  <si>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</si>
  <si>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</si>
  <si>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</si>
  <si>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1.75</t>
  </si>
  <si>
    <t>国民健康保険特別会計</t>
  </si>
  <si>
    <t>▲ 0.71</t>
  </si>
  <si>
    <t>▲ 1.16</t>
  </si>
  <si>
    <t>▲ 0.38</t>
  </si>
  <si>
    <t>▲ 3.21</t>
  </si>
  <si>
    <t>水道事業会計</t>
  </si>
  <si>
    <t>一般会計</t>
  </si>
  <si>
    <t>介護保険特別会計</t>
  </si>
  <si>
    <t>下水道事業特別会計</t>
  </si>
  <si>
    <t>宇地泊第二土地区画整理事業特別会計</t>
  </si>
  <si>
    <t>後期高齢者医療特別会計</t>
  </si>
  <si>
    <t>佐真下第二土地区画整理事業特別会計</t>
  </si>
  <si>
    <t>▲ 0.03</t>
  </si>
  <si>
    <t>その他会計（赤字）</t>
  </si>
  <si>
    <t>その他会計（黒字）</t>
  </si>
  <si>
    <t>-</t>
    <phoneticPr fontId="2"/>
  </si>
  <si>
    <t>-</t>
    <phoneticPr fontId="2"/>
  </si>
  <si>
    <t>-</t>
    <phoneticPr fontId="2"/>
  </si>
  <si>
    <t>倉浜衛生施設</t>
    <rPh sb="0" eb="1">
      <t>クラ</t>
    </rPh>
    <rPh sb="1" eb="2">
      <t>ハマ</t>
    </rPh>
    <rPh sb="2" eb="4">
      <t>エイセイ</t>
    </rPh>
    <rPh sb="4" eb="6">
      <t>シセツ</t>
    </rPh>
    <phoneticPr fontId="2"/>
  </si>
  <si>
    <t>沖縄県市町村自治会館管理組合</t>
    <rPh sb="0" eb="2">
      <t>オキナワ</t>
    </rPh>
    <rPh sb="2" eb="3">
      <t>ケン</t>
    </rPh>
    <rPh sb="3" eb="6">
      <t>シチョウソン</t>
    </rPh>
    <rPh sb="6" eb="8">
      <t>ジチ</t>
    </rPh>
    <rPh sb="8" eb="10">
      <t>カイカン</t>
    </rPh>
    <rPh sb="10" eb="12">
      <t>カンリ</t>
    </rPh>
    <rPh sb="12" eb="14">
      <t>クミアイ</t>
    </rPh>
    <phoneticPr fontId="2"/>
  </si>
  <si>
    <t>沖縄県市町村総合事務組合</t>
    <rPh sb="0" eb="2">
      <t>オキナワ</t>
    </rPh>
    <rPh sb="2" eb="3">
      <t>ケン</t>
    </rPh>
    <rPh sb="3" eb="6">
      <t>シチョウソン</t>
    </rPh>
    <rPh sb="6" eb="8">
      <t>ソウゴウ</t>
    </rPh>
    <rPh sb="8" eb="10">
      <t>ジム</t>
    </rPh>
    <rPh sb="10" eb="12">
      <t>クミアイ</t>
    </rPh>
    <phoneticPr fontId="2"/>
  </si>
  <si>
    <t>沖縄県都市交通災害共済組合</t>
    <rPh sb="0" eb="2">
      <t>オキナワ</t>
    </rPh>
    <rPh sb="2" eb="3">
      <t>ケン</t>
    </rPh>
    <rPh sb="3" eb="5">
      <t>トシ</t>
    </rPh>
    <rPh sb="5" eb="7">
      <t>コウツウ</t>
    </rPh>
    <rPh sb="7" eb="9">
      <t>サイガイ</t>
    </rPh>
    <rPh sb="9" eb="11">
      <t>キョウサイ</t>
    </rPh>
    <rPh sb="11" eb="13">
      <t>クミアイ</t>
    </rPh>
    <phoneticPr fontId="2"/>
  </si>
  <si>
    <t>中部広域市町村圏事務組合</t>
    <rPh sb="0" eb="2">
      <t>チュウブ</t>
    </rPh>
    <rPh sb="2" eb="4">
      <t>コウイキ</t>
    </rPh>
    <rPh sb="4" eb="7">
      <t>シチョウソン</t>
    </rPh>
    <rPh sb="7" eb="8">
      <t>ケン</t>
    </rPh>
    <rPh sb="8" eb="12">
      <t>ジムクミアイ</t>
    </rPh>
    <phoneticPr fontId="2"/>
  </si>
  <si>
    <t>中部広域特別会計（ふるさと市町村圏基金）</t>
    <rPh sb="0" eb="2">
      <t>チュウブ</t>
    </rPh>
    <rPh sb="2" eb="4">
      <t>コウイキ</t>
    </rPh>
    <rPh sb="4" eb="6">
      <t>トクベツ</t>
    </rPh>
    <rPh sb="6" eb="8">
      <t>カイケイ</t>
    </rPh>
    <rPh sb="13" eb="16">
      <t>シチョウソン</t>
    </rPh>
    <rPh sb="16" eb="17">
      <t>ケン</t>
    </rPh>
    <rPh sb="17" eb="19">
      <t>キキン</t>
    </rPh>
    <phoneticPr fontId="2"/>
  </si>
  <si>
    <t>沖縄県後期高齢者医療広域連合（一般会計等）</t>
    <rPh sb="0" eb="2">
      <t>オキナワ</t>
    </rPh>
    <rPh sb="2" eb="3">
      <t>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2"/>
  </si>
  <si>
    <t>沖縄県後期高齢者医療広域連合（事業勘定）</t>
    <rPh sb="0" eb="2">
      <t>オキナワ</t>
    </rPh>
    <rPh sb="2" eb="3">
      <t>ケン</t>
    </rPh>
    <rPh sb="3" eb="5">
      <t>コウキ</t>
    </rPh>
    <rPh sb="5" eb="8">
      <t>コウレイシャ</t>
    </rPh>
    <rPh sb="8" eb="10">
      <t>イリョウ</t>
    </rPh>
    <rPh sb="10" eb="12">
      <t>コウイキ</t>
    </rPh>
    <rPh sb="12" eb="14">
      <t>レンゴウ</t>
    </rPh>
    <rPh sb="15" eb="17">
      <t>ジギョウ</t>
    </rPh>
    <rPh sb="17" eb="19">
      <t>カンジョウ</t>
    </rPh>
    <phoneticPr fontId="2"/>
  </si>
  <si>
    <t>-</t>
    <phoneticPr fontId="2"/>
  </si>
  <si>
    <t>宜野湾市土地開発公社</t>
    <rPh sb="0" eb="4">
      <t>ギノワンシ</t>
    </rPh>
    <rPh sb="4" eb="6">
      <t>トチ</t>
    </rPh>
    <rPh sb="6" eb="8">
      <t>カイハツ</t>
    </rPh>
    <rPh sb="8" eb="10">
      <t>コウシャ</t>
    </rPh>
    <phoneticPr fontId="2"/>
  </si>
  <si>
    <t>株式会社　ティ・エム・オ普天間</t>
    <rPh sb="0" eb="4">
      <t>カブシキガイシャ</t>
    </rPh>
    <rPh sb="12" eb="15">
      <t>フテンマ</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</si>
  <si>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</si>
  <si>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</si>
  <si>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</si>
  <si>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</si>
  <si>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</si>
  <si>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</si>
  <si>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</si>
  <si>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</si>
  <si>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</si>
  <si>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</si>
  <si>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</si>
  <si>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</si>
  <si>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</si>
  <si>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元利償還金が減となり、標準財政規模が増となったこと等により、前年度から0.4ポイントの改善で、類似団体内平均値も下回っている。将来負担比率は、債務負担行為額が皆減となり、充当可能基金及び標準財政規模が増となったこと等により、前年度から17.1ポイントの改善であるが、類似団体内平均値を上回っている状況である。今後、市庁舎や学校等の老朽化した公用・公共施設の耐震化、更新などの大規模な普通建設事業が控えているため、地方債の発行額が増加する見込みであり、後世代への将来負担を軽減・平準化していくため、長期的な視点で計画的に事業を実施していく必要がある。</t>
    <rPh sb="73" eb="75">
      <t>ショウライ</t>
    </rPh>
    <rPh sb="75" eb="77">
      <t>フタン</t>
    </rPh>
    <rPh sb="77" eb="79">
      <t>ヒリツ</t>
    </rPh>
    <rPh sb="81" eb="83">
      <t>サイム</t>
    </rPh>
    <rPh sb="83" eb="85">
      <t>フタン</t>
    </rPh>
    <rPh sb="85" eb="87">
      <t>コウイ</t>
    </rPh>
    <rPh sb="87" eb="88">
      <t>ガク</t>
    </rPh>
    <rPh sb="89" eb="91">
      <t>カイゲン</t>
    </rPh>
    <rPh sb="95" eb="97">
      <t>ジュウトウ</t>
    </rPh>
    <rPh sb="97" eb="99">
      <t>カノウ</t>
    </rPh>
    <rPh sb="99" eb="101">
      <t>キキン</t>
    </rPh>
    <rPh sb="101" eb="102">
      <t>オヨ</t>
    </rPh>
    <rPh sb="103" eb="105">
      <t>ヒョウジュン</t>
    </rPh>
    <rPh sb="105" eb="107">
      <t>ザイセイ</t>
    </rPh>
    <rPh sb="107" eb="109">
      <t>キボ</t>
    </rPh>
    <rPh sb="110" eb="111">
      <t>ゾウ</t>
    </rPh>
    <rPh sb="117" eb="118">
      <t>トウ</t>
    </rPh>
    <rPh sb="122" eb="125">
      <t>ゼンネンド</t>
    </rPh>
    <rPh sb="136" eb="138">
      <t>カイゼン</t>
    </rPh>
    <rPh sb="143" eb="145">
      <t>ルイジ</t>
    </rPh>
    <rPh sb="145" eb="147">
      <t>ダンタイ</t>
    </rPh>
    <rPh sb="147" eb="148">
      <t>ナイ</t>
    </rPh>
    <rPh sb="148" eb="151">
      <t>ヘイキンチ</t>
    </rPh>
    <rPh sb="152" eb="153">
      <t>ウワ</t>
    </rPh>
    <rPh sb="153" eb="154">
      <t>マワ</t>
    </rPh>
    <rPh sb="158" eb="160">
      <t>ジョウキョウ</t>
    </rPh>
    <rPh sb="167" eb="170">
      <t>シチョウシャ</t>
    </rPh>
    <rPh sb="180" eb="182">
      <t>コウヨウ</t>
    </rPh>
    <rPh sb="188" eb="191">
      <t>タイシンカ</t>
    </rPh>
    <rPh sb="197" eb="198">
      <t>ダイ</t>
    </rPh>
    <rPh sb="240" eb="242">
      <t>ショウライ</t>
    </rPh>
    <rPh sb="258" eb="261">
      <t>チョウキテキ</t>
    </rPh>
    <rPh sb="262" eb="264">
      <t>シテン</t>
    </rPh>
    <rPh sb="265" eb="268">
      <t>ケイカクテキ</t>
    </rPh>
    <rPh sb="269" eb="271">
      <t>ジギョウ</t>
    </rPh>
    <rPh sb="272" eb="274">
      <t>ジッシ</t>
    </rPh>
    <rPh sb="278" eb="28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</si>
</sst>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56010</c:v>
                </c:pt>
                <c:pt idx="1">
                  <c:v>55011</c:v>
                </c:pt>
                <c:pt idx="2">
                  <c:v>87080</c:v>
                </c:pt>
                <c:pt idx="3">
                  <c:v>68778</c:v>
                </c:pt>
                <c:pt idx="4">
                  <c:v>51581</c:v>
                </c:pt>
              </c:numCache>
            </c:numRef>
          </c:val>
          <c:smooth val="0"/>
        </c:ser>
        <c:dLbls>
          <c:showLegendKey val="0"/>
          <c:showVal val="0"/>
          <c:showCatName val="0"/>
          <c:showSerName val="0"/>
          <c:showPercent val="0"/>
          <c:showBubbleSize val="0"/>
        </c:dLbls>
        <c:marker val="1"/>
        <c:smooth val="0"/>
        <c:axId val="123091584"/>
        <c:axId val="123122432"/>
      </c:lineChart>
      <c:catAx>
        <c:axId val="123091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122432"/>
        <c:crosses val="autoZero"/>
        <c:auto val="1"/>
        <c:lblAlgn val="ctr"/>
        <c:lblOffset val="100"/>
        <c:tickLblSkip val="1"/>
        <c:tickMarkSkip val="1"/>
        <c:noMultiLvlLbl val="0"/>
      </c:catAx>
      <c:valAx>
        <c:axId val="1231224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91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c:v>
                </c:pt>
                <c:pt idx="1">
                  <c:v>5.76</c:v>
                </c:pt>
                <c:pt idx="2">
                  <c:v>8.2100000000000009</c:v>
                </c:pt>
                <c:pt idx="3">
                  <c:v>3.76</c:v>
                </c:pt>
                <c:pt idx="4">
                  <c:v>3.67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8.1</c:v>
                </c:pt>
                <c:pt idx="1">
                  <c:v>9.0500000000000007</c:v>
                </c:pt>
                <c:pt idx="2">
                  <c:v>11.17</c:v>
                </c:pt>
                <c:pt idx="3">
                  <c:v>13.57</c:v>
                </c:pt>
                <c:pt idx="4">
                  <c:v>14.99</c:v>
                </c:pt>
              </c:numCache>
            </c:numRef>
          </c:val>
        </c:ser>
        <c:dLbls>
          <c:showLegendKey val="0"/>
          <c:showVal val="0"/>
          <c:showCatName val="0"/>
          <c:showSerName val="0"/>
          <c:showPercent val="0"/>
          <c:showBubbleSize val="0"/>
        </c:dLbls>
        <c:gapWidth val="250"/>
        <c:overlap val="100"/>
        <c:axId val="78038144"/>
        <c:axId val="78040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3.47</c:v>
                </c:pt>
                <c:pt idx="1">
                  <c:v>1.24</c:v>
                </c:pt>
                <c:pt idx="2">
                  <c:v>4.88</c:v>
                </c:pt>
                <c:pt idx="3">
                  <c:v>-1.75</c:v>
                </c:pt>
                <c:pt idx="4">
                  <c:v>1.91</c:v>
                </c:pt>
              </c:numCache>
            </c:numRef>
          </c:val>
          <c:smooth val="0"/>
        </c:ser>
        <c:dLbls>
          <c:showLegendKey val="0"/>
          <c:showVal val="0"/>
          <c:showCatName val="0"/>
          <c:showSerName val="0"/>
          <c:showPercent val="0"/>
          <c:showBubbleSize val="0"/>
        </c:dLbls>
        <c:marker val="1"/>
        <c:smooth val="0"/>
        <c:axId val="78038144"/>
        <c:axId val="78040064"/>
      </c:lineChart>
      <c:catAx>
        <c:axId val="7803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040064"/>
        <c:crosses val="autoZero"/>
        <c:auto val="1"/>
        <c:lblAlgn val="ctr"/>
        <c:lblOffset val="100"/>
        <c:tickLblSkip val="1"/>
        <c:tickMarkSkip val="1"/>
        <c:noMultiLvlLbl val="0"/>
      </c:catAx>
      <c:valAx>
        <c:axId val="7804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03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0.12</c:v>
                </c:pt>
                <c:pt idx="4">
                  <c:v>#N/A</c:v>
                </c:pt>
                <c:pt idx="5">
                  <c:v>0.08</c:v>
                </c:pt>
                <c:pt idx="6">
                  <c:v>#N/A</c:v>
                </c:pt>
                <c:pt idx="7">
                  <c:v>7.0000000000000007E-2</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佐真下第二土地区画整理事業特別会計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0.03</c:v>
                </c:pt>
                <c:pt idx="3">
                  <c:v>#N/A</c:v>
                </c:pt>
                <c:pt idx="4">
                  <c:v>#N/A</c:v>
                </c:pt>
                <c:pt idx="5">
                  <c:v>0.06</c:v>
                </c:pt>
                <c:pt idx="6">
                  <c:v>#N/A</c:v>
                </c:pt>
                <c:pt idx="7">
                  <c:v>0.03</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0.15</c:v>
                </c:pt>
                <c:pt idx="4">
                  <c:v>#N/A</c:v>
                </c:pt>
                <c:pt idx="5">
                  <c:v>0.15</c:v>
                </c:pt>
                <c:pt idx="6">
                  <c:v>#N/A</c:v>
                </c:pt>
                <c:pt idx="7">
                  <c:v>0.15</c:v>
                </c:pt>
                <c:pt idx="8">
                  <c:v>#N/A</c:v>
                </c:pt>
                <c:pt idx="9">
                  <c:v>0.16</c:v>
                </c:pt>
              </c:numCache>
            </c:numRef>
          </c:val>
        </c:ser>
        <c:ser>
          <c:idx val="4"/>
          <c:order val="4"/>
          <c:tx>
            <c:strRef>
              <c:f>データシート!$A$31</c:f>
              <c:strCache>
                <c:ptCount val="1"/>
                <c:pt idx="0">
                  <c:v>宇地泊第二土地区画整理事業特別会計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0.27</c:v>
                </c:pt>
                <c:pt idx="4">
                  <c:v>#N/A</c:v>
                </c:pt>
                <c:pt idx="5">
                  <c:v>0.09</c:v>
                </c:pt>
                <c:pt idx="6">
                  <c:v>#N/A</c:v>
                </c:pt>
                <c:pt idx="7">
                  <c:v>0.04</c:v>
                </c:pt>
                <c:pt idx="8">
                  <c:v>#N/A</c:v>
                </c:pt>
                <c:pt idx="9">
                  <c:v>0.16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0.15</c:v>
                </c:pt>
                <c:pt idx="4">
                  <c:v>#N/A</c:v>
                </c:pt>
                <c:pt idx="5">
                  <c:v>0.28000000000000003</c:v>
                </c:pt>
                <c:pt idx="6">
                  <c:v>#N/A</c:v>
                </c:pt>
                <c:pt idx="7">
                  <c:v>0.54</c:v>
                </c:pt>
                <c:pt idx="8">
                  <c:v>#N/A</c:v>
                </c:pt>
                <c:pt idx="9">
                  <c:v>0.54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0.14000000000000001</c:v>
                </c:pt>
                <c:pt idx="2">
                  <c:v>#N/A</c:v>
                </c:pt>
                <c:pt idx="3">
                  <c:v>0.88</c:v>
                </c:pt>
                <c:pt idx="4">
                  <c:v>#N/A</c:v>
                </c:pt>
                <c:pt idx="5">
                  <c:v>0.67</c:v>
                </c:pt>
                <c:pt idx="6">
                  <c:v>#N/A</c:v>
                </c:pt>
                <c:pt idx="7">
                  <c:v>0.41</c:v>
                </c:pt>
                <c:pt idx="8">
                  <c:v>#N/A</c:v>
                </c:pt>
                <c:pt idx="9">
                  <c:v>1.1200000000000001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5.69</c:v>
                </c:pt>
                <c:pt idx="2">
                  <c:v>#N/A</c:v>
                </c:pt>
                <c:pt idx="3">
                  <c:v>5.74</c:v>
                </c:pt>
                <c:pt idx="4">
                  <c:v>#N/A</c:v>
                </c:pt>
                <c:pt idx="5">
                  <c:v>8.18</c:v>
                </c:pt>
                <c:pt idx="6">
                  <c:v>#N/A</c:v>
                </c:pt>
                <c:pt idx="7">
                  <c:v>3.74</c:v>
                </c:pt>
                <c:pt idx="8">
                  <c:v>#N/A</c:v>
                </c:pt>
                <c:pt idx="9">
                  <c:v>3.65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8.01</c:v>
                </c:pt>
                <c:pt idx="2">
                  <c:v>#N/A</c:v>
                </c:pt>
                <c:pt idx="3">
                  <c:v>9.11</c:v>
                </c:pt>
                <c:pt idx="4">
                  <c:v>#N/A</c:v>
                </c:pt>
                <c:pt idx="5">
                  <c:v>9.9700000000000006</c:v>
                </c:pt>
                <c:pt idx="6">
                  <c:v>#N/A</c:v>
                </c:pt>
                <c:pt idx="7">
                  <c:v>9.98</c:v>
                </c:pt>
                <c:pt idx="8">
                  <c:v>#N/A</c:v>
                </c:pt>
                <c:pt idx="9">
                  <c:v>10.8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1.27</c:v>
                </c:pt>
                <c:pt idx="2">
                  <c:v>0.71</c:v>
                </c:pt>
                <c:pt idx="3">
                  <c:v>#N/A</c:v>
                </c:pt>
                <c:pt idx="4">
                  <c:v>1.1599999999999999</c:v>
                </c:pt>
                <c:pt idx="5">
                  <c:v>#N/A</c:v>
                </c:pt>
                <c:pt idx="6">
                  <c:v>0.38</c:v>
                </c:pt>
                <c:pt idx="7">
                  <c:v>#N/A</c:v>
                </c:pt>
                <c:pt idx="8">
                  <c:v>3.21</c:v>
                </c:pt>
                <c:pt idx="9">
                  <c:v>#N/A</c:v>
                </c:pt>
              </c:numCache>
            </c:numRef>
          </c:val>
        </c:ser>
        <c:dLbls>
          <c:showLegendKey val="0"/>
          <c:showVal val="0"/>
          <c:showCatName val="0"/>
          <c:showSerName val="0"/>
          <c:showPercent val="0"/>
          <c:showBubbleSize val="0"/>
        </c:dLbls>
        <c:gapWidth val="150"/>
        <c:overlap val="100"/>
        <c:axId val="78781440"/>
        <c:axId val="78799616"/>
      </c:barChart>
      <c:catAx>
        <c:axId val="7878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799616"/>
        <c:crosses val="autoZero"/>
        <c:auto val="1"/>
        <c:lblAlgn val="ctr"/>
        <c:lblOffset val="100"/>
        <c:tickLblSkip val="1"/>
        <c:tickMarkSkip val="1"/>
        <c:noMultiLvlLbl val="0"/>
      </c:catAx>
      <c:valAx>
        <c:axId val="7879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8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1514</c:v>
                </c:pt>
                <c:pt idx="5">
                  <c:v>1575</c:v>
                </c:pt>
                <c:pt idx="8">
                  <c:v>1662</c:v>
                </c:pt>
                <c:pt idx="11">
                  <c:v>1770</c:v>
                </c:pt>
                <c:pt idx="14">
                  <c:v>1777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8</c:v>
                </c:pt>
                <c:pt idx="3">
                  <c:v>7</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c:v>
                </c:pt>
                <c:pt idx="3">
                  <c:v>60</c:v>
                </c:pt>
                <c:pt idx="6">
                  <c:v>103</c:v>
                </c:pt>
                <c:pt idx="9">
                  <c:v>103</c:v>
                </c:pt>
                <c:pt idx="12">
                  <c:v>103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377</c:v>
                </c:pt>
                <c:pt idx="3">
                  <c:v>356</c:v>
                </c:pt>
                <c:pt idx="6">
                  <c:v>367</c:v>
                </c:pt>
                <c:pt idx="9">
                  <c:v>349</c:v>
                </c:pt>
                <c:pt idx="12">
                  <c:v>332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2496</c:v>
                </c:pt>
                <c:pt idx="3">
                  <c:v>2548</c:v>
                </c:pt>
                <c:pt idx="6">
                  <c:v>2595</c:v>
                </c:pt>
                <c:pt idx="9">
                  <c:v>2702</c:v>
                </c:pt>
                <c:pt idx="12">
                  <c:v>2646</c:v>
                </c:pt>
              </c:numCache>
            </c:numRef>
          </c:val>
        </c:ser>
        <c:dLbls>
          <c:showLegendKey val="0"/>
          <c:showVal val="0"/>
          <c:showCatName val="0"/>
          <c:showSerName val="0"/>
          <c:showPercent val="0"/>
          <c:showBubbleSize val="0"/>
        </c:dLbls>
        <c:gapWidth val="100"/>
        <c:overlap val="100"/>
        <c:axId val="1945984"/>
        <c:axId val="1947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1400</c:v>
                </c:pt>
                <c:pt idx="2">
                  <c:v>#N/A</c:v>
                </c:pt>
                <c:pt idx="3">
                  <c:v>#N/A</c:v>
                </c:pt>
                <c:pt idx="4">
                  <c:v>1396</c:v>
                </c:pt>
                <c:pt idx="5">
                  <c:v>#N/A</c:v>
                </c:pt>
                <c:pt idx="6">
                  <c:v>#N/A</c:v>
                </c:pt>
                <c:pt idx="7">
                  <c:v>1404</c:v>
                </c:pt>
                <c:pt idx="8">
                  <c:v>#N/A</c:v>
                </c:pt>
                <c:pt idx="9">
                  <c:v>#N/A</c:v>
                </c:pt>
                <c:pt idx="10">
                  <c:v>1385</c:v>
                </c:pt>
                <c:pt idx="11">
                  <c:v>#N/A</c:v>
                </c:pt>
                <c:pt idx="12">
                  <c:v>#N/A</c:v>
                </c:pt>
                <c:pt idx="13">
                  <c:v>1304</c:v>
                </c:pt>
                <c:pt idx="14">
                  <c:v>#N/A</c:v>
                </c:pt>
              </c:numCache>
            </c:numRef>
          </c:val>
          <c:smooth val="0"/>
        </c:ser>
        <c:dLbls>
          <c:showLegendKey val="0"/>
          <c:showVal val="0"/>
          <c:showCatName val="0"/>
          <c:showSerName val="0"/>
          <c:showPercent val="0"/>
          <c:showBubbleSize val="0"/>
        </c:dLbls>
        <c:marker val="1"/>
        <c:smooth val="0"/>
        <c:axId val="1945984"/>
        <c:axId val="1947904"/>
      </c:lineChart>
      <c:catAx>
        <c:axId val="194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7904"/>
        <c:crosses val="autoZero"/>
        <c:auto val="1"/>
        <c:lblAlgn val="ctr"/>
        <c:lblOffset val="100"/>
        <c:tickLblSkip val="1"/>
        <c:tickMarkSkip val="1"/>
        <c:noMultiLvlLbl val="0"/>
      </c:catAx>
      <c:valAx>
        <c:axId val="194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19328</c:v>
                </c:pt>
                <c:pt idx="5">
                  <c:v>18452</c:v>
                </c:pt>
                <c:pt idx="8">
                  <c:v>20693</c:v>
                </c:pt>
                <c:pt idx="11">
                  <c:v>21188</c:v>
                </c:pt>
                <c:pt idx="14">
                  <c:v>21463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756</c:v>
                </c:pt>
                <c:pt idx="5">
                  <c:v>990</c:v>
                </c:pt>
                <c:pt idx="8">
                  <c:v>984</c:v>
                </c:pt>
                <c:pt idx="11">
                  <c:v>895</c:v>
                </c:pt>
                <c:pt idx="14">
                  <c:v>834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4849</c:v>
                </c:pt>
                <c:pt idx="5">
                  <c:v>5172</c:v>
                </c:pt>
                <c:pt idx="8">
                  <c:v>7176</c:v>
                </c:pt>
                <c:pt idx="11">
                  <c:v>6741</c:v>
                </c:pt>
                <c:pt idx="14">
                  <c:v>8076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c:v>
                </c:pt>
                <c:pt idx="3">
                  <c:v>4</c:v>
                </c:pt>
                <c:pt idx="6">
                  <c:v>8</c:v>
                </c:pt>
                <c:pt idx="9">
                  <c:v>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3229</c:v>
                </c:pt>
                <c:pt idx="3">
                  <c:v>3242</c:v>
                </c:pt>
                <c:pt idx="6">
                  <c:v>3284</c:v>
                </c:pt>
                <c:pt idx="9">
                  <c:v>2983</c:v>
                </c:pt>
                <c:pt idx="12">
                  <c:v>2981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1096</c:v>
                </c:pt>
                <c:pt idx="3">
                  <c:v>1053</c:v>
                </c:pt>
                <c:pt idx="6">
                  <c:v>972</c:v>
                </c:pt>
                <c:pt idx="9">
                  <c:v>888</c:v>
                </c:pt>
                <c:pt idx="12">
                  <c:v>800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3136</c:v>
                </c:pt>
                <c:pt idx="3">
                  <c:v>4132</c:v>
                </c:pt>
                <c:pt idx="6">
                  <c:v>5052</c:v>
                </c:pt>
                <c:pt idx="9">
                  <c:v>5053</c:v>
                </c:pt>
                <c:pt idx="12">
                  <c:v>4939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443</c:v>
                </c:pt>
                <c:pt idx="9">
                  <c:v>528</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28358</c:v>
                </c:pt>
                <c:pt idx="3">
                  <c:v>28497</c:v>
                </c:pt>
                <c:pt idx="6">
                  <c:v>30238</c:v>
                </c:pt>
                <c:pt idx="9">
                  <c:v>30428</c:v>
                </c:pt>
                <c:pt idx="12">
                  <c:v>30369</c:v>
                </c:pt>
              </c:numCache>
            </c:numRef>
          </c:val>
        </c:ser>
        <c:dLbls>
          <c:showLegendKey val="0"/>
          <c:showVal val="0"/>
          <c:showCatName val="0"/>
          <c:showSerName val="0"/>
          <c:showPercent val="0"/>
          <c:showBubbleSize val="0"/>
        </c:dLbls>
        <c:gapWidth val="100"/>
        <c:overlap val="100"/>
        <c:axId val="78661888"/>
        <c:axId val="78668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10892</c:v>
                </c:pt>
                <c:pt idx="2">
                  <c:v>#N/A</c:v>
                </c:pt>
                <c:pt idx="3">
                  <c:v>#N/A</c:v>
                </c:pt>
                <c:pt idx="4">
                  <c:v>12316</c:v>
                </c:pt>
                <c:pt idx="5">
                  <c:v>#N/A</c:v>
                </c:pt>
                <c:pt idx="6">
                  <c:v>#N/A</c:v>
                </c:pt>
                <c:pt idx="7">
                  <c:v>11143</c:v>
                </c:pt>
                <c:pt idx="8">
                  <c:v>#N/A</c:v>
                </c:pt>
                <c:pt idx="9">
                  <c:v>#N/A</c:v>
                </c:pt>
                <c:pt idx="10">
                  <c:v>11060</c:v>
                </c:pt>
                <c:pt idx="11">
                  <c:v>#N/A</c:v>
                </c:pt>
                <c:pt idx="12">
                  <c:v>#N/A</c:v>
                </c:pt>
                <c:pt idx="13">
                  <c:v>8716</c:v>
                </c:pt>
                <c:pt idx="14">
                  <c:v>#N/A</c:v>
                </c:pt>
              </c:numCache>
            </c:numRef>
          </c:val>
          <c:smooth val="0"/>
        </c:ser>
        <c:dLbls>
          <c:showLegendKey val="0"/>
          <c:showVal val="0"/>
          <c:showCatName val="0"/>
          <c:showSerName val="0"/>
          <c:showPercent val="0"/>
          <c:showBubbleSize val="0"/>
        </c:dLbls>
        <c:marker val="1"/>
        <c:smooth val="0"/>
        <c:axId val="78661888"/>
        <c:axId val="78668160"/>
      </c:lineChart>
      <c:catAx>
        <c:axId val="7866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668160"/>
        <c:crosses val="autoZero"/>
        <c:auto val="1"/>
        <c:lblAlgn val="ctr"/>
        <c:lblOffset val="100"/>
        <c:tickLblSkip val="1"/>
        <c:tickMarkSkip val="1"/>
        <c:noMultiLvlLbl val="0"/>
      </c:catAx>
      <c:valAx>
        <c:axId val="7866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6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9956608"/>
        <c:axId val="79975168"/>
      </c:scatterChart>
      <c:valAx>
        <c:axId val="79956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975168"/>
        <c:crosses val="autoZero"/>
        <c:crossBetween val="midCat"/>
      </c:valAx>
      <c:valAx>
        <c:axId val="79975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956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c:v>
                </c:pt>
                <c:pt idx="1">
                  <c:v>9.4</c:v>
                </c:pt>
                <c:pt idx="2">
                  <c:v>9.1999999999999993</c:v>
                </c:pt>
                <c:pt idx="3">
                  <c:v>9</c:v>
                </c:pt>
                <c:pt idx="4">
                  <c:v>8.6</c:v>
                </c:pt>
              </c:numCache>
            </c:numRef>
          </c:xVal>
          <c:yVal>
            <c:numRef>
              <c:f>公会計指標分析・財政指標組合せ分析表!$K$73:$O$73</c:f>
              <c:numCache>
                <c:formatCode>#,##0.0;"▲ "#,##0.0</c:formatCode>
                <c:ptCount val="5"/>
                <c:pt idx="0">
                  <c:v>72.900000000000006</c:v>
                </c:pt>
                <c:pt idx="1">
                  <c:v>81.3</c:v>
                </c:pt>
                <c:pt idx="2">
                  <c:v>72.3</c:v>
                </c:pt>
                <c:pt idx="3">
                  <c:v>71</c:v>
                </c:pt>
                <c:pt idx="4">
                  <c:v>53.9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79704832"/>
        <c:axId val="79998336"/>
      </c:scatterChart>
      <c:valAx>
        <c:axId val="79704832"/>
        <c:scaling>
          <c:orientation val="minMax"/>
          <c:max val="11.4"/>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998336"/>
        <c:crosses val="autoZero"/>
        <c:crossBetween val="midCat"/>
      </c:valAx>
      <c:valAx>
        <c:axId val="79998336"/>
        <c:scaling>
          <c:orientation val="minMax"/>
          <c:max val="89"/>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704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地方債発行額の増加に伴い元利償還金額も年々増加している。今後控えている普通建設事業に対し、元利償還金を年次的に平準化できるよう、計画的な地方債発行に努める。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債務負担行為に基づく支出予定額の皆減、組合等負担等見込額及び退職手当負担見込額が減少傾向にあり前年度より改善しているが、地方債を財源とする普通建設事業が今後も控えており地方債現在高は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年度においては充当可能基金の増加により将来負担比率は大幅改善している。今後も地方債に頼りすぎない財政運営に努めていく。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97,509
96,442
19.80
38,556,801
37,698,301
654,565
17,853,701
30,368,789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97,509
96,442
19.80
38,556,801
37,698,301
654,565
17,853,701
30,368,789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97,509
96,442
19.80
38,556,801
37,698,301
654,565
17,853,701
30,368,789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97,509
96,442
19.80
38,556,801
37,698,301
654,565
17,853,701
30,368,789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年度からほぼ横ばいの値で推移している。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使用料・手数料の全庁的な見直しを行い、自主財源確保が図られたところである。しかし、依然として依存財源の割合が高い傾向にあり、引き続き歳入確保の研究や歳出抑制を行い財政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66675</xdr:rowOff>
    </xdr:to>
    <xdr:cxnSp macro="">
      <xdr:nvCxnSpPr>
        <xdr:cNvPr id="68" name="直線コネクタ 67"/>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86783</xdr:rowOff>
    </xdr:to>
    <xdr:cxnSp macro="">
      <xdr:nvCxnSpPr>
        <xdr:cNvPr id="71" name="直線コネクタ 70"/>
        <xdr:cNvCxnSpPr/>
      </xdr:nvCxnSpPr>
      <xdr:spPr>
        <a:xfrm flipV="1">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86783</xdr:rowOff>
    </xdr:to>
    <xdr:cxnSp macro="">
      <xdr:nvCxnSpPr>
        <xdr:cNvPr id="74" name="直線コネクタ 73"/>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86783</xdr:rowOff>
    </xdr:to>
    <xdr:cxnSp macro="">
      <xdr:nvCxnSpPr>
        <xdr:cNvPr id="77" name="直線コネクタ 76"/>
        <xdr:cNvCxnSpPr/>
      </xdr:nvCxnSpPr>
      <xdr:spPr>
        <a:xfrm>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9" name="円/楕円 88"/>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90" name="テキスト ボックス 89"/>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92" name="テキスト ボックス 91"/>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94" name="テキスト ボックス 93"/>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96" name="テキスト ボックス 95"/>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1.4</a:t>
          </a:r>
          <a:r>
            <a:rPr kumimoji="1" lang="ja-JP" altLang="en-US" sz="1300">
              <a:latin typeface="ＭＳ Ｐゴシック"/>
            </a:rPr>
            <a:t>ポイント増となっている。主な要因としては、扶助費や特別会計への繰出し金等の増加が挙げられる。</a:t>
          </a:r>
          <a:endParaRPr kumimoji="1" lang="en-US" altLang="ja-JP" sz="1300">
            <a:latin typeface="ＭＳ Ｐゴシック"/>
          </a:endParaRPr>
        </a:p>
        <a:p>
          <a:r>
            <a:rPr kumimoji="1" lang="ja-JP" altLang="en-US" sz="1300">
              <a:latin typeface="ＭＳ Ｐゴシック"/>
            </a:rPr>
            <a:t>　依然として類似団体内平均値より下回った値で推移しているものの、今後も扶助費や補助費等の増加が見込まれるため、依存財源に安易に頼らず、経常的な自主財源による歳入確保を強化していく。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61685</xdr:rowOff>
    </xdr:from>
    <xdr:to>
      <xdr:col>7</xdr:col>
      <xdr:colOff>152400</xdr:colOff>
      <xdr:row>62</xdr:row>
      <xdr:rowOff>158206</xdr:rowOff>
    </xdr:to>
    <xdr:cxnSp macro="">
      <xdr:nvCxnSpPr>
        <xdr:cNvPr id="133" name="直線コネクタ 132"/>
        <xdr:cNvCxnSpPr/>
      </xdr:nvCxnSpPr>
      <xdr:spPr>
        <a:xfrm>
          <a:off x="4114800" y="10691585"/>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54791</xdr:rowOff>
    </xdr:from>
    <xdr:to>
      <xdr:col>6</xdr:col>
      <xdr:colOff>0</xdr:colOff>
      <xdr:row>62</xdr:row>
      <xdr:rowOff>61685</xdr:rowOff>
    </xdr:to>
    <xdr:cxnSp macro="">
      <xdr:nvCxnSpPr>
        <xdr:cNvPr id="136" name="直線コネクタ 135"/>
        <xdr:cNvCxnSpPr/>
      </xdr:nvCxnSpPr>
      <xdr:spPr>
        <a:xfrm>
          <a:off x="3225800" y="106846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54791</xdr:rowOff>
    </xdr:from>
    <xdr:to>
      <xdr:col>4</xdr:col>
      <xdr:colOff>482600</xdr:colOff>
      <xdr:row>63</xdr:row>
      <xdr:rowOff>21227</xdr:rowOff>
    </xdr:to>
    <xdr:cxnSp macro="">
      <xdr:nvCxnSpPr>
        <xdr:cNvPr id="139" name="直線コネクタ 138"/>
        <xdr:cNvCxnSpPr/>
      </xdr:nvCxnSpPr>
      <xdr:spPr>
        <a:xfrm flipV="1">
          <a:off x="2336800" y="106846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150404</xdr:rowOff>
    </xdr:from>
    <xdr:to>
      <xdr:col>3</xdr:col>
      <xdr:colOff>279400</xdr:colOff>
      <xdr:row>63</xdr:row>
      <xdr:rowOff>21227</xdr:rowOff>
    </xdr:to>
    <xdr:cxnSp macro="">
      <xdr:nvCxnSpPr>
        <xdr:cNvPr id="142" name="直線コネクタ 141"/>
        <xdr:cNvCxnSpPr/>
      </xdr:nvCxnSpPr>
      <xdr:spPr>
        <a:xfrm>
          <a:off x="1447800" y="10608854"/>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107406</xdr:rowOff>
    </xdr:from>
    <xdr:to>
      <xdr:col>7</xdr:col>
      <xdr:colOff>203200</xdr:colOff>
      <xdr:row>63</xdr:row>
      <xdr:rowOff>37556</xdr:rowOff>
    </xdr:to>
    <xdr:sp macro="" textlink="">
      <xdr:nvSpPr>
        <xdr:cNvPr id="152" name="円/楕円 151"/>
        <xdr:cNvSpPr/>
      </xdr:nvSpPr>
      <xdr:spPr>
        <a:xfrm>
          <a:off x="4902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123933</xdr:rowOff>
    </xdr:from>
    <xdr:ext cx="762000" cy="259045"/>
    <xdr:sp macro="" textlink="">
      <xdr:nvSpPr>
        <xdr:cNvPr id="153" name="財政構造の弾力性該当値テキスト"/>
        <xdr:cNvSpPr txBox="1"/>
      </xdr:nvSpPr>
      <xdr:spPr>
        <a:xfrm>
          <a:off x="50419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10885</xdr:rowOff>
    </xdr:from>
    <xdr:to>
      <xdr:col>6</xdr:col>
      <xdr:colOff>50800</xdr:colOff>
      <xdr:row>62</xdr:row>
      <xdr:rowOff>112485</xdr:rowOff>
    </xdr:to>
    <xdr:sp macro="" textlink="">
      <xdr:nvSpPr>
        <xdr:cNvPr id="154" name="円/楕円 153"/>
        <xdr:cNvSpPr/>
      </xdr:nvSpPr>
      <xdr:spPr>
        <a:xfrm>
          <a:off x="4064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122662</xdr:rowOff>
    </xdr:from>
    <xdr:ext cx="736600" cy="259045"/>
    <xdr:sp macro="" textlink="">
      <xdr:nvSpPr>
        <xdr:cNvPr id="155" name="テキスト ボックス 154"/>
        <xdr:cNvSpPr txBox="1"/>
      </xdr:nvSpPr>
      <xdr:spPr>
        <a:xfrm>
          <a:off x="3733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3991</xdr:rowOff>
    </xdr:from>
    <xdr:to>
      <xdr:col>4</xdr:col>
      <xdr:colOff>533400</xdr:colOff>
      <xdr:row>62</xdr:row>
      <xdr:rowOff>105591</xdr:rowOff>
    </xdr:to>
    <xdr:sp macro="" textlink="">
      <xdr:nvSpPr>
        <xdr:cNvPr id="156" name="円/楕円 155"/>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115768</xdr:rowOff>
    </xdr:from>
    <xdr:ext cx="762000" cy="259045"/>
    <xdr:sp macro="" textlink="">
      <xdr:nvSpPr>
        <xdr:cNvPr id="157" name="テキスト ボックス 156"/>
        <xdr:cNvSpPr txBox="1"/>
      </xdr:nvSpPr>
      <xdr:spPr>
        <a:xfrm>
          <a:off x="2844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141877</xdr:rowOff>
    </xdr:from>
    <xdr:to>
      <xdr:col>3</xdr:col>
      <xdr:colOff>330200</xdr:colOff>
      <xdr:row>63</xdr:row>
      <xdr:rowOff>72027</xdr:rowOff>
    </xdr:to>
    <xdr:sp macro="" textlink="">
      <xdr:nvSpPr>
        <xdr:cNvPr id="158" name="円/楕円 157"/>
        <xdr:cNvSpPr/>
      </xdr:nvSpPr>
      <xdr:spPr>
        <a:xfrm>
          <a:off x="2286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82204</xdr:rowOff>
    </xdr:from>
    <xdr:ext cx="762000" cy="259045"/>
    <xdr:sp macro="" textlink="">
      <xdr:nvSpPr>
        <xdr:cNvPr id="159" name="テキスト ボックス 158"/>
        <xdr:cNvSpPr txBox="1"/>
      </xdr:nvSpPr>
      <xdr:spPr>
        <a:xfrm>
          <a:off x="1955800" y="1054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99604</xdr:rowOff>
    </xdr:from>
    <xdr:to>
      <xdr:col>2</xdr:col>
      <xdr:colOff>127000</xdr:colOff>
      <xdr:row>62</xdr:row>
      <xdr:rowOff>29754</xdr:rowOff>
    </xdr:to>
    <xdr:sp macro="" textlink="">
      <xdr:nvSpPr>
        <xdr:cNvPr id="160" name="円/楕円 159"/>
        <xdr:cNvSpPr/>
      </xdr:nvSpPr>
      <xdr:spPr>
        <a:xfrm>
          <a:off x="1397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39931</xdr:rowOff>
    </xdr:from>
    <xdr:ext cx="762000" cy="259045"/>
    <xdr:sp macro="" textlink="">
      <xdr:nvSpPr>
        <xdr:cNvPr id="161" name="テキスト ボックス 160"/>
        <xdr:cNvSpPr txBox="1"/>
      </xdr:nvSpPr>
      <xdr:spPr>
        <a:xfrm>
          <a:off x="1066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a:t>
          </a:r>
          <a:r>
            <a:rPr kumimoji="1" lang="en-US" altLang="ja-JP" sz="1200">
              <a:latin typeface="ＭＳ Ｐゴシック"/>
            </a:rPr>
            <a:t>4,198</a:t>
          </a:r>
          <a:r>
            <a:rPr kumimoji="1" lang="ja-JP" altLang="en-US" sz="1200">
              <a:latin typeface="ＭＳ Ｐゴシック"/>
            </a:rPr>
            <a:t>円増となっている。類似団体内平均値と比較すると</a:t>
          </a:r>
          <a:r>
            <a:rPr kumimoji="1" lang="en-US" altLang="ja-JP" sz="1200">
              <a:latin typeface="ＭＳ Ｐゴシック"/>
            </a:rPr>
            <a:t>49,976</a:t>
          </a:r>
          <a:r>
            <a:rPr kumimoji="1" lang="ja-JP" altLang="en-US" sz="1200">
              <a:latin typeface="ＭＳ Ｐゴシック"/>
            </a:rPr>
            <a:t>円下回っており、過去５年を見ても同様に下回った金額で推移している。</a:t>
          </a:r>
          <a:endParaRPr kumimoji="1" lang="en-US" altLang="ja-JP" sz="1200">
            <a:latin typeface="ＭＳ Ｐゴシック"/>
          </a:endParaRPr>
        </a:p>
        <a:p>
          <a:r>
            <a:rPr kumimoji="1" lang="ja-JP" altLang="en-US" sz="1200">
              <a:latin typeface="ＭＳ Ｐゴシック"/>
            </a:rPr>
            <a:t>　人件費については、人事院勧告等による給料の増があったものの、退職者数の減に伴う退職手当の大幅減により、全体としては減となった。</a:t>
          </a:r>
          <a:endParaRPr kumimoji="1" lang="en-US" altLang="ja-JP" sz="1200">
            <a:latin typeface="ＭＳ Ｐゴシック"/>
          </a:endParaRPr>
        </a:p>
        <a:p>
          <a:r>
            <a:rPr kumimoji="1" lang="ja-JP" altLang="en-US" sz="1200">
              <a:latin typeface="ＭＳ Ｐゴシック"/>
            </a:rPr>
            <a:t>　物件費については、業務の一部民間委託やマイナンバー制度導入等により前年度比増となった。</a:t>
          </a:r>
          <a:endParaRPr kumimoji="1" lang="en-US" altLang="ja-JP" sz="1200">
            <a:latin typeface="ＭＳ Ｐゴシック"/>
          </a:endParaRPr>
        </a:p>
        <a:p>
          <a:r>
            <a:rPr kumimoji="1" lang="ja-JP" altLang="en-US" sz="1200">
              <a:latin typeface="ＭＳ Ｐゴシック"/>
            </a:rPr>
            <a:t>　今後、老朽化した公共施設の維持補修や更新等の経費増が見込まれるため、公共施設等総合管理計画に基づき財政負担を軽減・平準化を図っていく。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131629</xdr:rowOff>
    </xdr:from>
    <xdr:to>
      <xdr:col>7</xdr:col>
      <xdr:colOff>152400</xdr:colOff>
      <xdr:row>80</xdr:row>
      <xdr:rowOff>136454</xdr:rowOff>
    </xdr:to>
    <xdr:cxnSp macro="">
      <xdr:nvCxnSpPr>
        <xdr:cNvPr id="197" name="直線コネクタ 196"/>
        <xdr:cNvCxnSpPr/>
      </xdr:nvCxnSpPr>
      <xdr:spPr>
        <a:xfrm>
          <a:off x="4114800" y="13847629"/>
          <a:ext cx="8382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121230</xdr:rowOff>
    </xdr:from>
    <xdr:ext cx="762000" cy="259045"/>
    <xdr:sp macro="" textlink="">
      <xdr:nvSpPr>
        <xdr:cNvPr id="198" name="人件費・物件費等の状況平均値テキスト"/>
        <xdr:cNvSpPr txBox="1"/>
      </xdr:nvSpPr>
      <xdr:spPr>
        <a:xfrm>
          <a:off x="5041900" y="13837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131629</xdr:rowOff>
    </xdr:from>
    <xdr:to>
      <xdr:col>6</xdr:col>
      <xdr:colOff>0</xdr:colOff>
      <xdr:row>80</xdr:row>
      <xdr:rowOff>132569</xdr:rowOff>
    </xdr:to>
    <xdr:cxnSp macro="">
      <xdr:nvCxnSpPr>
        <xdr:cNvPr id="200" name="直線コネクタ 199"/>
        <xdr:cNvCxnSpPr/>
      </xdr:nvCxnSpPr>
      <xdr:spPr>
        <a:xfrm flipV="1">
          <a:off x="3225800" y="13847629"/>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129395</xdr:rowOff>
    </xdr:from>
    <xdr:to>
      <xdr:col>4</xdr:col>
      <xdr:colOff>482600</xdr:colOff>
      <xdr:row>80</xdr:row>
      <xdr:rowOff>132569</xdr:rowOff>
    </xdr:to>
    <xdr:cxnSp macro="">
      <xdr:nvCxnSpPr>
        <xdr:cNvPr id="203" name="直線コネクタ 202"/>
        <xdr:cNvCxnSpPr/>
      </xdr:nvCxnSpPr>
      <xdr:spPr>
        <a:xfrm>
          <a:off x="2336800" y="13845395"/>
          <a:ext cx="889000" cy="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129395</xdr:rowOff>
    </xdr:from>
    <xdr:to>
      <xdr:col>3</xdr:col>
      <xdr:colOff>279400</xdr:colOff>
      <xdr:row>80</xdr:row>
      <xdr:rowOff>130256</xdr:rowOff>
    </xdr:to>
    <xdr:cxnSp macro="">
      <xdr:nvCxnSpPr>
        <xdr:cNvPr id="206" name="直線コネクタ 205"/>
        <xdr:cNvCxnSpPr/>
      </xdr:nvCxnSpPr>
      <xdr:spPr>
        <a:xfrm flipV="1">
          <a:off x="1447800" y="13845395"/>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85654</xdr:rowOff>
    </xdr:from>
    <xdr:to>
      <xdr:col>7</xdr:col>
      <xdr:colOff>203200</xdr:colOff>
      <xdr:row>81</xdr:row>
      <xdr:rowOff>15804</xdr:rowOff>
    </xdr:to>
    <xdr:sp macro="" textlink="">
      <xdr:nvSpPr>
        <xdr:cNvPr id="216" name="円/楕円 215"/>
        <xdr:cNvSpPr/>
      </xdr:nvSpPr>
      <xdr:spPr>
        <a:xfrm>
          <a:off x="4902200" y="138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6931</xdr:rowOff>
    </xdr:from>
    <xdr:ext cx="762000" cy="259045"/>
    <xdr:sp macro="" textlink="">
      <xdr:nvSpPr>
        <xdr:cNvPr id="217" name="人件費・物件費等の状況該当値テキスト"/>
        <xdr:cNvSpPr txBox="1"/>
      </xdr:nvSpPr>
      <xdr:spPr>
        <a:xfrm>
          <a:off x="5041900" y="13722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95,069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80829</xdr:rowOff>
    </xdr:from>
    <xdr:to>
      <xdr:col>6</xdr:col>
      <xdr:colOff>50800</xdr:colOff>
      <xdr:row>81</xdr:row>
      <xdr:rowOff>10979</xdr:rowOff>
    </xdr:to>
    <xdr:sp macro="" textlink="">
      <xdr:nvSpPr>
        <xdr:cNvPr id="218" name="円/楕円 217"/>
        <xdr:cNvSpPr/>
      </xdr:nvSpPr>
      <xdr:spPr>
        <a:xfrm>
          <a:off x="4064000" y="13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21156</xdr:rowOff>
    </xdr:from>
    <xdr:ext cx="736600" cy="259045"/>
    <xdr:sp macro="" textlink="">
      <xdr:nvSpPr>
        <xdr:cNvPr id="219" name="テキスト ボックス 218"/>
        <xdr:cNvSpPr txBox="1"/>
      </xdr:nvSpPr>
      <xdr:spPr>
        <a:xfrm>
          <a:off x="3733800" y="13565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90,871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81769</xdr:rowOff>
    </xdr:from>
    <xdr:to>
      <xdr:col>4</xdr:col>
      <xdr:colOff>533400</xdr:colOff>
      <xdr:row>81</xdr:row>
      <xdr:rowOff>11919</xdr:rowOff>
    </xdr:to>
    <xdr:sp macro="" textlink="">
      <xdr:nvSpPr>
        <xdr:cNvPr id="220" name="円/楕円 219"/>
        <xdr:cNvSpPr/>
      </xdr:nvSpPr>
      <xdr:spPr>
        <a:xfrm>
          <a:off x="3175000" y="1379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22096</xdr:rowOff>
    </xdr:from>
    <xdr:ext cx="762000" cy="259045"/>
    <xdr:sp macro="" textlink="">
      <xdr:nvSpPr>
        <xdr:cNvPr id="221" name="テキスト ボックス 220"/>
        <xdr:cNvSpPr txBox="1"/>
      </xdr:nvSpPr>
      <xdr:spPr>
        <a:xfrm>
          <a:off x="2844800" y="1356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78595</xdr:rowOff>
    </xdr:from>
    <xdr:to>
      <xdr:col>3</xdr:col>
      <xdr:colOff>330200</xdr:colOff>
      <xdr:row>81</xdr:row>
      <xdr:rowOff>8745</xdr:rowOff>
    </xdr:to>
    <xdr:sp macro="" textlink="">
      <xdr:nvSpPr>
        <xdr:cNvPr id="222" name="円/楕円 221"/>
        <xdr:cNvSpPr/>
      </xdr:nvSpPr>
      <xdr:spPr>
        <a:xfrm>
          <a:off x="2286000" y="137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18922</xdr:rowOff>
    </xdr:from>
    <xdr:ext cx="762000" cy="259045"/>
    <xdr:sp macro="" textlink="">
      <xdr:nvSpPr>
        <xdr:cNvPr id="223" name="テキスト ボックス 222"/>
        <xdr:cNvSpPr txBox="1"/>
      </xdr:nvSpPr>
      <xdr:spPr>
        <a:xfrm>
          <a:off x="1955800" y="1356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88,926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79456</xdr:rowOff>
    </xdr:from>
    <xdr:to>
      <xdr:col>2</xdr:col>
      <xdr:colOff>127000</xdr:colOff>
      <xdr:row>81</xdr:row>
      <xdr:rowOff>9606</xdr:rowOff>
    </xdr:to>
    <xdr:sp macro="" textlink="">
      <xdr:nvSpPr>
        <xdr:cNvPr id="224" name="円/楕円 223"/>
        <xdr:cNvSpPr/>
      </xdr:nvSpPr>
      <xdr:spPr>
        <a:xfrm>
          <a:off x="1397000" y="1379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19783</xdr:rowOff>
    </xdr:from>
    <xdr:ext cx="762000" cy="259045"/>
    <xdr:sp macro="" textlink="">
      <xdr:nvSpPr>
        <xdr:cNvPr id="225" name="テキスト ボックス 224"/>
        <xdr:cNvSpPr txBox="1"/>
      </xdr:nvSpPr>
      <xdr:spPr>
        <a:xfrm>
          <a:off x="1066800" y="1356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0.8</a:t>
          </a:r>
          <a:r>
            <a:rPr kumimoji="1" lang="ja-JP" altLang="en-US" sz="1300">
              <a:latin typeface="ＭＳ Ｐゴシック"/>
            </a:rPr>
            <a:t>ポイント増加となっている。過去５年と同様に類似団体内平均値よりも下回って推移している。</a:t>
          </a:r>
          <a:endParaRPr kumimoji="1" lang="en-US" altLang="ja-JP" sz="1300">
            <a:latin typeface="ＭＳ Ｐゴシック"/>
          </a:endParaRPr>
        </a:p>
        <a:p>
          <a:r>
            <a:rPr kumimoji="1" lang="ja-JP" altLang="en-US" sz="1300">
              <a:latin typeface="ＭＳ Ｐゴシック"/>
            </a:rPr>
            <a:t>　団塊の世代の大量定年退職が落ち着き、定年退職者数は年々減少傾向となっている。今後も国の動向を注視し適正な値を維持していく。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32809</xdr:rowOff>
    </xdr:from>
    <xdr:to>
      <xdr:col>24</xdr:col>
      <xdr:colOff>558800</xdr:colOff>
      <xdr:row>83</xdr:row>
      <xdr:rowOff>113241</xdr:rowOff>
    </xdr:to>
    <xdr:cxnSp macro="">
      <xdr:nvCxnSpPr>
        <xdr:cNvPr id="263" name="直線コネクタ 262"/>
        <xdr:cNvCxnSpPr/>
      </xdr:nvCxnSpPr>
      <xdr:spPr>
        <a:xfrm>
          <a:off x="16179800" y="142631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32809</xdr:rowOff>
    </xdr:from>
    <xdr:to>
      <xdr:col>23</xdr:col>
      <xdr:colOff>406400</xdr:colOff>
      <xdr:row>83</xdr:row>
      <xdr:rowOff>32809</xdr:rowOff>
    </xdr:to>
    <xdr:cxnSp macro="">
      <xdr:nvCxnSpPr>
        <xdr:cNvPr id="266" name="直線コネクタ 265"/>
        <xdr:cNvCxnSpPr/>
      </xdr:nvCxnSpPr>
      <xdr:spPr>
        <a:xfrm>
          <a:off x="15290800" y="142631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32809</xdr:rowOff>
    </xdr:from>
    <xdr:to>
      <xdr:col>22</xdr:col>
      <xdr:colOff>203200</xdr:colOff>
      <xdr:row>87</xdr:row>
      <xdr:rowOff>121179</xdr:rowOff>
    </xdr:to>
    <xdr:cxnSp macro="">
      <xdr:nvCxnSpPr>
        <xdr:cNvPr id="269" name="直線コネクタ 268"/>
        <xdr:cNvCxnSpPr/>
      </xdr:nvCxnSpPr>
      <xdr:spPr>
        <a:xfrm flipV="1">
          <a:off x="14401800" y="14263159"/>
          <a:ext cx="889000" cy="7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121179</xdr:rowOff>
    </xdr:from>
    <xdr:to>
      <xdr:col>21</xdr:col>
      <xdr:colOff>0</xdr:colOff>
      <xdr:row>88</xdr:row>
      <xdr:rowOff>30163</xdr:rowOff>
    </xdr:to>
    <xdr:cxnSp macro="">
      <xdr:nvCxnSpPr>
        <xdr:cNvPr id="272" name="直線コネクタ 271"/>
        <xdr:cNvCxnSpPr/>
      </xdr:nvCxnSpPr>
      <xdr:spPr>
        <a:xfrm flipV="1">
          <a:off x="13512800" y="1503732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62441</xdr:rowOff>
    </xdr:from>
    <xdr:to>
      <xdr:col>24</xdr:col>
      <xdr:colOff>609600</xdr:colOff>
      <xdr:row>83</xdr:row>
      <xdr:rowOff>164041</xdr:rowOff>
    </xdr:to>
    <xdr:sp macro="" textlink="">
      <xdr:nvSpPr>
        <xdr:cNvPr id="282" name="円/楕円 281"/>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78968</xdr:rowOff>
    </xdr:from>
    <xdr:ext cx="762000" cy="259045"/>
    <xdr:sp macro="" textlink="">
      <xdr:nvSpPr>
        <xdr:cNvPr id="283"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153459</xdr:rowOff>
    </xdr:from>
    <xdr:to>
      <xdr:col>23</xdr:col>
      <xdr:colOff>457200</xdr:colOff>
      <xdr:row>83</xdr:row>
      <xdr:rowOff>83609</xdr:rowOff>
    </xdr:to>
    <xdr:sp macro="" textlink="">
      <xdr:nvSpPr>
        <xdr:cNvPr id="284" name="円/楕円 283"/>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93786</xdr:rowOff>
    </xdr:from>
    <xdr:ext cx="736600" cy="259045"/>
    <xdr:sp macro="" textlink="">
      <xdr:nvSpPr>
        <xdr:cNvPr id="285" name="テキスト ボックス 284"/>
        <xdr:cNvSpPr txBox="1"/>
      </xdr:nvSpPr>
      <xdr:spPr>
        <a:xfrm>
          <a:off x="15798800" y="1398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153459</xdr:rowOff>
    </xdr:from>
    <xdr:to>
      <xdr:col>22</xdr:col>
      <xdr:colOff>254000</xdr:colOff>
      <xdr:row>83</xdr:row>
      <xdr:rowOff>83609</xdr:rowOff>
    </xdr:to>
    <xdr:sp macro="" textlink="">
      <xdr:nvSpPr>
        <xdr:cNvPr id="286" name="円/楕円 285"/>
        <xdr:cNvSpPr/>
      </xdr:nvSpPr>
      <xdr:spPr>
        <a:xfrm>
          <a:off x="15240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93786</xdr:rowOff>
    </xdr:from>
    <xdr:ext cx="762000" cy="259045"/>
    <xdr:sp macro="" textlink="">
      <xdr:nvSpPr>
        <xdr:cNvPr id="287" name="テキスト ボックス 286"/>
        <xdr:cNvSpPr txBox="1"/>
      </xdr:nvSpPr>
      <xdr:spPr>
        <a:xfrm>
          <a:off x="14909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70379</xdr:rowOff>
    </xdr:from>
    <xdr:to>
      <xdr:col>21</xdr:col>
      <xdr:colOff>50800</xdr:colOff>
      <xdr:row>88</xdr:row>
      <xdr:rowOff>529</xdr:rowOff>
    </xdr:to>
    <xdr:sp macro="" textlink="">
      <xdr:nvSpPr>
        <xdr:cNvPr id="288" name="円/楕円 287"/>
        <xdr:cNvSpPr/>
      </xdr:nvSpPr>
      <xdr:spPr>
        <a:xfrm>
          <a:off x="14351000" y="149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10706</xdr:rowOff>
    </xdr:from>
    <xdr:ext cx="762000" cy="259045"/>
    <xdr:sp macro="" textlink="">
      <xdr:nvSpPr>
        <xdr:cNvPr id="289" name="テキスト ボックス 288"/>
        <xdr:cNvSpPr txBox="1"/>
      </xdr:nvSpPr>
      <xdr:spPr>
        <a:xfrm>
          <a:off x="14020800" y="1475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150813</xdr:rowOff>
    </xdr:from>
    <xdr:to>
      <xdr:col>19</xdr:col>
      <xdr:colOff>533400</xdr:colOff>
      <xdr:row>88</xdr:row>
      <xdr:rowOff>80963</xdr:rowOff>
    </xdr:to>
    <xdr:sp macro="" textlink="">
      <xdr:nvSpPr>
        <xdr:cNvPr id="290" name="円/楕円 289"/>
        <xdr:cNvSpPr/>
      </xdr:nvSpPr>
      <xdr:spPr>
        <a:xfrm>
          <a:off x="13462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91140</xdr:rowOff>
    </xdr:from>
    <xdr:ext cx="762000" cy="259045"/>
    <xdr:sp macro="" textlink="">
      <xdr:nvSpPr>
        <xdr:cNvPr id="291" name="テキスト ボックス 290"/>
        <xdr:cNvSpPr txBox="1"/>
      </xdr:nvSpPr>
      <xdr:spPr>
        <a:xfrm>
          <a:off x="13131800" y="148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0.01</a:t>
          </a:r>
          <a:r>
            <a:rPr kumimoji="1" lang="ja-JP" altLang="en-US" sz="1300">
              <a:latin typeface="ＭＳ Ｐゴシック"/>
            </a:rPr>
            <a:t>ポイント増となっているが、過去５年類似団体内平均値よりも下回った数値で推移している。</a:t>
          </a:r>
          <a:endParaRPr kumimoji="1" lang="en-US" altLang="ja-JP" sz="1300">
            <a:latin typeface="ＭＳ Ｐゴシック"/>
          </a:endParaRPr>
        </a:p>
        <a:p>
          <a:r>
            <a:rPr kumimoji="1" lang="ja-JP" altLang="en-US" sz="1300">
              <a:latin typeface="ＭＳ Ｐゴシック"/>
            </a:rPr>
            <a:t>　権限移譲や法改正等による業務量の増大、多様化する行政ニーズへの対応が求められているなか、民間活力の導入等といった取り組みにより、市民サービスの低下を招かないよう限られた職員数で組織体制を構築しているところである。</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26549</xdr:rowOff>
    </xdr:from>
    <xdr:to>
      <xdr:col>24</xdr:col>
      <xdr:colOff>558800</xdr:colOff>
      <xdr:row>60</xdr:row>
      <xdr:rowOff>27698</xdr:rowOff>
    </xdr:to>
    <xdr:cxnSp macro="">
      <xdr:nvCxnSpPr>
        <xdr:cNvPr id="328" name="直線コネクタ 327"/>
        <xdr:cNvCxnSpPr/>
      </xdr:nvCxnSpPr>
      <xdr:spPr>
        <a:xfrm>
          <a:off x="16179800" y="10313549"/>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23102</xdr:rowOff>
    </xdr:from>
    <xdr:to>
      <xdr:col>23</xdr:col>
      <xdr:colOff>406400</xdr:colOff>
      <xdr:row>60</xdr:row>
      <xdr:rowOff>26549</xdr:rowOff>
    </xdr:to>
    <xdr:cxnSp macro="">
      <xdr:nvCxnSpPr>
        <xdr:cNvPr id="331" name="直線コネクタ 330"/>
        <xdr:cNvCxnSpPr/>
      </xdr:nvCxnSpPr>
      <xdr:spPr>
        <a:xfrm>
          <a:off x="15290800" y="1031010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33" name="テキスト ボックス 332"/>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23102</xdr:rowOff>
    </xdr:from>
    <xdr:to>
      <xdr:col>22</xdr:col>
      <xdr:colOff>203200</xdr:colOff>
      <xdr:row>60</xdr:row>
      <xdr:rowOff>29996</xdr:rowOff>
    </xdr:to>
    <xdr:cxnSp macro="">
      <xdr:nvCxnSpPr>
        <xdr:cNvPr id="334" name="直線コネクタ 333"/>
        <xdr:cNvCxnSpPr/>
      </xdr:nvCxnSpPr>
      <xdr:spPr>
        <a:xfrm flipV="1">
          <a:off x="14401800" y="1031010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6" name="テキスト ボックス 335"/>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20804</xdr:rowOff>
    </xdr:from>
    <xdr:to>
      <xdr:col>21</xdr:col>
      <xdr:colOff>0</xdr:colOff>
      <xdr:row>60</xdr:row>
      <xdr:rowOff>29996</xdr:rowOff>
    </xdr:to>
    <xdr:cxnSp macro="">
      <xdr:nvCxnSpPr>
        <xdr:cNvPr id="337" name="直線コネクタ 336"/>
        <xdr:cNvCxnSpPr/>
      </xdr:nvCxnSpPr>
      <xdr:spPr>
        <a:xfrm>
          <a:off x="13512800" y="1030780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9" name="テキスト ボックス 338"/>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41" name="テキスト ボックス 340"/>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148348</xdr:rowOff>
    </xdr:from>
    <xdr:to>
      <xdr:col>24</xdr:col>
      <xdr:colOff>609600</xdr:colOff>
      <xdr:row>60</xdr:row>
      <xdr:rowOff>78498</xdr:rowOff>
    </xdr:to>
    <xdr:sp macro="" textlink="">
      <xdr:nvSpPr>
        <xdr:cNvPr id="347" name="円/楕円 346"/>
        <xdr:cNvSpPr/>
      </xdr:nvSpPr>
      <xdr:spPr>
        <a:xfrm>
          <a:off x="169672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164875</xdr:rowOff>
    </xdr:from>
    <xdr:ext cx="762000" cy="259045"/>
    <xdr:sp macro="" textlink="">
      <xdr:nvSpPr>
        <xdr:cNvPr id="348" name="定員管理の状況該当値テキスト"/>
        <xdr:cNvSpPr txBox="1"/>
      </xdr:nvSpPr>
      <xdr:spPr>
        <a:xfrm>
          <a:off x="17106900" y="1010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147199</xdr:rowOff>
    </xdr:from>
    <xdr:to>
      <xdr:col>23</xdr:col>
      <xdr:colOff>457200</xdr:colOff>
      <xdr:row>60</xdr:row>
      <xdr:rowOff>77349</xdr:rowOff>
    </xdr:to>
    <xdr:sp macro="" textlink="">
      <xdr:nvSpPr>
        <xdr:cNvPr id="349" name="円/楕円 348"/>
        <xdr:cNvSpPr/>
      </xdr:nvSpPr>
      <xdr:spPr>
        <a:xfrm>
          <a:off x="16129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87526</xdr:rowOff>
    </xdr:from>
    <xdr:ext cx="736600" cy="259045"/>
    <xdr:sp macro="" textlink="">
      <xdr:nvSpPr>
        <xdr:cNvPr id="350" name="テキスト ボックス 349"/>
        <xdr:cNvSpPr txBox="1"/>
      </xdr:nvSpPr>
      <xdr:spPr>
        <a:xfrm>
          <a:off x="15798800" y="1003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143752</xdr:rowOff>
    </xdr:from>
    <xdr:to>
      <xdr:col>22</xdr:col>
      <xdr:colOff>254000</xdr:colOff>
      <xdr:row>60</xdr:row>
      <xdr:rowOff>73902</xdr:rowOff>
    </xdr:to>
    <xdr:sp macro="" textlink="">
      <xdr:nvSpPr>
        <xdr:cNvPr id="351" name="円/楕円 350"/>
        <xdr:cNvSpPr/>
      </xdr:nvSpPr>
      <xdr:spPr>
        <a:xfrm>
          <a:off x="15240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84079</xdr:rowOff>
    </xdr:from>
    <xdr:ext cx="762000" cy="259045"/>
    <xdr:sp macro="" textlink="">
      <xdr:nvSpPr>
        <xdr:cNvPr id="352" name="テキスト ボックス 351"/>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150646</xdr:rowOff>
    </xdr:from>
    <xdr:to>
      <xdr:col>21</xdr:col>
      <xdr:colOff>50800</xdr:colOff>
      <xdr:row>60</xdr:row>
      <xdr:rowOff>80796</xdr:rowOff>
    </xdr:to>
    <xdr:sp macro="" textlink="">
      <xdr:nvSpPr>
        <xdr:cNvPr id="353" name="円/楕円 352"/>
        <xdr:cNvSpPr/>
      </xdr:nvSpPr>
      <xdr:spPr>
        <a:xfrm>
          <a:off x="14351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90973</xdr:rowOff>
    </xdr:from>
    <xdr:ext cx="762000" cy="259045"/>
    <xdr:sp macro="" textlink="">
      <xdr:nvSpPr>
        <xdr:cNvPr id="354" name="テキスト ボックス 353"/>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141454</xdr:rowOff>
    </xdr:from>
    <xdr:to>
      <xdr:col>19</xdr:col>
      <xdr:colOff>533400</xdr:colOff>
      <xdr:row>60</xdr:row>
      <xdr:rowOff>71604</xdr:rowOff>
    </xdr:to>
    <xdr:sp macro="" textlink="">
      <xdr:nvSpPr>
        <xdr:cNvPr id="355" name="円/楕円 354"/>
        <xdr:cNvSpPr/>
      </xdr:nvSpPr>
      <xdr:spPr>
        <a:xfrm>
          <a:off x="13462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81781</xdr:rowOff>
    </xdr:from>
    <xdr:ext cx="762000" cy="259045"/>
    <xdr:sp macro="" textlink="">
      <xdr:nvSpPr>
        <xdr:cNvPr id="356" name="テキスト ボックス 355"/>
        <xdr:cNvSpPr txBox="1"/>
      </xdr:nvSpPr>
      <xdr:spPr>
        <a:xfrm>
          <a:off x="13131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0.4</a:t>
          </a:r>
          <a:r>
            <a:rPr kumimoji="1" lang="ja-JP" altLang="en-US" sz="1300">
              <a:latin typeface="ＭＳ Ｐゴシック"/>
            </a:rPr>
            <a:t>ポイント改善となっており、類似団体内平均値を下回った。この要因の一つとして、地方債現在高が前年度より減となったことが挙げられる。</a:t>
          </a:r>
          <a:endParaRPr kumimoji="1" lang="en-US" altLang="ja-JP" sz="1300">
            <a:latin typeface="ＭＳ Ｐゴシック"/>
          </a:endParaRPr>
        </a:p>
        <a:p>
          <a:r>
            <a:rPr kumimoji="1" lang="ja-JP" altLang="en-US" sz="1300">
              <a:latin typeface="ＭＳ Ｐゴシック"/>
            </a:rPr>
            <a:t>　しかし、学校等の教育施設をはじめとする老朽化した公共施設等の更新といった大規模な普通建設事業が今後控えているため、地方債の発行額が増加する見込みである。そのため、公債費等の後年度負担も視野にいれ、計画的に事業実施していく。</a:t>
          </a: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31387</xdr:rowOff>
    </xdr:from>
    <xdr:to>
      <xdr:col>24</xdr:col>
      <xdr:colOff>558800</xdr:colOff>
      <xdr:row>41</xdr:row>
      <xdr:rowOff>58965</xdr:rowOff>
    </xdr:to>
    <xdr:cxnSp macro="">
      <xdr:nvCxnSpPr>
        <xdr:cNvPr id="391" name="直線コネクタ 390"/>
        <xdr:cNvCxnSpPr/>
      </xdr:nvCxnSpPr>
      <xdr:spPr>
        <a:xfrm flipV="1">
          <a:off x="16179800" y="7060837"/>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41</xdr:row>
      <xdr:rowOff>72753</xdr:rowOff>
    </xdr:to>
    <xdr:cxnSp macro="">
      <xdr:nvCxnSpPr>
        <xdr:cNvPr id="394" name="直線コネクタ 393"/>
        <xdr:cNvCxnSpPr/>
      </xdr:nvCxnSpPr>
      <xdr:spPr>
        <a:xfrm flipV="1">
          <a:off x="15290800" y="70884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72753</xdr:rowOff>
    </xdr:from>
    <xdr:to>
      <xdr:col>22</xdr:col>
      <xdr:colOff>203200</xdr:colOff>
      <xdr:row>41</xdr:row>
      <xdr:rowOff>86541</xdr:rowOff>
    </xdr:to>
    <xdr:cxnSp macro="">
      <xdr:nvCxnSpPr>
        <xdr:cNvPr id="397" name="直線コネクタ 396"/>
        <xdr:cNvCxnSpPr/>
      </xdr:nvCxnSpPr>
      <xdr:spPr>
        <a:xfrm flipV="1">
          <a:off x="14401800" y="71022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9" name="テキスト ボックス 39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86541</xdr:rowOff>
    </xdr:from>
    <xdr:to>
      <xdr:col>21</xdr:col>
      <xdr:colOff>0</xdr:colOff>
      <xdr:row>41</xdr:row>
      <xdr:rowOff>127907</xdr:rowOff>
    </xdr:to>
    <xdr:cxnSp macro="">
      <xdr:nvCxnSpPr>
        <xdr:cNvPr id="400" name="直線コネクタ 399"/>
        <xdr:cNvCxnSpPr/>
      </xdr:nvCxnSpPr>
      <xdr:spPr>
        <a:xfrm flipV="1">
          <a:off x="13512800" y="71159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2" name="テキスト ボックス 401"/>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4" name="テキスト ボックス 403"/>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152037</xdr:rowOff>
    </xdr:from>
    <xdr:to>
      <xdr:col>24</xdr:col>
      <xdr:colOff>609600</xdr:colOff>
      <xdr:row>41</xdr:row>
      <xdr:rowOff>82187</xdr:rowOff>
    </xdr:to>
    <xdr:sp macro="" textlink="">
      <xdr:nvSpPr>
        <xdr:cNvPr id="410" name="円/楕円 409"/>
        <xdr:cNvSpPr/>
      </xdr:nvSpPr>
      <xdr:spPr>
        <a:xfrm>
          <a:off x="169672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168564</xdr:rowOff>
    </xdr:from>
    <xdr:ext cx="762000" cy="259045"/>
    <xdr:sp macro="" textlink="">
      <xdr:nvSpPr>
        <xdr:cNvPr id="411" name="公債費負担の状況該当値テキスト"/>
        <xdr:cNvSpPr txBox="1"/>
      </xdr:nvSpPr>
      <xdr:spPr>
        <a:xfrm>
          <a:off x="17106900" y="68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412" name="円/楕円 411"/>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413" name="テキスト ボックス 412"/>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21953</xdr:rowOff>
    </xdr:from>
    <xdr:to>
      <xdr:col>22</xdr:col>
      <xdr:colOff>254000</xdr:colOff>
      <xdr:row>41</xdr:row>
      <xdr:rowOff>123553</xdr:rowOff>
    </xdr:to>
    <xdr:sp macro="" textlink="">
      <xdr:nvSpPr>
        <xdr:cNvPr id="414" name="円/楕円 413"/>
        <xdr:cNvSpPr/>
      </xdr:nvSpPr>
      <xdr:spPr>
        <a:xfrm>
          <a:off x="15240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133730</xdr:rowOff>
    </xdr:from>
    <xdr:ext cx="762000" cy="259045"/>
    <xdr:sp macro="" textlink="">
      <xdr:nvSpPr>
        <xdr:cNvPr id="415" name="テキスト ボックス 414"/>
        <xdr:cNvSpPr txBox="1"/>
      </xdr:nvSpPr>
      <xdr:spPr>
        <a:xfrm>
          <a:off x="14909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35741</xdr:rowOff>
    </xdr:from>
    <xdr:to>
      <xdr:col>21</xdr:col>
      <xdr:colOff>50800</xdr:colOff>
      <xdr:row>41</xdr:row>
      <xdr:rowOff>137341</xdr:rowOff>
    </xdr:to>
    <xdr:sp macro="" textlink="">
      <xdr:nvSpPr>
        <xdr:cNvPr id="416" name="円/楕円 415"/>
        <xdr:cNvSpPr/>
      </xdr:nvSpPr>
      <xdr:spPr>
        <a:xfrm>
          <a:off x="14351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147518</xdr:rowOff>
    </xdr:from>
    <xdr:ext cx="762000" cy="259045"/>
    <xdr:sp macro="" textlink="">
      <xdr:nvSpPr>
        <xdr:cNvPr id="417" name="テキスト ボックス 416"/>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418" name="円/楕円 417"/>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419" name="テキスト ボックス 418"/>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17.1</a:t>
          </a:r>
          <a:r>
            <a:rPr kumimoji="1" lang="ja-JP" altLang="en-US" sz="1300">
              <a:latin typeface="ＭＳ Ｐゴシック"/>
            </a:rPr>
            <a:t>ポイントの大幅改善となっている。改善の主な要因としては、新設給食センター用地購入事業の完了に伴う債務負担行為に基づく支出予定額の皆減、充当可能基金の増による財源の増が挙げられる。</a:t>
          </a:r>
          <a:endParaRPr kumimoji="1" lang="en-US" altLang="ja-JP" sz="1300">
            <a:latin typeface="ＭＳ Ｐゴシック"/>
          </a:endParaRPr>
        </a:p>
        <a:p>
          <a:r>
            <a:rPr kumimoji="1" lang="ja-JP" altLang="en-US" sz="1300">
              <a:latin typeface="ＭＳ Ｐゴシック"/>
            </a:rPr>
            <a:t>　しかし改善したものの、いまだ類似団体内平均値よりも数値が上回っている。今後も後世代への負担を軽減・平準化していくために、長期的な視野で事業実施の適正化を図っていく。</a:t>
          </a: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61002</xdr:rowOff>
    </xdr:from>
    <xdr:to>
      <xdr:col>24</xdr:col>
      <xdr:colOff>558800</xdr:colOff>
      <xdr:row>17</xdr:row>
      <xdr:rowOff>27093</xdr:rowOff>
    </xdr:to>
    <xdr:cxnSp macro="">
      <xdr:nvCxnSpPr>
        <xdr:cNvPr id="453" name="直線コネクタ 452"/>
        <xdr:cNvCxnSpPr/>
      </xdr:nvCxnSpPr>
      <xdr:spPr>
        <a:xfrm flipV="1">
          <a:off x="16179800" y="2804202"/>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27093</xdr:rowOff>
    </xdr:from>
    <xdr:to>
      <xdr:col>23</xdr:col>
      <xdr:colOff>406400</xdr:colOff>
      <xdr:row>17</xdr:row>
      <xdr:rowOff>37550</xdr:rowOff>
    </xdr:to>
    <xdr:cxnSp macro="">
      <xdr:nvCxnSpPr>
        <xdr:cNvPr id="456" name="直線コネクタ 455"/>
        <xdr:cNvCxnSpPr/>
      </xdr:nvCxnSpPr>
      <xdr:spPr>
        <a:xfrm flipV="1">
          <a:off x="15290800" y="2941743"/>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37550</xdr:rowOff>
    </xdr:from>
    <xdr:to>
      <xdr:col>22</xdr:col>
      <xdr:colOff>203200</xdr:colOff>
      <xdr:row>17</xdr:row>
      <xdr:rowOff>109940</xdr:rowOff>
    </xdr:to>
    <xdr:cxnSp macro="">
      <xdr:nvCxnSpPr>
        <xdr:cNvPr id="459" name="直線コネクタ 458"/>
        <xdr:cNvCxnSpPr/>
      </xdr:nvCxnSpPr>
      <xdr:spPr>
        <a:xfrm flipV="1">
          <a:off x="14401800" y="29522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42376</xdr:rowOff>
    </xdr:from>
    <xdr:to>
      <xdr:col>21</xdr:col>
      <xdr:colOff>0</xdr:colOff>
      <xdr:row>17</xdr:row>
      <xdr:rowOff>109940</xdr:rowOff>
    </xdr:to>
    <xdr:cxnSp macro="">
      <xdr:nvCxnSpPr>
        <xdr:cNvPr id="462" name="直線コネクタ 461"/>
        <xdr:cNvCxnSpPr/>
      </xdr:nvCxnSpPr>
      <xdr:spPr>
        <a:xfrm>
          <a:off x="13512800" y="29570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10202</xdr:rowOff>
    </xdr:from>
    <xdr:to>
      <xdr:col>24</xdr:col>
      <xdr:colOff>609600</xdr:colOff>
      <xdr:row>16</xdr:row>
      <xdr:rowOff>111802</xdr:rowOff>
    </xdr:to>
    <xdr:sp macro="" textlink="">
      <xdr:nvSpPr>
        <xdr:cNvPr id="472" name="円/楕円 471"/>
        <xdr:cNvSpPr/>
      </xdr:nvSpPr>
      <xdr:spPr>
        <a:xfrm>
          <a:off x="16967200" y="27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153729</xdr:rowOff>
    </xdr:from>
    <xdr:ext cx="762000" cy="259045"/>
    <xdr:sp macro="" textlink="">
      <xdr:nvSpPr>
        <xdr:cNvPr id="473" name="将来負担の状況該当値テキスト"/>
        <xdr:cNvSpPr txBox="1"/>
      </xdr:nvSpPr>
      <xdr:spPr>
        <a:xfrm>
          <a:off x="17106900" y="272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147743</xdr:rowOff>
    </xdr:from>
    <xdr:to>
      <xdr:col>23</xdr:col>
      <xdr:colOff>457200</xdr:colOff>
      <xdr:row>17</xdr:row>
      <xdr:rowOff>77893</xdr:rowOff>
    </xdr:to>
    <xdr:sp macro="" textlink="">
      <xdr:nvSpPr>
        <xdr:cNvPr id="474" name="円/楕円 473"/>
        <xdr:cNvSpPr/>
      </xdr:nvSpPr>
      <xdr:spPr>
        <a:xfrm>
          <a:off x="16129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62670</xdr:rowOff>
    </xdr:from>
    <xdr:ext cx="736600" cy="259045"/>
    <xdr:sp macro="" textlink="">
      <xdr:nvSpPr>
        <xdr:cNvPr id="475" name="テキスト ボックス 474"/>
        <xdr:cNvSpPr txBox="1"/>
      </xdr:nvSpPr>
      <xdr:spPr>
        <a:xfrm>
          <a:off x="15798800" y="297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158200</xdr:rowOff>
    </xdr:from>
    <xdr:to>
      <xdr:col>22</xdr:col>
      <xdr:colOff>254000</xdr:colOff>
      <xdr:row>17</xdr:row>
      <xdr:rowOff>88350</xdr:rowOff>
    </xdr:to>
    <xdr:sp macro="" textlink="">
      <xdr:nvSpPr>
        <xdr:cNvPr id="476" name="円/楕円 475"/>
        <xdr:cNvSpPr/>
      </xdr:nvSpPr>
      <xdr:spPr>
        <a:xfrm>
          <a:off x="15240000" y="29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73127</xdr:rowOff>
    </xdr:from>
    <xdr:ext cx="762000" cy="259045"/>
    <xdr:sp macro="" textlink="">
      <xdr:nvSpPr>
        <xdr:cNvPr id="477" name="テキスト ボックス 476"/>
        <xdr:cNvSpPr txBox="1"/>
      </xdr:nvSpPr>
      <xdr:spPr>
        <a:xfrm>
          <a:off x="14909800" y="298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59140</xdr:rowOff>
    </xdr:from>
    <xdr:to>
      <xdr:col>21</xdr:col>
      <xdr:colOff>50800</xdr:colOff>
      <xdr:row>17</xdr:row>
      <xdr:rowOff>160740</xdr:rowOff>
    </xdr:to>
    <xdr:sp macro="" textlink="">
      <xdr:nvSpPr>
        <xdr:cNvPr id="478" name="円/楕円 477"/>
        <xdr:cNvSpPr/>
      </xdr:nvSpPr>
      <xdr:spPr>
        <a:xfrm>
          <a:off x="14351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145517</xdr:rowOff>
    </xdr:from>
    <xdr:ext cx="762000" cy="259045"/>
    <xdr:sp macro="" textlink="">
      <xdr:nvSpPr>
        <xdr:cNvPr id="479" name="テキスト ボックス 478"/>
        <xdr:cNvSpPr txBox="1"/>
      </xdr:nvSpPr>
      <xdr:spPr>
        <a:xfrm>
          <a:off x="14020800" y="30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163026</xdr:rowOff>
    </xdr:from>
    <xdr:to>
      <xdr:col>19</xdr:col>
      <xdr:colOff>533400</xdr:colOff>
      <xdr:row>17</xdr:row>
      <xdr:rowOff>93176</xdr:rowOff>
    </xdr:to>
    <xdr:sp macro="" textlink="">
      <xdr:nvSpPr>
        <xdr:cNvPr id="480" name="円/楕円 479"/>
        <xdr:cNvSpPr/>
      </xdr:nvSpPr>
      <xdr:spPr>
        <a:xfrm>
          <a:off x="13462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77953</xdr:rowOff>
    </xdr:from>
    <xdr:ext cx="762000" cy="259045"/>
    <xdr:sp macro="" textlink="">
      <xdr:nvSpPr>
        <xdr:cNvPr id="481" name="テキスト ボックス 480"/>
        <xdr:cNvSpPr txBox="1"/>
      </xdr:nvSpPr>
      <xdr:spPr>
        <a:xfrm>
          <a:off x="13131800" y="299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97,509
96,442
19.80
38,556,801
37,698,301
654,565
17,853,701
30,368,789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1.9</a:t>
          </a:r>
          <a:r>
            <a:rPr kumimoji="1" lang="ja-JP" altLang="en-US" sz="1300">
              <a:latin typeface="ＭＳ Ｐゴシック"/>
            </a:rPr>
            <a:t>ポイント減となっている。その主な要因として、退職者数の減少に伴う退職手当の減が挙げられる。</a:t>
          </a:r>
          <a:endParaRPr kumimoji="1" lang="en-US" altLang="ja-JP" sz="1300">
            <a:latin typeface="ＭＳ Ｐゴシック"/>
          </a:endParaRPr>
        </a:p>
        <a:p>
          <a:r>
            <a:rPr kumimoji="1" lang="ja-JP" altLang="en-US" sz="1300">
              <a:latin typeface="ＭＳ Ｐゴシック"/>
            </a:rPr>
            <a:t>　また、給食センター調理業務等民間委託や特別養護老人ホームの移譲といった民間活力の導入にも取り組んでいる。</a:t>
          </a:r>
          <a:endParaRPr kumimoji="1" lang="en-US" altLang="ja-JP" sz="1300">
            <a:latin typeface="ＭＳ Ｐゴシック"/>
          </a:endParaRPr>
        </a:p>
        <a:p>
          <a:r>
            <a:rPr kumimoji="1" lang="ja-JP" altLang="en-US" sz="1300">
              <a:latin typeface="ＭＳ Ｐゴシック"/>
            </a:rPr>
            <a:t>　今後も行政サービスの質を維持しつつ、行財政改革に努める。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111760</xdr:rowOff>
    </xdr:to>
    <xdr:cxnSp macro="">
      <xdr:nvCxnSpPr>
        <xdr:cNvPr id="66" name="直線コネクタ 65"/>
        <xdr:cNvCxnSpPr/>
      </xdr:nvCxnSpPr>
      <xdr:spPr>
        <a:xfrm flipV="1">
          <a:off x="3987800" y="61391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36</xdr:row>
      <xdr:rowOff>142240</xdr:rowOff>
    </xdr:to>
    <xdr:cxnSp macro="">
      <xdr:nvCxnSpPr>
        <xdr:cNvPr id="69" name="直線コネクタ 68"/>
        <xdr:cNvCxnSpPr/>
      </xdr:nvCxnSpPr>
      <xdr:spPr>
        <a:xfrm flipV="1">
          <a:off x="3098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8890</xdr:rowOff>
    </xdr:to>
    <xdr:cxnSp macro="">
      <xdr:nvCxnSpPr>
        <xdr:cNvPr id="72" name="直線コネクタ 71"/>
        <xdr:cNvCxnSpPr/>
      </xdr:nvCxnSpPr>
      <xdr:spPr>
        <a:xfrm flipV="1">
          <a:off x="2209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8890</xdr:rowOff>
    </xdr:to>
    <xdr:cxnSp macro="">
      <xdr:nvCxnSpPr>
        <xdr:cNvPr id="75" name="直線コネクタ 74"/>
        <xdr:cNvCxnSpPr/>
      </xdr:nvCxnSpPr>
      <xdr:spPr>
        <a:xfrm>
          <a:off x="1320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5" name="円/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92" name="テキスト ボックス 91"/>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0.3</a:t>
          </a:r>
          <a:r>
            <a:rPr kumimoji="1" lang="ja-JP" altLang="en-US" sz="1300">
              <a:latin typeface="ＭＳ Ｐゴシック"/>
            </a:rPr>
            <a:t>ポイントの減となっているが、依然として類似団体内平均値より高い水準となっている。</a:t>
          </a:r>
          <a:endParaRPr kumimoji="1" lang="en-US" altLang="ja-JP" sz="1300">
            <a:latin typeface="ＭＳ Ｐゴシック"/>
          </a:endParaRPr>
        </a:p>
        <a:p>
          <a:r>
            <a:rPr kumimoji="1" lang="ja-JP" altLang="en-US" sz="1300">
              <a:latin typeface="ＭＳ Ｐゴシック"/>
            </a:rPr>
            <a:t>　今後も行財政改革の一環である民間委託や指定管理者制度の推進、また平成</a:t>
          </a:r>
          <a:r>
            <a:rPr kumimoji="1" lang="en-US" altLang="ja-JP" sz="1300">
              <a:latin typeface="ＭＳ Ｐゴシック"/>
            </a:rPr>
            <a:t>26</a:t>
          </a:r>
          <a:r>
            <a:rPr kumimoji="1" lang="ja-JP" altLang="en-US" sz="1300">
              <a:latin typeface="ＭＳ Ｐゴシック"/>
            </a:rPr>
            <a:t>年度末に米軍より返還された西普天間住宅跡地に関する各種調査等経費による委託料増加が見込まれる。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57150</xdr:rowOff>
    </xdr:from>
    <xdr:to>
      <xdr:col>24</xdr:col>
      <xdr:colOff>31750</xdr:colOff>
      <xdr:row>17</xdr:row>
      <xdr:rowOff>95250</xdr:rowOff>
    </xdr:to>
    <xdr:cxnSp macro="">
      <xdr:nvCxnSpPr>
        <xdr:cNvPr id="127" name="直線コネクタ 126"/>
        <xdr:cNvCxnSpPr/>
      </xdr:nvCxnSpPr>
      <xdr:spPr>
        <a:xfrm flipV="1">
          <a:off x="15671800" y="297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95250</xdr:rowOff>
    </xdr:from>
    <xdr:to>
      <xdr:col>22</xdr:col>
      <xdr:colOff>565150</xdr:colOff>
      <xdr:row>18</xdr:row>
      <xdr:rowOff>63500</xdr:rowOff>
    </xdr:to>
    <xdr:cxnSp macro="">
      <xdr:nvCxnSpPr>
        <xdr:cNvPr id="130" name="直線コネクタ 129"/>
        <xdr:cNvCxnSpPr/>
      </xdr:nvCxnSpPr>
      <xdr:spPr>
        <a:xfrm flipV="1">
          <a:off x="14782800" y="3009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63500</xdr:rowOff>
    </xdr:from>
    <xdr:to>
      <xdr:col>21</xdr:col>
      <xdr:colOff>361950</xdr:colOff>
      <xdr:row>19</xdr:row>
      <xdr:rowOff>19050</xdr:rowOff>
    </xdr:to>
    <xdr:cxnSp macro="">
      <xdr:nvCxnSpPr>
        <xdr:cNvPr id="133" name="直線コネクタ 132"/>
        <xdr:cNvCxnSpPr/>
      </xdr:nvCxnSpPr>
      <xdr:spPr>
        <a:xfrm flipV="1">
          <a:off x="13893800" y="3149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19050</xdr:rowOff>
    </xdr:from>
    <xdr:to>
      <xdr:col>20</xdr:col>
      <xdr:colOff>158750</xdr:colOff>
      <xdr:row>19</xdr:row>
      <xdr:rowOff>31750</xdr:rowOff>
    </xdr:to>
    <xdr:cxnSp macro="">
      <xdr:nvCxnSpPr>
        <xdr:cNvPr id="136" name="直線コネクタ 135"/>
        <xdr:cNvCxnSpPr/>
      </xdr:nvCxnSpPr>
      <xdr:spPr>
        <a:xfrm flipV="1">
          <a:off x="13004800" y="327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6350</xdr:rowOff>
    </xdr:from>
    <xdr:to>
      <xdr:col>24</xdr:col>
      <xdr:colOff>82550</xdr:colOff>
      <xdr:row>17</xdr:row>
      <xdr:rowOff>107950</xdr:rowOff>
    </xdr:to>
    <xdr:sp macro="" textlink="">
      <xdr:nvSpPr>
        <xdr:cNvPr id="146" name="円/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149877</xdr:rowOff>
    </xdr:from>
    <xdr:ext cx="762000" cy="259045"/>
    <xdr:sp macro="" textlink="">
      <xdr:nvSpPr>
        <xdr:cNvPr id="147"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44450</xdr:rowOff>
    </xdr:from>
    <xdr:to>
      <xdr:col>22</xdr:col>
      <xdr:colOff>615950</xdr:colOff>
      <xdr:row>17</xdr:row>
      <xdr:rowOff>146050</xdr:rowOff>
    </xdr:to>
    <xdr:sp macro="" textlink="">
      <xdr:nvSpPr>
        <xdr:cNvPr id="148" name="円/楕円 147"/>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130827</xdr:rowOff>
    </xdr:from>
    <xdr:ext cx="736600" cy="259045"/>
    <xdr:sp macro="" textlink="">
      <xdr:nvSpPr>
        <xdr:cNvPr id="149" name="テキスト ボックス 148"/>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xdr:rowOff>
    </xdr:from>
    <xdr:to>
      <xdr:col>21</xdr:col>
      <xdr:colOff>412750</xdr:colOff>
      <xdr:row>18</xdr:row>
      <xdr:rowOff>114300</xdr:rowOff>
    </xdr:to>
    <xdr:sp macro="" textlink="">
      <xdr:nvSpPr>
        <xdr:cNvPr id="150" name="円/楕円 149"/>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99077</xdr:rowOff>
    </xdr:from>
    <xdr:ext cx="762000" cy="259045"/>
    <xdr:sp macro="" textlink="">
      <xdr:nvSpPr>
        <xdr:cNvPr id="151" name="テキスト ボックス 150"/>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139700</xdr:rowOff>
    </xdr:from>
    <xdr:to>
      <xdr:col>20</xdr:col>
      <xdr:colOff>209550</xdr:colOff>
      <xdr:row>19</xdr:row>
      <xdr:rowOff>69850</xdr:rowOff>
    </xdr:to>
    <xdr:sp macro="" textlink="">
      <xdr:nvSpPr>
        <xdr:cNvPr id="152" name="円/楕円 151"/>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54627</xdr:rowOff>
    </xdr:from>
    <xdr:ext cx="762000" cy="259045"/>
    <xdr:sp macro="" textlink="">
      <xdr:nvSpPr>
        <xdr:cNvPr id="153" name="テキスト ボックス 152"/>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152400</xdr:rowOff>
    </xdr:from>
    <xdr:to>
      <xdr:col>19</xdr:col>
      <xdr:colOff>6350</xdr:colOff>
      <xdr:row>19</xdr:row>
      <xdr:rowOff>82550</xdr:rowOff>
    </xdr:to>
    <xdr:sp macro="" textlink="">
      <xdr:nvSpPr>
        <xdr:cNvPr id="154" name="円/楕円 153"/>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67327</xdr:rowOff>
    </xdr:from>
    <xdr:ext cx="762000" cy="259045"/>
    <xdr:sp macro="" textlink="">
      <xdr:nvSpPr>
        <xdr:cNvPr id="155" name="テキスト ボックス 15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a:t>
          </a:r>
          <a:r>
            <a:rPr kumimoji="1" lang="en-US" altLang="ja-JP" sz="1200">
              <a:latin typeface="ＭＳ Ｐゴシック"/>
            </a:rPr>
            <a:t>2.3</a:t>
          </a:r>
          <a:r>
            <a:rPr kumimoji="1" lang="ja-JP" altLang="en-US" sz="1200">
              <a:latin typeface="ＭＳ Ｐゴシック"/>
            </a:rPr>
            <a:t>ポイント増加している。主な要因としては、児童措置費の増、生活保護費等の増が挙げられる。</a:t>
          </a:r>
          <a:endParaRPr kumimoji="1" lang="en-US" altLang="ja-JP" sz="1200">
            <a:latin typeface="ＭＳ Ｐゴシック"/>
          </a:endParaRPr>
        </a:p>
        <a:p>
          <a:r>
            <a:rPr kumimoji="1" lang="ja-JP" altLang="en-US" sz="1200">
              <a:latin typeface="ＭＳ Ｐゴシック"/>
            </a:rPr>
            <a:t>　類似団体内平均値と比較すると、本市の扶助費の割合は高い値で推移している。今後も子ども子育て支援や生活困窮者自立支援、子どもの貧困対策といった新たな事業により増加していく見込みである。健全な財政を堅持していくためにも、医療費の現物給付等、扶助費の増加につながる新事業については慎重に検討していき、同時に財源確保に努める。</a:t>
          </a:r>
          <a:endParaRPr kumimoji="1" lang="en-US" altLang="ja-JP"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86178</xdr:rowOff>
    </xdr:from>
    <xdr:to>
      <xdr:col>7</xdr:col>
      <xdr:colOff>15875</xdr:colOff>
      <xdr:row>60</xdr:row>
      <xdr:rowOff>165100</xdr:rowOff>
    </xdr:to>
    <xdr:cxnSp macro="">
      <xdr:nvCxnSpPr>
        <xdr:cNvPr id="190" name="直線コネクタ 189"/>
        <xdr:cNvCxnSpPr/>
      </xdr:nvCxnSpPr>
      <xdr:spPr>
        <a:xfrm>
          <a:off x="3987800" y="10201728"/>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53522</xdr:rowOff>
    </xdr:from>
    <xdr:to>
      <xdr:col>5</xdr:col>
      <xdr:colOff>549275</xdr:colOff>
      <xdr:row>59</xdr:row>
      <xdr:rowOff>86178</xdr:rowOff>
    </xdr:to>
    <xdr:cxnSp macro="">
      <xdr:nvCxnSpPr>
        <xdr:cNvPr id="193" name="直線コネクタ 192"/>
        <xdr:cNvCxnSpPr/>
      </xdr:nvCxnSpPr>
      <xdr:spPr>
        <a:xfrm>
          <a:off x="3098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53522</xdr:rowOff>
    </xdr:from>
    <xdr:to>
      <xdr:col>4</xdr:col>
      <xdr:colOff>346075</xdr:colOff>
      <xdr:row>60</xdr:row>
      <xdr:rowOff>1815</xdr:rowOff>
    </xdr:to>
    <xdr:cxnSp macro="">
      <xdr:nvCxnSpPr>
        <xdr:cNvPr id="196" name="直線コネクタ 195"/>
        <xdr:cNvCxnSpPr/>
      </xdr:nvCxnSpPr>
      <xdr:spPr>
        <a:xfrm flipV="1">
          <a:off x="2209800" y="101690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72572</xdr:rowOff>
    </xdr:from>
    <xdr:to>
      <xdr:col>3</xdr:col>
      <xdr:colOff>142875</xdr:colOff>
      <xdr:row>60</xdr:row>
      <xdr:rowOff>1815</xdr:rowOff>
    </xdr:to>
    <xdr:cxnSp macro="">
      <xdr:nvCxnSpPr>
        <xdr:cNvPr id="199" name="直線コネクタ 198"/>
        <xdr:cNvCxnSpPr/>
      </xdr:nvCxnSpPr>
      <xdr:spPr>
        <a:xfrm>
          <a:off x="1320800" y="10016672"/>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114300</xdr:rowOff>
    </xdr:from>
    <xdr:to>
      <xdr:col>7</xdr:col>
      <xdr:colOff>66675</xdr:colOff>
      <xdr:row>61</xdr:row>
      <xdr:rowOff>44450</xdr:rowOff>
    </xdr:to>
    <xdr:sp macro="" textlink="">
      <xdr:nvSpPr>
        <xdr:cNvPr id="209" name="円/楕円 208"/>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22877</xdr:rowOff>
    </xdr:from>
    <xdr:ext cx="762000" cy="259045"/>
    <xdr:sp macro="" textlink="">
      <xdr:nvSpPr>
        <xdr:cNvPr id="210" name="扶助費該当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35378</xdr:rowOff>
    </xdr:from>
    <xdr:to>
      <xdr:col>5</xdr:col>
      <xdr:colOff>600075</xdr:colOff>
      <xdr:row>59</xdr:row>
      <xdr:rowOff>136978</xdr:rowOff>
    </xdr:to>
    <xdr:sp macro="" textlink="">
      <xdr:nvSpPr>
        <xdr:cNvPr id="211" name="円/楕円 210"/>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121755</xdr:rowOff>
    </xdr:from>
    <xdr:ext cx="736600" cy="259045"/>
    <xdr:sp macro="" textlink="">
      <xdr:nvSpPr>
        <xdr:cNvPr id="212" name="テキスト ボックス 211"/>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2722</xdr:rowOff>
    </xdr:from>
    <xdr:to>
      <xdr:col>4</xdr:col>
      <xdr:colOff>396875</xdr:colOff>
      <xdr:row>59</xdr:row>
      <xdr:rowOff>104322</xdr:rowOff>
    </xdr:to>
    <xdr:sp macro="" textlink="">
      <xdr:nvSpPr>
        <xdr:cNvPr id="213" name="円/楕円 212"/>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89099</xdr:rowOff>
    </xdr:from>
    <xdr:ext cx="762000" cy="259045"/>
    <xdr:sp macro="" textlink="">
      <xdr:nvSpPr>
        <xdr:cNvPr id="214" name="テキスト ボックス 213"/>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122465</xdr:rowOff>
    </xdr:from>
    <xdr:to>
      <xdr:col>3</xdr:col>
      <xdr:colOff>193675</xdr:colOff>
      <xdr:row>60</xdr:row>
      <xdr:rowOff>52615</xdr:rowOff>
    </xdr:to>
    <xdr:sp macro="" textlink="">
      <xdr:nvSpPr>
        <xdr:cNvPr id="215" name="円/楕円 214"/>
        <xdr:cNvSpPr/>
      </xdr:nvSpPr>
      <xdr:spPr>
        <a:xfrm>
          <a:off x="2159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37392</xdr:rowOff>
    </xdr:from>
    <xdr:ext cx="762000" cy="259045"/>
    <xdr:sp macro="" textlink="">
      <xdr:nvSpPr>
        <xdr:cNvPr id="216" name="テキスト ボックス 215"/>
        <xdr:cNvSpPr txBox="1"/>
      </xdr:nvSpPr>
      <xdr:spPr>
        <a:xfrm>
          <a:off x="1828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21772</xdr:rowOff>
    </xdr:from>
    <xdr:to>
      <xdr:col>1</xdr:col>
      <xdr:colOff>676275</xdr:colOff>
      <xdr:row>58</xdr:row>
      <xdr:rowOff>123372</xdr:rowOff>
    </xdr:to>
    <xdr:sp macro="" textlink="">
      <xdr:nvSpPr>
        <xdr:cNvPr id="217" name="円/楕円 216"/>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108149</xdr:rowOff>
    </xdr:from>
    <xdr:ext cx="762000" cy="259045"/>
    <xdr:sp macro="" textlink="">
      <xdr:nvSpPr>
        <xdr:cNvPr id="218" name="テキスト ボックス 217"/>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2.0</a:t>
          </a:r>
          <a:r>
            <a:rPr kumimoji="1" lang="ja-JP" altLang="en-US" sz="1300">
              <a:latin typeface="ＭＳ Ｐゴシック"/>
            </a:rPr>
            <a:t>ポイント増加している。類似団体内平均値と比較すると、</a:t>
          </a:r>
          <a:r>
            <a:rPr kumimoji="1" lang="en-US" altLang="ja-JP" sz="1300">
              <a:latin typeface="ＭＳ Ｐゴシック"/>
            </a:rPr>
            <a:t>1.5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増加の要因としては、国民健康保険特別会計への繰出金が減少したものの、介護保険特別会計への繰出金が増えたことが挙げられる。特別会計においては、引き続き独立採算を目指し、一般会計からの繰出金を縮減でき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142240</xdr:rowOff>
    </xdr:to>
    <xdr:cxnSp macro="">
      <xdr:nvCxnSpPr>
        <xdr:cNvPr id="251" name="直線コネクタ 250"/>
        <xdr:cNvCxnSpPr/>
      </xdr:nvCxnSpPr>
      <xdr:spPr>
        <a:xfrm>
          <a:off x="15671800" y="95910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161290</xdr:rowOff>
    </xdr:to>
    <xdr:cxnSp macro="">
      <xdr:nvCxnSpPr>
        <xdr:cNvPr id="254" name="直線コネクタ 253"/>
        <xdr:cNvCxnSpPr/>
      </xdr:nvCxnSpPr>
      <xdr:spPr>
        <a:xfrm>
          <a:off x="14782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115570</xdr:rowOff>
    </xdr:to>
    <xdr:cxnSp macro="">
      <xdr:nvCxnSpPr>
        <xdr:cNvPr id="257" name="直線コネクタ 256"/>
        <xdr:cNvCxnSpPr/>
      </xdr:nvCxnSpPr>
      <xdr:spPr>
        <a:xfrm>
          <a:off x="13893800" y="9423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54</xdr:row>
      <xdr:rowOff>165100</xdr:rowOff>
    </xdr:to>
    <xdr:cxnSp macro="">
      <xdr:nvCxnSpPr>
        <xdr:cNvPr id="260" name="直線コネクタ 259"/>
        <xdr:cNvCxnSpPr/>
      </xdr:nvCxnSpPr>
      <xdr:spPr>
        <a:xfrm>
          <a:off x="13004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2" name="円/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4" name="円/楕円 273"/>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75" name="テキスト ボックス 274"/>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6" name="円/楕円 275"/>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7" name="テキスト ボックス 276"/>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8" name="円/楕円 277"/>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9" name="テキスト ボックス 278"/>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0.3</a:t>
          </a:r>
          <a:r>
            <a:rPr kumimoji="1" lang="ja-JP" altLang="en-US" sz="1300">
              <a:latin typeface="ＭＳ Ｐゴシック"/>
            </a:rPr>
            <a:t>ポイントの増となっている。主な要因としては、地方創生事業や放課後児童対策事業といった社会保障関係事業の増が挙げられる。</a:t>
          </a:r>
          <a:endParaRPr kumimoji="1" lang="en-US" altLang="ja-JP" sz="1300">
            <a:latin typeface="ＭＳ Ｐゴシック"/>
          </a:endParaRPr>
        </a:p>
        <a:p>
          <a:r>
            <a:rPr kumimoji="1" lang="ja-JP" altLang="en-US" sz="1300">
              <a:latin typeface="ＭＳ Ｐゴシック"/>
            </a:rPr>
            <a:t>　各種団体の補助金については、目的が達成されたもの、効果が薄くなったもの等について見直しを図り自立を促していく。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122428</xdr:rowOff>
    </xdr:from>
    <xdr:to>
      <xdr:col>24</xdr:col>
      <xdr:colOff>31750</xdr:colOff>
      <xdr:row>34</xdr:row>
      <xdr:rowOff>136144</xdr:rowOff>
    </xdr:to>
    <xdr:cxnSp macro="">
      <xdr:nvCxnSpPr>
        <xdr:cNvPr id="309" name="直線コネクタ 308"/>
        <xdr:cNvCxnSpPr/>
      </xdr:nvCxnSpPr>
      <xdr:spPr>
        <a:xfrm>
          <a:off x="15671800" y="59517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99568</xdr:rowOff>
    </xdr:from>
    <xdr:to>
      <xdr:col>22</xdr:col>
      <xdr:colOff>565150</xdr:colOff>
      <xdr:row>34</xdr:row>
      <xdr:rowOff>122428</xdr:rowOff>
    </xdr:to>
    <xdr:cxnSp macro="">
      <xdr:nvCxnSpPr>
        <xdr:cNvPr id="312" name="直線コネクタ 311"/>
        <xdr:cNvCxnSpPr/>
      </xdr:nvCxnSpPr>
      <xdr:spPr>
        <a:xfrm>
          <a:off x="14782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99568</xdr:rowOff>
    </xdr:from>
    <xdr:to>
      <xdr:col>21</xdr:col>
      <xdr:colOff>361950</xdr:colOff>
      <xdr:row>34</xdr:row>
      <xdr:rowOff>136144</xdr:rowOff>
    </xdr:to>
    <xdr:cxnSp macro="">
      <xdr:nvCxnSpPr>
        <xdr:cNvPr id="315" name="直線コネクタ 314"/>
        <xdr:cNvCxnSpPr/>
      </xdr:nvCxnSpPr>
      <xdr:spPr>
        <a:xfrm flipV="1">
          <a:off x="13893800" y="59288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136144</xdr:rowOff>
    </xdr:from>
    <xdr:to>
      <xdr:col>20</xdr:col>
      <xdr:colOff>158750</xdr:colOff>
      <xdr:row>34</xdr:row>
      <xdr:rowOff>136144</xdr:rowOff>
    </xdr:to>
    <xdr:cxnSp macro="">
      <xdr:nvCxnSpPr>
        <xdr:cNvPr id="318" name="直線コネクタ 317"/>
        <xdr:cNvCxnSpPr/>
      </xdr:nvCxnSpPr>
      <xdr:spPr>
        <a:xfrm>
          <a:off x="13004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8" name="円/楕円 327"/>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9"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71628</xdr:rowOff>
    </xdr:from>
    <xdr:to>
      <xdr:col>22</xdr:col>
      <xdr:colOff>615950</xdr:colOff>
      <xdr:row>35</xdr:row>
      <xdr:rowOff>1778</xdr:rowOff>
    </xdr:to>
    <xdr:sp macro="" textlink="">
      <xdr:nvSpPr>
        <xdr:cNvPr id="330" name="円/楕円 329"/>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11955</xdr:rowOff>
    </xdr:from>
    <xdr:ext cx="736600" cy="259045"/>
    <xdr:sp macro="" textlink="">
      <xdr:nvSpPr>
        <xdr:cNvPr id="331" name="テキスト ボックス 330"/>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48768</xdr:rowOff>
    </xdr:from>
    <xdr:to>
      <xdr:col>21</xdr:col>
      <xdr:colOff>412750</xdr:colOff>
      <xdr:row>34</xdr:row>
      <xdr:rowOff>150368</xdr:rowOff>
    </xdr:to>
    <xdr:sp macro="" textlink="">
      <xdr:nvSpPr>
        <xdr:cNvPr id="332" name="円/楕円 331"/>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160545</xdr:rowOff>
    </xdr:from>
    <xdr:ext cx="762000" cy="259045"/>
    <xdr:sp macro="" textlink="">
      <xdr:nvSpPr>
        <xdr:cNvPr id="333" name="テキスト ボックス 332"/>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85344</xdr:rowOff>
    </xdr:from>
    <xdr:to>
      <xdr:col>20</xdr:col>
      <xdr:colOff>209550</xdr:colOff>
      <xdr:row>35</xdr:row>
      <xdr:rowOff>15494</xdr:rowOff>
    </xdr:to>
    <xdr:sp macro="" textlink="">
      <xdr:nvSpPr>
        <xdr:cNvPr id="334" name="円/楕円 333"/>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25671</xdr:rowOff>
    </xdr:from>
    <xdr:ext cx="762000" cy="259045"/>
    <xdr:sp macro="" textlink="">
      <xdr:nvSpPr>
        <xdr:cNvPr id="335" name="テキスト ボックス 334"/>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85344</xdr:rowOff>
    </xdr:from>
    <xdr:to>
      <xdr:col>19</xdr:col>
      <xdr:colOff>6350</xdr:colOff>
      <xdr:row>35</xdr:row>
      <xdr:rowOff>15494</xdr:rowOff>
    </xdr:to>
    <xdr:sp macro="" textlink="">
      <xdr:nvSpPr>
        <xdr:cNvPr id="336" name="円/楕円 335"/>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25671</xdr:rowOff>
    </xdr:from>
    <xdr:ext cx="762000" cy="259045"/>
    <xdr:sp macro="" textlink="">
      <xdr:nvSpPr>
        <xdr:cNvPr id="337" name="テキスト ボックス 336"/>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a:t>
          </a:r>
          <a:r>
            <a:rPr kumimoji="1" lang="en-US" altLang="ja-JP" sz="1200">
              <a:latin typeface="ＭＳ Ｐゴシック"/>
            </a:rPr>
            <a:t>1.0</a:t>
          </a:r>
          <a:r>
            <a:rPr kumimoji="1" lang="ja-JP" altLang="en-US" sz="1200">
              <a:latin typeface="ＭＳ Ｐゴシック"/>
            </a:rPr>
            <a:t>ポイント減となっている。これは、元利ともに償還が減ったためである。</a:t>
          </a:r>
          <a:endParaRPr kumimoji="1" lang="en-US" altLang="ja-JP" sz="1200">
            <a:latin typeface="ＭＳ Ｐゴシック"/>
          </a:endParaRPr>
        </a:p>
        <a:p>
          <a:r>
            <a:rPr kumimoji="1" lang="ja-JP" altLang="en-US" sz="1200">
              <a:latin typeface="ＭＳ Ｐゴシック"/>
            </a:rPr>
            <a:t>また、類似団体内平均値より</a:t>
          </a:r>
          <a:r>
            <a:rPr kumimoji="1" lang="en-US" altLang="ja-JP" sz="1200">
              <a:latin typeface="ＭＳ Ｐゴシック"/>
            </a:rPr>
            <a:t>4.6</a:t>
          </a:r>
          <a:r>
            <a:rPr kumimoji="1" lang="ja-JP" altLang="en-US" sz="1200">
              <a:latin typeface="ＭＳ Ｐゴシック"/>
            </a:rPr>
            <a:t>ポイント下回っている</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学校等の教育施設をはじめとする老朽化した公共施設等の更新といった大規模な普通建設事業が今後控えているため、地方債の発行額が増加する見込みである。そのため、公債費等の後年度負担も視野にいれ、</a:t>
          </a:r>
          <a:r>
            <a:rPr kumimoji="1" lang="ja-JP" altLang="en-US" sz="1200">
              <a:solidFill>
                <a:schemeClr val="dk1"/>
              </a:solidFill>
              <a:effectLst/>
              <a:latin typeface="+mn-lt"/>
              <a:ea typeface="+mn-ea"/>
              <a:cs typeface="+mn-cs"/>
            </a:rPr>
            <a:t>事業の必要性・優先度を精査し計画的な起債に努める。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10414</xdr:rowOff>
    </xdr:from>
    <xdr:to>
      <xdr:col>7</xdr:col>
      <xdr:colOff>15875</xdr:colOff>
      <xdr:row>75</xdr:row>
      <xdr:rowOff>101854</xdr:rowOff>
    </xdr:to>
    <xdr:cxnSp macro="">
      <xdr:nvCxnSpPr>
        <xdr:cNvPr id="368" name="直線コネクタ 367"/>
        <xdr:cNvCxnSpPr/>
      </xdr:nvCxnSpPr>
      <xdr:spPr>
        <a:xfrm flipV="1">
          <a:off x="3987800" y="128691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83566</xdr:rowOff>
    </xdr:from>
    <xdr:to>
      <xdr:col>5</xdr:col>
      <xdr:colOff>549275</xdr:colOff>
      <xdr:row>75</xdr:row>
      <xdr:rowOff>101854</xdr:rowOff>
    </xdr:to>
    <xdr:cxnSp macro="">
      <xdr:nvCxnSpPr>
        <xdr:cNvPr id="371" name="直線コネクタ 370"/>
        <xdr:cNvCxnSpPr/>
      </xdr:nvCxnSpPr>
      <xdr:spPr>
        <a:xfrm>
          <a:off x="3098800" y="12942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83566</xdr:rowOff>
    </xdr:from>
    <xdr:to>
      <xdr:col>4</xdr:col>
      <xdr:colOff>346075</xdr:colOff>
      <xdr:row>75</xdr:row>
      <xdr:rowOff>101854</xdr:rowOff>
    </xdr:to>
    <xdr:cxnSp macro="">
      <xdr:nvCxnSpPr>
        <xdr:cNvPr id="374" name="直線コネクタ 373"/>
        <xdr:cNvCxnSpPr/>
      </xdr:nvCxnSpPr>
      <xdr:spPr>
        <a:xfrm flipV="1">
          <a:off x="2209800" y="12942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101854</xdr:rowOff>
    </xdr:from>
    <xdr:to>
      <xdr:col>3</xdr:col>
      <xdr:colOff>142875</xdr:colOff>
      <xdr:row>75</xdr:row>
      <xdr:rowOff>110998</xdr:rowOff>
    </xdr:to>
    <xdr:cxnSp macro="">
      <xdr:nvCxnSpPr>
        <xdr:cNvPr id="377" name="直線コネクタ 376"/>
        <xdr:cNvCxnSpPr/>
      </xdr:nvCxnSpPr>
      <xdr:spPr>
        <a:xfrm flipV="1">
          <a:off x="1320800" y="12960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131064</xdr:rowOff>
    </xdr:from>
    <xdr:to>
      <xdr:col>7</xdr:col>
      <xdr:colOff>66675</xdr:colOff>
      <xdr:row>75</xdr:row>
      <xdr:rowOff>61214</xdr:rowOff>
    </xdr:to>
    <xdr:sp macro="" textlink="">
      <xdr:nvSpPr>
        <xdr:cNvPr id="387" name="円/楕円 386"/>
        <xdr:cNvSpPr/>
      </xdr:nvSpPr>
      <xdr:spPr>
        <a:xfrm>
          <a:off x="4775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147591</xdr:rowOff>
    </xdr:from>
    <xdr:ext cx="762000" cy="259045"/>
    <xdr:sp macro="" textlink="">
      <xdr:nvSpPr>
        <xdr:cNvPr id="388" name="公債費該当値テキスト"/>
        <xdr:cNvSpPr txBox="1"/>
      </xdr:nvSpPr>
      <xdr:spPr>
        <a:xfrm>
          <a:off x="4914900" y="126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51054</xdr:rowOff>
    </xdr:from>
    <xdr:to>
      <xdr:col>5</xdr:col>
      <xdr:colOff>600075</xdr:colOff>
      <xdr:row>75</xdr:row>
      <xdr:rowOff>152654</xdr:rowOff>
    </xdr:to>
    <xdr:sp macro="" textlink="">
      <xdr:nvSpPr>
        <xdr:cNvPr id="389" name="円/楕円 388"/>
        <xdr:cNvSpPr/>
      </xdr:nvSpPr>
      <xdr:spPr>
        <a:xfrm>
          <a:off x="3937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162831</xdr:rowOff>
    </xdr:from>
    <xdr:ext cx="736600" cy="259045"/>
    <xdr:sp macro="" textlink="">
      <xdr:nvSpPr>
        <xdr:cNvPr id="390" name="テキスト ボックス 389"/>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32766</xdr:rowOff>
    </xdr:from>
    <xdr:to>
      <xdr:col>4</xdr:col>
      <xdr:colOff>396875</xdr:colOff>
      <xdr:row>75</xdr:row>
      <xdr:rowOff>134366</xdr:rowOff>
    </xdr:to>
    <xdr:sp macro="" textlink="">
      <xdr:nvSpPr>
        <xdr:cNvPr id="391" name="円/楕円 390"/>
        <xdr:cNvSpPr/>
      </xdr:nvSpPr>
      <xdr:spPr>
        <a:xfrm>
          <a:off x="3048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144543</xdr:rowOff>
    </xdr:from>
    <xdr:ext cx="762000" cy="259045"/>
    <xdr:sp macro="" textlink="">
      <xdr:nvSpPr>
        <xdr:cNvPr id="392" name="テキスト ボックス 391"/>
        <xdr:cNvSpPr txBox="1"/>
      </xdr:nvSpPr>
      <xdr:spPr>
        <a:xfrm>
          <a:off x="2717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51054</xdr:rowOff>
    </xdr:from>
    <xdr:to>
      <xdr:col>3</xdr:col>
      <xdr:colOff>193675</xdr:colOff>
      <xdr:row>75</xdr:row>
      <xdr:rowOff>152654</xdr:rowOff>
    </xdr:to>
    <xdr:sp macro="" textlink="">
      <xdr:nvSpPr>
        <xdr:cNvPr id="393" name="円/楕円 392"/>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162831</xdr:rowOff>
    </xdr:from>
    <xdr:ext cx="762000" cy="259045"/>
    <xdr:sp macro="" textlink="">
      <xdr:nvSpPr>
        <xdr:cNvPr id="394" name="テキスト ボックス 393"/>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60198</xdr:rowOff>
    </xdr:from>
    <xdr:to>
      <xdr:col>1</xdr:col>
      <xdr:colOff>676275</xdr:colOff>
      <xdr:row>75</xdr:row>
      <xdr:rowOff>161798</xdr:rowOff>
    </xdr:to>
    <xdr:sp macro="" textlink="">
      <xdr:nvSpPr>
        <xdr:cNvPr id="395" name="円/楕円 394"/>
        <xdr:cNvSpPr/>
      </xdr:nvSpPr>
      <xdr:spPr>
        <a:xfrm>
          <a:off x="1270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525</xdr:rowOff>
    </xdr:from>
    <xdr:ext cx="762000" cy="259045"/>
    <xdr:sp macro="" textlink="">
      <xdr:nvSpPr>
        <xdr:cNvPr id="396" name="テキスト ボックス 395"/>
        <xdr:cNvSpPr txBox="1"/>
      </xdr:nvSpPr>
      <xdr:spPr>
        <a:xfrm>
          <a:off x="939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2.4</a:t>
          </a:r>
          <a:r>
            <a:rPr kumimoji="1" lang="ja-JP" altLang="en-US" sz="1300">
              <a:latin typeface="ＭＳ Ｐゴシック"/>
            </a:rPr>
            <a:t>ポイント増加し、類似団体内平均値を上回った。</a:t>
          </a:r>
          <a:endParaRPr kumimoji="1" lang="en-US" altLang="ja-JP" sz="1300">
            <a:latin typeface="ＭＳ Ｐゴシック"/>
          </a:endParaRPr>
        </a:p>
        <a:p>
          <a:r>
            <a:rPr kumimoji="1" lang="ja-JP" altLang="en-US" sz="1300">
              <a:latin typeface="ＭＳ Ｐゴシック"/>
            </a:rPr>
            <a:t>　今後増加する見込みの普通建設事業費を確保するためにも財政の弾力性を示す指標である経常収支比率の改善を図る必要がある。税収やその他自主財源の確保、経費節減に努める。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6986</xdr:rowOff>
    </xdr:from>
    <xdr:to>
      <xdr:col>24</xdr:col>
      <xdr:colOff>31750</xdr:colOff>
      <xdr:row>78</xdr:row>
      <xdr:rowOff>144145</xdr:rowOff>
    </xdr:to>
    <xdr:cxnSp macro="">
      <xdr:nvCxnSpPr>
        <xdr:cNvPr id="425" name="直線コネクタ 424"/>
        <xdr:cNvCxnSpPr/>
      </xdr:nvCxnSpPr>
      <xdr:spPr>
        <a:xfrm>
          <a:off x="15671800" y="1338008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6986</xdr:rowOff>
    </xdr:from>
    <xdr:to>
      <xdr:col>22</xdr:col>
      <xdr:colOff>565150</xdr:colOff>
      <xdr:row>78</xdr:row>
      <xdr:rowOff>12700</xdr:rowOff>
    </xdr:to>
    <xdr:cxnSp macro="">
      <xdr:nvCxnSpPr>
        <xdr:cNvPr id="428" name="直線コネクタ 427"/>
        <xdr:cNvCxnSpPr/>
      </xdr:nvCxnSpPr>
      <xdr:spPr>
        <a:xfrm flipV="1">
          <a:off x="14782800" y="133800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115570</xdr:rowOff>
    </xdr:to>
    <xdr:cxnSp macro="">
      <xdr:nvCxnSpPr>
        <xdr:cNvPr id="431" name="直線コネクタ 430"/>
        <xdr:cNvCxnSpPr/>
      </xdr:nvCxnSpPr>
      <xdr:spPr>
        <a:xfrm flipV="1">
          <a:off x="13893800" y="133858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104139</xdr:rowOff>
    </xdr:from>
    <xdr:to>
      <xdr:col>20</xdr:col>
      <xdr:colOff>158750</xdr:colOff>
      <xdr:row>78</xdr:row>
      <xdr:rowOff>115570</xdr:rowOff>
    </xdr:to>
    <xdr:cxnSp macro="">
      <xdr:nvCxnSpPr>
        <xdr:cNvPr id="434" name="直線コネクタ 433"/>
        <xdr:cNvCxnSpPr/>
      </xdr:nvCxnSpPr>
      <xdr:spPr>
        <a:xfrm>
          <a:off x="13004800" y="133057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93345</xdr:rowOff>
    </xdr:from>
    <xdr:to>
      <xdr:col>24</xdr:col>
      <xdr:colOff>82550</xdr:colOff>
      <xdr:row>79</xdr:row>
      <xdr:rowOff>23495</xdr:rowOff>
    </xdr:to>
    <xdr:sp macro="" textlink="">
      <xdr:nvSpPr>
        <xdr:cNvPr id="444" name="円/楕円 443"/>
        <xdr:cNvSpPr/>
      </xdr:nvSpPr>
      <xdr:spPr>
        <a:xfrm>
          <a:off x="164592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65422</xdr:rowOff>
    </xdr:from>
    <xdr:ext cx="762000" cy="259045"/>
    <xdr:sp macro="" textlink="">
      <xdr:nvSpPr>
        <xdr:cNvPr id="445" name="公債費以外該当値テキスト"/>
        <xdr:cNvSpPr txBox="1"/>
      </xdr:nvSpPr>
      <xdr:spPr>
        <a:xfrm>
          <a:off x="165989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127636</xdr:rowOff>
    </xdr:from>
    <xdr:to>
      <xdr:col>22</xdr:col>
      <xdr:colOff>615950</xdr:colOff>
      <xdr:row>78</xdr:row>
      <xdr:rowOff>57786</xdr:rowOff>
    </xdr:to>
    <xdr:sp macro="" textlink="">
      <xdr:nvSpPr>
        <xdr:cNvPr id="446" name="円/楕円 445"/>
        <xdr:cNvSpPr/>
      </xdr:nvSpPr>
      <xdr:spPr>
        <a:xfrm>
          <a:off x="15621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67963</xdr:rowOff>
    </xdr:from>
    <xdr:ext cx="736600" cy="259045"/>
    <xdr:sp macro="" textlink="">
      <xdr:nvSpPr>
        <xdr:cNvPr id="447" name="テキスト ボックス 446"/>
        <xdr:cNvSpPr txBox="1"/>
      </xdr:nvSpPr>
      <xdr:spPr>
        <a:xfrm>
          <a:off x="15290800" y="1309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8" name="円/楕円 447"/>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9" name="テキスト ボックス 448"/>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64770</xdr:rowOff>
    </xdr:from>
    <xdr:to>
      <xdr:col>20</xdr:col>
      <xdr:colOff>209550</xdr:colOff>
      <xdr:row>78</xdr:row>
      <xdr:rowOff>166370</xdr:rowOff>
    </xdr:to>
    <xdr:sp macro="" textlink="">
      <xdr:nvSpPr>
        <xdr:cNvPr id="450" name="円/楕円 449"/>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151147</xdr:rowOff>
    </xdr:from>
    <xdr:ext cx="762000" cy="259045"/>
    <xdr:sp macro="" textlink="">
      <xdr:nvSpPr>
        <xdr:cNvPr id="451" name="テキスト ボックス 450"/>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2" name="円/楕円 451"/>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53" name="テキスト ボックス 452"/>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沖縄県宜野湾市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48405</xdr:rowOff>
    </xdr:from>
    <xdr:to>
      <xdr:col>4</xdr:col>
      <xdr:colOff>1117600</xdr:colOff>
      <xdr:row>19</xdr:row>
      <xdr:rowOff>68130</xdr:rowOff>
    </xdr:to>
    <xdr:cxnSp macro="">
      <xdr:nvCxnSpPr>
        <xdr:cNvPr id="52" name="直線コネクタ 51"/>
        <xdr:cNvCxnSpPr/>
      </xdr:nvCxnSpPr>
      <xdr:spPr bwMode="auto">
        <a:xfrm flipV="1">
          <a:off x="5003800" y="3353580"/>
          <a:ext cx="6477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68130</xdr:rowOff>
    </xdr:from>
    <xdr:to>
      <xdr:col>4</xdr:col>
      <xdr:colOff>469900</xdr:colOff>
      <xdr:row>19</xdr:row>
      <xdr:rowOff>81046</xdr:rowOff>
    </xdr:to>
    <xdr:cxnSp macro="">
      <xdr:nvCxnSpPr>
        <xdr:cNvPr id="55" name="直線コネクタ 54"/>
        <xdr:cNvCxnSpPr/>
      </xdr:nvCxnSpPr>
      <xdr:spPr bwMode="auto">
        <a:xfrm flipV="1">
          <a:off x="4305300" y="3373305"/>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64260</xdr:rowOff>
    </xdr:from>
    <xdr:to>
      <xdr:col>3</xdr:col>
      <xdr:colOff>904875</xdr:colOff>
      <xdr:row>19</xdr:row>
      <xdr:rowOff>81046</xdr:rowOff>
    </xdr:to>
    <xdr:cxnSp macro="">
      <xdr:nvCxnSpPr>
        <xdr:cNvPr id="58" name="直線コネクタ 57"/>
        <xdr:cNvCxnSpPr/>
      </xdr:nvCxnSpPr>
      <xdr:spPr bwMode="auto">
        <a:xfrm>
          <a:off x="3606800" y="3369435"/>
          <a:ext cx="698500" cy="1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50201</xdr:rowOff>
    </xdr:from>
    <xdr:to>
      <xdr:col>3</xdr:col>
      <xdr:colOff>206375</xdr:colOff>
      <xdr:row>19</xdr:row>
      <xdr:rowOff>64260</xdr:rowOff>
    </xdr:to>
    <xdr:cxnSp macro="">
      <xdr:nvCxnSpPr>
        <xdr:cNvPr id="61" name="直線コネクタ 60"/>
        <xdr:cNvCxnSpPr/>
      </xdr:nvCxnSpPr>
      <xdr:spPr bwMode="auto">
        <a:xfrm>
          <a:off x="2908300" y="3355376"/>
          <a:ext cx="6985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169055</xdr:rowOff>
    </xdr:from>
    <xdr:to>
      <xdr:col>5</xdr:col>
      <xdr:colOff>34925</xdr:colOff>
      <xdr:row>19</xdr:row>
      <xdr:rowOff>99205</xdr:rowOff>
    </xdr:to>
    <xdr:sp macro="" textlink="">
      <xdr:nvSpPr>
        <xdr:cNvPr id="71" name="円/楕円 70"/>
        <xdr:cNvSpPr/>
      </xdr:nvSpPr>
      <xdr:spPr bwMode="auto">
        <a:xfrm>
          <a:off x="5600700" y="330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77632</xdr:rowOff>
    </xdr:from>
    <xdr:ext cx="762000" cy="259045"/>
    <xdr:sp macro="" textlink="">
      <xdr:nvSpPr>
        <xdr:cNvPr id="72" name="人口1人当たり決算額の推移該当値テキスト130"/>
        <xdr:cNvSpPr txBox="1"/>
      </xdr:nvSpPr>
      <xdr:spPr>
        <a:xfrm>
          <a:off x="5740400" y="32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55,730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17330</xdr:rowOff>
    </xdr:from>
    <xdr:to>
      <xdr:col>4</xdr:col>
      <xdr:colOff>520700</xdr:colOff>
      <xdr:row>19</xdr:row>
      <xdr:rowOff>118930</xdr:rowOff>
    </xdr:to>
    <xdr:sp macro="" textlink="">
      <xdr:nvSpPr>
        <xdr:cNvPr id="73" name="円/楕円 72"/>
        <xdr:cNvSpPr/>
      </xdr:nvSpPr>
      <xdr:spPr bwMode="auto">
        <a:xfrm>
          <a:off x="4953000" y="332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103707</xdr:rowOff>
    </xdr:from>
    <xdr:ext cx="736600" cy="259045"/>
    <xdr:sp macro="" textlink="">
      <xdr:nvSpPr>
        <xdr:cNvPr id="74" name="テキスト ボックス 73"/>
        <xdr:cNvSpPr txBox="1"/>
      </xdr:nvSpPr>
      <xdr:spPr>
        <a:xfrm>
          <a:off x="4622800" y="340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54,522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30246</xdr:rowOff>
    </xdr:from>
    <xdr:to>
      <xdr:col>3</xdr:col>
      <xdr:colOff>955675</xdr:colOff>
      <xdr:row>19</xdr:row>
      <xdr:rowOff>131846</xdr:rowOff>
    </xdr:to>
    <xdr:sp macro="" textlink="">
      <xdr:nvSpPr>
        <xdr:cNvPr id="75" name="円/楕円 74"/>
        <xdr:cNvSpPr/>
      </xdr:nvSpPr>
      <xdr:spPr bwMode="auto">
        <a:xfrm>
          <a:off x="4254500" y="3335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116623</xdr:rowOff>
    </xdr:from>
    <xdr:ext cx="762000" cy="259045"/>
    <xdr:sp macro="" textlink="">
      <xdr:nvSpPr>
        <xdr:cNvPr id="76" name="テキスト ボックス 75"/>
        <xdr:cNvSpPr txBox="1"/>
      </xdr:nvSpPr>
      <xdr:spPr>
        <a:xfrm>
          <a:off x="3924300" y="342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53,731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13460</xdr:rowOff>
    </xdr:from>
    <xdr:to>
      <xdr:col>3</xdr:col>
      <xdr:colOff>257175</xdr:colOff>
      <xdr:row>19</xdr:row>
      <xdr:rowOff>115060</xdr:rowOff>
    </xdr:to>
    <xdr:sp macro="" textlink="">
      <xdr:nvSpPr>
        <xdr:cNvPr id="77" name="円/楕円 76"/>
        <xdr:cNvSpPr/>
      </xdr:nvSpPr>
      <xdr:spPr bwMode="auto">
        <a:xfrm>
          <a:off x="3556000" y="331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99837</xdr:rowOff>
    </xdr:from>
    <xdr:ext cx="762000" cy="259045"/>
    <xdr:sp macro="" textlink="">
      <xdr:nvSpPr>
        <xdr:cNvPr id="78" name="テキスト ボックス 77"/>
        <xdr:cNvSpPr txBox="1"/>
      </xdr:nvSpPr>
      <xdr:spPr>
        <a:xfrm>
          <a:off x="3225800" y="340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54,759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170851</xdr:rowOff>
    </xdr:from>
    <xdr:to>
      <xdr:col>2</xdr:col>
      <xdr:colOff>692150</xdr:colOff>
      <xdr:row>19</xdr:row>
      <xdr:rowOff>101001</xdr:rowOff>
    </xdr:to>
    <xdr:sp macro="" textlink="">
      <xdr:nvSpPr>
        <xdr:cNvPr id="79" name="円/楕円 78"/>
        <xdr:cNvSpPr/>
      </xdr:nvSpPr>
      <xdr:spPr bwMode="auto">
        <a:xfrm>
          <a:off x="2857500" y="330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85778</xdr:rowOff>
    </xdr:from>
    <xdr:ext cx="762000" cy="259045"/>
    <xdr:sp macro="" textlink="">
      <xdr:nvSpPr>
        <xdr:cNvPr id="80" name="テキスト ボックス 79"/>
        <xdr:cNvSpPr txBox="1"/>
      </xdr:nvSpPr>
      <xdr:spPr>
        <a:xfrm>
          <a:off x="2527300" y="339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28016</xdr:rowOff>
    </xdr:from>
    <xdr:to>
      <xdr:col>4</xdr:col>
      <xdr:colOff>1117600</xdr:colOff>
      <xdr:row>37</xdr:row>
      <xdr:rowOff>49664</xdr:rowOff>
    </xdr:to>
    <xdr:cxnSp macro="">
      <xdr:nvCxnSpPr>
        <xdr:cNvPr id="112" name="直線コネクタ 111"/>
        <xdr:cNvCxnSpPr/>
      </xdr:nvCxnSpPr>
      <xdr:spPr bwMode="auto">
        <a:xfrm>
          <a:off x="5003800" y="7152716"/>
          <a:ext cx="647700" cy="2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20884</xdr:rowOff>
    </xdr:from>
    <xdr:to>
      <xdr:col>4</xdr:col>
      <xdr:colOff>469900</xdr:colOff>
      <xdr:row>37</xdr:row>
      <xdr:rowOff>28016</xdr:rowOff>
    </xdr:to>
    <xdr:cxnSp macro="">
      <xdr:nvCxnSpPr>
        <xdr:cNvPr id="115" name="直線コネクタ 114"/>
        <xdr:cNvCxnSpPr/>
      </xdr:nvCxnSpPr>
      <xdr:spPr bwMode="auto">
        <a:xfrm>
          <a:off x="4305300" y="7145584"/>
          <a:ext cx="698500" cy="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19993</xdr:rowOff>
    </xdr:from>
    <xdr:to>
      <xdr:col>3</xdr:col>
      <xdr:colOff>904875</xdr:colOff>
      <xdr:row>37</xdr:row>
      <xdr:rowOff>20884</xdr:rowOff>
    </xdr:to>
    <xdr:cxnSp macro="">
      <xdr:nvCxnSpPr>
        <xdr:cNvPr id="118" name="直線コネクタ 117"/>
        <xdr:cNvCxnSpPr/>
      </xdr:nvCxnSpPr>
      <xdr:spPr bwMode="auto">
        <a:xfrm>
          <a:off x="3606800" y="7144693"/>
          <a:ext cx="698500" cy="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14163</xdr:rowOff>
    </xdr:from>
    <xdr:to>
      <xdr:col>3</xdr:col>
      <xdr:colOff>206375</xdr:colOff>
      <xdr:row>37</xdr:row>
      <xdr:rowOff>19993</xdr:rowOff>
    </xdr:to>
    <xdr:cxnSp macro="">
      <xdr:nvCxnSpPr>
        <xdr:cNvPr id="121" name="直線コネクタ 120"/>
        <xdr:cNvCxnSpPr/>
      </xdr:nvCxnSpPr>
      <xdr:spPr bwMode="auto">
        <a:xfrm>
          <a:off x="2908300" y="7138863"/>
          <a:ext cx="698500" cy="5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170314</xdr:rowOff>
    </xdr:from>
    <xdr:to>
      <xdr:col>5</xdr:col>
      <xdr:colOff>34925</xdr:colOff>
      <xdr:row>37</xdr:row>
      <xdr:rowOff>100464</xdr:rowOff>
    </xdr:to>
    <xdr:sp macro="" textlink="">
      <xdr:nvSpPr>
        <xdr:cNvPr id="131" name="円/楕円 130"/>
        <xdr:cNvSpPr/>
      </xdr:nvSpPr>
      <xdr:spPr bwMode="auto">
        <a:xfrm>
          <a:off x="5600700" y="71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142391</xdr:rowOff>
    </xdr:from>
    <xdr:ext cx="762000" cy="259045"/>
    <xdr:sp macro="" textlink="">
      <xdr:nvSpPr>
        <xdr:cNvPr id="132" name="人口1人当たり決算額の推移該当値テキスト445"/>
        <xdr:cNvSpPr txBox="1"/>
      </xdr:nvSpPr>
      <xdr:spPr>
        <a:xfrm>
          <a:off x="5740400" y="709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13,383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148666</xdr:rowOff>
    </xdr:from>
    <xdr:to>
      <xdr:col>4</xdr:col>
      <xdr:colOff>520700</xdr:colOff>
      <xdr:row>37</xdr:row>
      <xdr:rowOff>78816</xdr:rowOff>
    </xdr:to>
    <xdr:sp macro="" textlink="">
      <xdr:nvSpPr>
        <xdr:cNvPr id="133" name="円/楕円 132"/>
        <xdr:cNvSpPr/>
      </xdr:nvSpPr>
      <xdr:spPr bwMode="auto">
        <a:xfrm>
          <a:off x="4953000" y="7101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63593</xdr:rowOff>
    </xdr:from>
    <xdr:ext cx="736600" cy="259045"/>
    <xdr:sp macro="" textlink="">
      <xdr:nvSpPr>
        <xdr:cNvPr id="134" name="テキスト ボックス 133"/>
        <xdr:cNvSpPr txBox="1"/>
      </xdr:nvSpPr>
      <xdr:spPr>
        <a:xfrm>
          <a:off x="4622800" y="7188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141534</xdr:rowOff>
    </xdr:from>
    <xdr:to>
      <xdr:col>3</xdr:col>
      <xdr:colOff>955675</xdr:colOff>
      <xdr:row>37</xdr:row>
      <xdr:rowOff>71684</xdr:rowOff>
    </xdr:to>
    <xdr:sp macro="" textlink="">
      <xdr:nvSpPr>
        <xdr:cNvPr id="135" name="円/楕円 134"/>
        <xdr:cNvSpPr/>
      </xdr:nvSpPr>
      <xdr:spPr bwMode="auto">
        <a:xfrm>
          <a:off x="4254500" y="709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56461</xdr:rowOff>
    </xdr:from>
    <xdr:ext cx="762000" cy="259045"/>
    <xdr:sp macro="" textlink="">
      <xdr:nvSpPr>
        <xdr:cNvPr id="136" name="テキスト ボックス 135"/>
        <xdr:cNvSpPr txBox="1"/>
      </xdr:nvSpPr>
      <xdr:spPr>
        <a:xfrm>
          <a:off x="3924300" y="718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140643</xdr:rowOff>
    </xdr:from>
    <xdr:to>
      <xdr:col>3</xdr:col>
      <xdr:colOff>257175</xdr:colOff>
      <xdr:row>37</xdr:row>
      <xdr:rowOff>70793</xdr:rowOff>
    </xdr:to>
    <xdr:sp macro="" textlink="">
      <xdr:nvSpPr>
        <xdr:cNvPr id="137" name="円/楕円 136"/>
        <xdr:cNvSpPr/>
      </xdr:nvSpPr>
      <xdr:spPr bwMode="auto">
        <a:xfrm>
          <a:off x="3556000" y="7093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55570</xdr:rowOff>
    </xdr:from>
    <xdr:ext cx="762000" cy="259045"/>
    <xdr:sp macro="" textlink="">
      <xdr:nvSpPr>
        <xdr:cNvPr id="138" name="テキスト ボックス 137"/>
        <xdr:cNvSpPr txBox="1"/>
      </xdr:nvSpPr>
      <xdr:spPr>
        <a:xfrm>
          <a:off x="3225800" y="718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134813</xdr:rowOff>
    </xdr:from>
    <xdr:to>
      <xdr:col>2</xdr:col>
      <xdr:colOff>692150</xdr:colOff>
      <xdr:row>37</xdr:row>
      <xdr:rowOff>64963</xdr:rowOff>
    </xdr:to>
    <xdr:sp macro="" textlink="">
      <xdr:nvSpPr>
        <xdr:cNvPr id="139" name="円/楕円 138"/>
        <xdr:cNvSpPr/>
      </xdr:nvSpPr>
      <xdr:spPr bwMode="auto">
        <a:xfrm>
          <a:off x="2857500" y="708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49740</xdr:rowOff>
    </xdr:from>
    <xdr:ext cx="762000" cy="259045"/>
    <xdr:sp macro="" textlink="">
      <xdr:nvSpPr>
        <xdr:cNvPr id="140" name="テキスト ボックス 139"/>
        <xdr:cNvSpPr txBox="1"/>
      </xdr:nvSpPr>
      <xdr:spPr>
        <a:xfrm>
          <a:off x="2527300" y="717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97,509
96,442
19.80
38,556,801
37,698,301
654,565
17,853,701
30,368,789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78225</xdr:rowOff>
    </xdr:from>
    <xdr:to>
      <xdr:col>6</xdr:col>
      <xdr:colOff>511175</xdr:colOff>
      <xdr:row>38</xdr:row>
      <xdr:rowOff>103810</xdr:rowOff>
    </xdr:to>
    <xdr:cxnSp macro="">
      <xdr:nvCxnSpPr>
        <xdr:cNvPr id="61" name="直線コネクタ 60"/>
        <xdr:cNvCxnSpPr/>
      </xdr:nvCxnSpPr>
      <xdr:spPr>
        <a:xfrm>
          <a:off x="3797300" y="6593325"/>
          <a:ext cx="8382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60471</xdr:rowOff>
    </xdr:from>
    <xdr:to>
      <xdr:col>5</xdr:col>
      <xdr:colOff>358775</xdr:colOff>
      <xdr:row>38</xdr:row>
      <xdr:rowOff>78225</xdr:rowOff>
    </xdr:to>
    <xdr:cxnSp macro="">
      <xdr:nvCxnSpPr>
        <xdr:cNvPr id="64" name="直線コネクタ 63"/>
        <xdr:cNvCxnSpPr/>
      </xdr:nvCxnSpPr>
      <xdr:spPr>
        <a:xfrm>
          <a:off x="2908300" y="6575571"/>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60471</xdr:rowOff>
    </xdr:from>
    <xdr:to>
      <xdr:col>4</xdr:col>
      <xdr:colOff>155575</xdr:colOff>
      <xdr:row>38</xdr:row>
      <xdr:rowOff>76492</xdr:rowOff>
    </xdr:to>
    <xdr:cxnSp macro="">
      <xdr:nvCxnSpPr>
        <xdr:cNvPr id="67" name="直線コネクタ 66"/>
        <xdr:cNvCxnSpPr/>
      </xdr:nvCxnSpPr>
      <xdr:spPr>
        <a:xfrm flipV="1">
          <a:off x="2019300" y="6575571"/>
          <a:ext cx="8890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47555</xdr:rowOff>
    </xdr:from>
    <xdr:to>
      <xdr:col>2</xdr:col>
      <xdr:colOff>638175</xdr:colOff>
      <xdr:row>38</xdr:row>
      <xdr:rowOff>76492</xdr:rowOff>
    </xdr:to>
    <xdr:cxnSp macro="">
      <xdr:nvCxnSpPr>
        <xdr:cNvPr id="70" name="直線コネクタ 69"/>
        <xdr:cNvCxnSpPr/>
      </xdr:nvCxnSpPr>
      <xdr:spPr>
        <a:xfrm>
          <a:off x="1130300" y="6562655"/>
          <a:ext cx="8890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53010</xdr:rowOff>
    </xdr:from>
    <xdr:to>
      <xdr:col>6</xdr:col>
      <xdr:colOff>561975</xdr:colOff>
      <xdr:row>38</xdr:row>
      <xdr:rowOff>154610</xdr:rowOff>
    </xdr:to>
    <xdr:sp macro="" textlink="">
      <xdr:nvSpPr>
        <xdr:cNvPr id="80" name="円/楕円 79"/>
        <xdr:cNvSpPr/>
      </xdr:nvSpPr>
      <xdr:spPr>
        <a:xfrm>
          <a:off x="45847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139387</xdr:rowOff>
    </xdr:from>
    <xdr:ext cx="534377" cy="259045"/>
    <xdr:sp macro="" textlink="">
      <xdr:nvSpPr>
        <xdr:cNvPr id="81" name="人件費該当値テキスト"/>
        <xdr:cNvSpPr txBox="1"/>
      </xdr:nvSpPr>
      <xdr:spPr>
        <a:xfrm>
          <a:off x="4686300" y="64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45,884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27425</xdr:rowOff>
    </xdr:from>
    <xdr:to>
      <xdr:col>5</xdr:col>
      <xdr:colOff>409575</xdr:colOff>
      <xdr:row>38</xdr:row>
      <xdr:rowOff>129025</xdr:rowOff>
    </xdr:to>
    <xdr:sp macro="" textlink="">
      <xdr:nvSpPr>
        <xdr:cNvPr id="82" name="円/楕円 81"/>
        <xdr:cNvSpPr/>
      </xdr:nvSpPr>
      <xdr:spPr>
        <a:xfrm>
          <a:off x="3746500" y="65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120152</xdr:rowOff>
    </xdr:from>
    <xdr:ext cx="534377" cy="259045"/>
    <xdr:sp macro="" textlink="">
      <xdr:nvSpPr>
        <xdr:cNvPr id="83" name="テキスト ボックス 82"/>
        <xdr:cNvSpPr txBox="1"/>
      </xdr:nvSpPr>
      <xdr:spPr>
        <a:xfrm>
          <a:off x="3530111" y="66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9671</xdr:rowOff>
    </xdr:from>
    <xdr:to>
      <xdr:col>4</xdr:col>
      <xdr:colOff>206375</xdr:colOff>
      <xdr:row>38</xdr:row>
      <xdr:rowOff>111271</xdr:rowOff>
    </xdr:to>
    <xdr:sp macro="" textlink="">
      <xdr:nvSpPr>
        <xdr:cNvPr id="84" name="円/楕円 83"/>
        <xdr:cNvSpPr/>
      </xdr:nvSpPr>
      <xdr:spPr>
        <a:xfrm>
          <a:off x="2857500" y="65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102398</xdr:rowOff>
    </xdr:from>
    <xdr:ext cx="534377" cy="259045"/>
    <xdr:sp macro="" textlink="">
      <xdr:nvSpPr>
        <xdr:cNvPr id="85" name="テキスト ボックス 84"/>
        <xdr:cNvSpPr txBox="1"/>
      </xdr:nvSpPr>
      <xdr:spPr>
        <a:xfrm>
          <a:off x="2641111" y="66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25692</xdr:rowOff>
    </xdr:from>
    <xdr:to>
      <xdr:col>3</xdr:col>
      <xdr:colOff>3175</xdr:colOff>
      <xdr:row>38</xdr:row>
      <xdr:rowOff>127292</xdr:rowOff>
    </xdr:to>
    <xdr:sp macro="" textlink="">
      <xdr:nvSpPr>
        <xdr:cNvPr id="86" name="円/楕円 85"/>
        <xdr:cNvSpPr/>
      </xdr:nvSpPr>
      <xdr:spPr>
        <a:xfrm>
          <a:off x="1968500" y="65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118419</xdr:rowOff>
    </xdr:from>
    <xdr:ext cx="534377" cy="259045"/>
    <xdr:sp macro="" textlink="">
      <xdr:nvSpPr>
        <xdr:cNvPr id="87" name="テキスト ボックス 86"/>
        <xdr:cNvSpPr txBox="1"/>
      </xdr:nvSpPr>
      <xdr:spPr>
        <a:xfrm>
          <a:off x="1752111" y="66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168205</xdr:rowOff>
    </xdr:from>
    <xdr:to>
      <xdr:col>1</xdr:col>
      <xdr:colOff>485775</xdr:colOff>
      <xdr:row>38</xdr:row>
      <xdr:rowOff>98355</xdr:rowOff>
    </xdr:to>
    <xdr:sp macro="" textlink="">
      <xdr:nvSpPr>
        <xdr:cNvPr id="88" name="円/楕円 87"/>
        <xdr:cNvSpPr/>
      </xdr:nvSpPr>
      <xdr:spPr>
        <a:xfrm>
          <a:off x="1079500" y="65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89482</xdr:rowOff>
    </xdr:from>
    <xdr:ext cx="534377" cy="259045"/>
    <xdr:sp macro="" textlink="">
      <xdr:nvSpPr>
        <xdr:cNvPr id="89" name="テキスト ボックス 88"/>
        <xdr:cNvSpPr txBox="1"/>
      </xdr:nvSpPr>
      <xdr:spPr>
        <a:xfrm>
          <a:off x="863111" y="66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155585</xdr:rowOff>
    </xdr:from>
    <xdr:to>
      <xdr:col>6</xdr:col>
      <xdr:colOff>511175</xdr:colOff>
      <xdr:row>58</xdr:row>
      <xdr:rowOff>159127</xdr:rowOff>
    </xdr:to>
    <xdr:cxnSp macro="">
      <xdr:nvCxnSpPr>
        <xdr:cNvPr id="118" name="直線コネクタ 117"/>
        <xdr:cNvCxnSpPr/>
      </xdr:nvCxnSpPr>
      <xdr:spPr>
        <a:xfrm flipV="1">
          <a:off x="3797300" y="10099685"/>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156349</xdr:rowOff>
    </xdr:from>
    <xdr:to>
      <xdr:col>5</xdr:col>
      <xdr:colOff>358775</xdr:colOff>
      <xdr:row>58</xdr:row>
      <xdr:rowOff>159127</xdr:rowOff>
    </xdr:to>
    <xdr:cxnSp macro="">
      <xdr:nvCxnSpPr>
        <xdr:cNvPr id="121" name="直線コネクタ 120"/>
        <xdr:cNvCxnSpPr/>
      </xdr:nvCxnSpPr>
      <xdr:spPr>
        <a:xfrm>
          <a:off x="2908300" y="10100449"/>
          <a:ext cx="889000" cy="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156349</xdr:rowOff>
    </xdr:from>
    <xdr:to>
      <xdr:col>4</xdr:col>
      <xdr:colOff>155575</xdr:colOff>
      <xdr:row>58</xdr:row>
      <xdr:rowOff>160566</xdr:rowOff>
    </xdr:to>
    <xdr:cxnSp macro="">
      <xdr:nvCxnSpPr>
        <xdr:cNvPr id="124" name="直線コネクタ 123"/>
        <xdr:cNvCxnSpPr/>
      </xdr:nvCxnSpPr>
      <xdr:spPr>
        <a:xfrm flipV="1">
          <a:off x="2019300" y="10100449"/>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160434</xdr:rowOff>
    </xdr:from>
    <xdr:to>
      <xdr:col>2</xdr:col>
      <xdr:colOff>638175</xdr:colOff>
      <xdr:row>58</xdr:row>
      <xdr:rowOff>160566</xdr:rowOff>
    </xdr:to>
    <xdr:cxnSp macro="">
      <xdr:nvCxnSpPr>
        <xdr:cNvPr id="127" name="直線コネクタ 126"/>
        <xdr:cNvCxnSpPr/>
      </xdr:nvCxnSpPr>
      <xdr:spPr>
        <a:xfrm>
          <a:off x="1130300" y="10104534"/>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104785</xdr:rowOff>
    </xdr:from>
    <xdr:to>
      <xdr:col>6</xdr:col>
      <xdr:colOff>561975</xdr:colOff>
      <xdr:row>59</xdr:row>
      <xdr:rowOff>34935</xdr:rowOff>
    </xdr:to>
    <xdr:sp macro="" textlink="">
      <xdr:nvSpPr>
        <xdr:cNvPr id="137" name="円/楕円 136"/>
        <xdr:cNvSpPr/>
      </xdr:nvSpPr>
      <xdr:spPr>
        <a:xfrm>
          <a:off x="4584700" y="1004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108327</xdr:rowOff>
    </xdr:from>
    <xdr:to>
      <xdr:col>5</xdr:col>
      <xdr:colOff>409575</xdr:colOff>
      <xdr:row>59</xdr:row>
      <xdr:rowOff>38477</xdr:rowOff>
    </xdr:to>
    <xdr:sp macro="" textlink="">
      <xdr:nvSpPr>
        <xdr:cNvPr id="139" name="円/楕円 138"/>
        <xdr:cNvSpPr/>
      </xdr:nvSpPr>
      <xdr:spPr>
        <a:xfrm>
          <a:off x="3746500" y="100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29604</xdr:rowOff>
    </xdr:from>
    <xdr:ext cx="534377" cy="259045"/>
    <xdr:sp macro="" textlink="">
      <xdr:nvSpPr>
        <xdr:cNvPr id="140" name="テキスト ボックス 139"/>
        <xdr:cNvSpPr txBox="1"/>
      </xdr:nvSpPr>
      <xdr:spPr>
        <a:xfrm>
          <a:off x="3530111" y="101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105549</xdr:rowOff>
    </xdr:from>
    <xdr:to>
      <xdr:col>4</xdr:col>
      <xdr:colOff>206375</xdr:colOff>
      <xdr:row>59</xdr:row>
      <xdr:rowOff>35699</xdr:rowOff>
    </xdr:to>
    <xdr:sp macro="" textlink="">
      <xdr:nvSpPr>
        <xdr:cNvPr id="141" name="円/楕円 140"/>
        <xdr:cNvSpPr/>
      </xdr:nvSpPr>
      <xdr:spPr>
        <a:xfrm>
          <a:off x="2857500" y="100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26826</xdr:rowOff>
    </xdr:from>
    <xdr:ext cx="534377" cy="259045"/>
    <xdr:sp macro="" textlink="">
      <xdr:nvSpPr>
        <xdr:cNvPr id="142" name="テキスト ボックス 141"/>
        <xdr:cNvSpPr txBox="1"/>
      </xdr:nvSpPr>
      <xdr:spPr>
        <a:xfrm>
          <a:off x="2641111" y="101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109766</xdr:rowOff>
    </xdr:from>
    <xdr:to>
      <xdr:col>3</xdr:col>
      <xdr:colOff>3175</xdr:colOff>
      <xdr:row>59</xdr:row>
      <xdr:rowOff>39916</xdr:rowOff>
    </xdr:to>
    <xdr:sp macro="" textlink="">
      <xdr:nvSpPr>
        <xdr:cNvPr id="143" name="円/楕円 142"/>
        <xdr:cNvSpPr/>
      </xdr:nvSpPr>
      <xdr:spPr>
        <a:xfrm>
          <a:off x="1968500" y="100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31043</xdr:rowOff>
    </xdr:from>
    <xdr:ext cx="534377" cy="259045"/>
    <xdr:sp macro="" textlink="">
      <xdr:nvSpPr>
        <xdr:cNvPr id="144" name="テキスト ボックス 143"/>
        <xdr:cNvSpPr txBox="1"/>
      </xdr:nvSpPr>
      <xdr:spPr>
        <a:xfrm>
          <a:off x="1752111" y="1014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109634</xdr:rowOff>
    </xdr:from>
    <xdr:to>
      <xdr:col>1</xdr:col>
      <xdr:colOff>485775</xdr:colOff>
      <xdr:row>59</xdr:row>
      <xdr:rowOff>39784</xdr:rowOff>
    </xdr:to>
    <xdr:sp macro="" textlink="">
      <xdr:nvSpPr>
        <xdr:cNvPr id="145" name="円/楕円 144"/>
        <xdr:cNvSpPr/>
      </xdr:nvSpPr>
      <xdr:spPr>
        <a:xfrm>
          <a:off x="1079500" y="100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30911</xdr:rowOff>
    </xdr:from>
    <xdr:ext cx="534377" cy="259045"/>
    <xdr:sp macro="" textlink="">
      <xdr:nvSpPr>
        <xdr:cNvPr id="146" name="テキスト ボックス 145"/>
        <xdr:cNvSpPr txBox="1"/>
      </xdr:nvSpPr>
      <xdr:spPr>
        <a:xfrm>
          <a:off x="863111" y="101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33035</xdr:rowOff>
    </xdr:from>
    <xdr:to>
      <xdr:col>6</xdr:col>
      <xdr:colOff>511175</xdr:colOff>
      <xdr:row>78</xdr:row>
      <xdr:rowOff>44236</xdr:rowOff>
    </xdr:to>
    <xdr:cxnSp macro="">
      <xdr:nvCxnSpPr>
        <xdr:cNvPr id="173" name="直線コネクタ 172"/>
        <xdr:cNvCxnSpPr/>
      </xdr:nvCxnSpPr>
      <xdr:spPr>
        <a:xfrm flipV="1">
          <a:off x="3797300" y="13406135"/>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44236</xdr:rowOff>
    </xdr:from>
    <xdr:to>
      <xdr:col>5</xdr:col>
      <xdr:colOff>358775</xdr:colOff>
      <xdr:row>78</xdr:row>
      <xdr:rowOff>83465</xdr:rowOff>
    </xdr:to>
    <xdr:cxnSp macro="">
      <xdr:nvCxnSpPr>
        <xdr:cNvPr id="176" name="直線コネクタ 175"/>
        <xdr:cNvCxnSpPr/>
      </xdr:nvCxnSpPr>
      <xdr:spPr>
        <a:xfrm flipV="1">
          <a:off x="2908300" y="13417336"/>
          <a:ext cx="889000" cy="3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83465</xdr:rowOff>
    </xdr:from>
    <xdr:to>
      <xdr:col>4</xdr:col>
      <xdr:colOff>155575</xdr:colOff>
      <xdr:row>78</xdr:row>
      <xdr:rowOff>87626</xdr:rowOff>
    </xdr:to>
    <xdr:cxnSp macro="">
      <xdr:nvCxnSpPr>
        <xdr:cNvPr id="179" name="直線コネクタ 178"/>
        <xdr:cNvCxnSpPr/>
      </xdr:nvCxnSpPr>
      <xdr:spPr>
        <a:xfrm flipV="1">
          <a:off x="2019300" y="13456565"/>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87626</xdr:rowOff>
    </xdr:from>
    <xdr:to>
      <xdr:col>2</xdr:col>
      <xdr:colOff>638175</xdr:colOff>
      <xdr:row>78</xdr:row>
      <xdr:rowOff>89911</xdr:rowOff>
    </xdr:to>
    <xdr:cxnSp macro="">
      <xdr:nvCxnSpPr>
        <xdr:cNvPr id="182" name="直線コネクタ 181"/>
        <xdr:cNvCxnSpPr/>
      </xdr:nvCxnSpPr>
      <xdr:spPr>
        <a:xfrm flipV="1">
          <a:off x="1130300" y="1346072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153685</xdr:rowOff>
    </xdr:from>
    <xdr:to>
      <xdr:col>6</xdr:col>
      <xdr:colOff>561975</xdr:colOff>
      <xdr:row>78</xdr:row>
      <xdr:rowOff>83835</xdr:rowOff>
    </xdr:to>
    <xdr:sp macro="" textlink="">
      <xdr:nvSpPr>
        <xdr:cNvPr id="192" name="円/楕円 191"/>
        <xdr:cNvSpPr/>
      </xdr:nvSpPr>
      <xdr:spPr>
        <a:xfrm>
          <a:off x="4584700" y="133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68612</xdr:rowOff>
    </xdr:from>
    <xdr:ext cx="469744" cy="259045"/>
    <xdr:sp macro="" textlink="">
      <xdr:nvSpPr>
        <xdr:cNvPr id="193" name="維持補修費該当値テキスト"/>
        <xdr:cNvSpPr txBox="1"/>
      </xdr:nvSpPr>
      <xdr:spPr>
        <a:xfrm>
          <a:off x="4686300" y="1327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164886</xdr:rowOff>
    </xdr:from>
    <xdr:to>
      <xdr:col>5</xdr:col>
      <xdr:colOff>409575</xdr:colOff>
      <xdr:row>78</xdr:row>
      <xdr:rowOff>95036</xdr:rowOff>
    </xdr:to>
    <xdr:sp macro="" textlink="">
      <xdr:nvSpPr>
        <xdr:cNvPr id="194" name="円/楕円 193"/>
        <xdr:cNvSpPr/>
      </xdr:nvSpPr>
      <xdr:spPr>
        <a:xfrm>
          <a:off x="3746500" y="133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86163</xdr:rowOff>
    </xdr:from>
    <xdr:ext cx="469744" cy="259045"/>
    <xdr:sp macro="" textlink="">
      <xdr:nvSpPr>
        <xdr:cNvPr id="195" name="テキスト ボックス 194"/>
        <xdr:cNvSpPr txBox="1"/>
      </xdr:nvSpPr>
      <xdr:spPr>
        <a:xfrm>
          <a:off x="3562427" y="1345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32665</xdr:rowOff>
    </xdr:from>
    <xdr:to>
      <xdr:col>4</xdr:col>
      <xdr:colOff>206375</xdr:colOff>
      <xdr:row>78</xdr:row>
      <xdr:rowOff>134265</xdr:rowOff>
    </xdr:to>
    <xdr:sp macro="" textlink="">
      <xdr:nvSpPr>
        <xdr:cNvPr id="196" name="円/楕円 195"/>
        <xdr:cNvSpPr/>
      </xdr:nvSpPr>
      <xdr:spPr>
        <a:xfrm>
          <a:off x="2857500" y="134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125392</xdr:rowOff>
    </xdr:from>
    <xdr:ext cx="469744" cy="259045"/>
    <xdr:sp macro="" textlink="">
      <xdr:nvSpPr>
        <xdr:cNvPr id="197" name="テキスト ボックス 196"/>
        <xdr:cNvSpPr txBox="1"/>
      </xdr:nvSpPr>
      <xdr:spPr>
        <a:xfrm>
          <a:off x="2673427" y="1349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36826</xdr:rowOff>
    </xdr:from>
    <xdr:to>
      <xdr:col>3</xdr:col>
      <xdr:colOff>3175</xdr:colOff>
      <xdr:row>78</xdr:row>
      <xdr:rowOff>138426</xdr:rowOff>
    </xdr:to>
    <xdr:sp macro="" textlink="">
      <xdr:nvSpPr>
        <xdr:cNvPr id="198" name="円/楕円 197"/>
        <xdr:cNvSpPr/>
      </xdr:nvSpPr>
      <xdr:spPr>
        <a:xfrm>
          <a:off x="1968500" y="134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129553</xdr:rowOff>
    </xdr:from>
    <xdr:ext cx="469744" cy="259045"/>
    <xdr:sp macro="" textlink="">
      <xdr:nvSpPr>
        <xdr:cNvPr id="199" name="テキスト ボックス 198"/>
        <xdr:cNvSpPr txBox="1"/>
      </xdr:nvSpPr>
      <xdr:spPr>
        <a:xfrm>
          <a:off x="1784427" y="1350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39111</xdr:rowOff>
    </xdr:from>
    <xdr:to>
      <xdr:col>1</xdr:col>
      <xdr:colOff>485775</xdr:colOff>
      <xdr:row>78</xdr:row>
      <xdr:rowOff>140711</xdr:rowOff>
    </xdr:to>
    <xdr:sp macro="" textlink="">
      <xdr:nvSpPr>
        <xdr:cNvPr id="200" name="円/楕円 199"/>
        <xdr:cNvSpPr/>
      </xdr:nvSpPr>
      <xdr:spPr>
        <a:xfrm>
          <a:off x="1079500" y="134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131838</xdr:rowOff>
    </xdr:from>
    <xdr:ext cx="469744" cy="259045"/>
    <xdr:sp macro="" textlink="">
      <xdr:nvSpPr>
        <xdr:cNvPr id="201" name="テキスト ボックス 200"/>
        <xdr:cNvSpPr txBox="1"/>
      </xdr:nvSpPr>
      <xdr:spPr>
        <a:xfrm>
          <a:off x="895427" y="1350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165515</xdr:rowOff>
    </xdr:from>
    <xdr:to>
      <xdr:col>6</xdr:col>
      <xdr:colOff>511175</xdr:colOff>
      <xdr:row>93</xdr:row>
      <xdr:rowOff>94633</xdr:rowOff>
    </xdr:to>
    <xdr:cxnSp macro="">
      <xdr:nvCxnSpPr>
        <xdr:cNvPr id="233" name="直線コネクタ 232"/>
        <xdr:cNvCxnSpPr/>
      </xdr:nvCxnSpPr>
      <xdr:spPr>
        <a:xfrm flipV="1">
          <a:off x="3797300" y="15938915"/>
          <a:ext cx="838200" cy="1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94633</xdr:rowOff>
    </xdr:from>
    <xdr:to>
      <xdr:col>5</xdr:col>
      <xdr:colOff>358775</xdr:colOff>
      <xdr:row>94</xdr:row>
      <xdr:rowOff>42087</xdr:rowOff>
    </xdr:to>
    <xdr:cxnSp macro="">
      <xdr:nvCxnSpPr>
        <xdr:cNvPr id="236" name="直線コネクタ 235"/>
        <xdr:cNvCxnSpPr/>
      </xdr:nvCxnSpPr>
      <xdr:spPr>
        <a:xfrm flipV="1">
          <a:off x="2908300" y="16039483"/>
          <a:ext cx="889000" cy="1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42087</xdr:rowOff>
    </xdr:from>
    <xdr:to>
      <xdr:col>4</xdr:col>
      <xdr:colOff>155575</xdr:colOff>
      <xdr:row>94</xdr:row>
      <xdr:rowOff>100119</xdr:rowOff>
    </xdr:to>
    <xdr:cxnSp macro="">
      <xdr:nvCxnSpPr>
        <xdr:cNvPr id="239" name="直線コネクタ 238"/>
        <xdr:cNvCxnSpPr/>
      </xdr:nvCxnSpPr>
      <xdr:spPr>
        <a:xfrm flipV="1">
          <a:off x="2019300" y="16158387"/>
          <a:ext cx="8890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100119</xdr:rowOff>
    </xdr:from>
    <xdr:to>
      <xdr:col>2</xdr:col>
      <xdr:colOff>638175</xdr:colOff>
      <xdr:row>95</xdr:row>
      <xdr:rowOff>48309</xdr:rowOff>
    </xdr:to>
    <xdr:cxnSp macro="">
      <xdr:nvCxnSpPr>
        <xdr:cNvPr id="242" name="直線コネクタ 241"/>
        <xdr:cNvCxnSpPr/>
      </xdr:nvCxnSpPr>
      <xdr:spPr>
        <a:xfrm flipV="1">
          <a:off x="1130300" y="16216419"/>
          <a:ext cx="889000" cy="1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114715</xdr:rowOff>
    </xdr:from>
    <xdr:to>
      <xdr:col>6</xdr:col>
      <xdr:colOff>561975</xdr:colOff>
      <xdr:row>93</xdr:row>
      <xdr:rowOff>44865</xdr:rowOff>
    </xdr:to>
    <xdr:sp macro="" textlink="">
      <xdr:nvSpPr>
        <xdr:cNvPr id="252" name="円/楕円 251"/>
        <xdr:cNvSpPr/>
      </xdr:nvSpPr>
      <xdr:spPr>
        <a:xfrm>
          <a:off x="4584700" y="1588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137592</xdr:rowOff>
    </xdr:from>
    <xdr:ext cx="599010" cy="259045"/>
    <xdr:sp macro="" textlink="">
      <xdr:nvSpPr>
        <xdr:cNvPr id="253" name="扶助費該当値テキスト"/>
        <xdr:cNvSpPr txBox="1"/>
      </xdr:nvSpPr>
      <xdr:spPr>
        <a:xfrm>
          <a:off x="4686300" y="1573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129,419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43833</xdr:rowOff>
    </xdr:from>
    <xdr:to>
      <xdr:col>5</xdr:col>
      <xdr:colOff>409575</xdr:colOff>
      <xdr:row>93</xdr:row>
      <xdr:rowOff>145433</xdr:rowOff>
    </xdr:to>
    <xdr:sp macro="" textlink="">
      <xdr:nvSpPr>
        <xdr:cNvPr id="254" name="円/楕円 253"/>
        <xdr:cNvSpPr/>
      </xdr:nvSpPr>
      <xdr:spPr>
        <a:xfrm>
          <a:off x="3746500" y="1598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161960</xdr:rowOff>
    </xdr:from>
    <xdr:ext cx="599010" cy="259045"/>
    <xdr:sp macro="" textlink="">
      <xdr:nvSpPr>
        <xdr:cNvPr id="255" name="テキスト ボックス 254"/>
        <xdr:cNvSpPr txBox="1"/>
      </xdr:nvSpPr>
      <xdr:spPr>
        <a:xfrm>
          <a:off x="3497794" y="157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123,260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162737</xdr:rowOff>
    </xdr:from>
    <xdr:to>
      <xdr:col>4</xdr:col>
      <xdr:colOff>206375</xdr:colOff>
      <xdr:row>94</xdr:row>
      <xdr:rowOff>92887</xdr:rowOff>
    </xdr:to>
    <xdr:sp macro="" textlink="">
      <xdr:nvSpPr>
        <xdr:cNvPr id="256" name="円/楕円 255"/>
        <xdr:cNvSpPr/>
      </xdr:nvSpPr>
      <xdr:spPr>
        <a:xfrm>
          <a:off x="2857500" y="1610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109414</xdr:rowOff>
    </xdr:from>
    <xdr:ext cx="599010" cy="259045"/>
    <xdr:sp macro="" textlink="">
      <xdr:nvSpPr>
        <xdr:cNvPr id="257" name="テキスト ボックス 256"/>
        <xdr:cNvSpPr txBox="1"/>
      </xdr:nvSpPr>
      <xdr:spPr>
        <a:xfrm>
          <a:off x="2608794" y="1588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49319</xdr:rowOff>
    </xdr:from>
    <xdr:to>
      <xdr:col>3</xdr:col>
      <xdr:colOff>3175</xdr:colOff>
      <xdr:row>94</xdr:row>
      <xdr:rowOff>150919</xdr:rowOff>
    </xdr:to>
    <xdr:sp macro="" textlink="">
      <xdr:nvSpPr>
        <xdr:cNvPr id="258" name="円/楕円 257"/>
        <xdr:cNvSpPr/>
      </xdr:nvSpPr>
      <xdr:spPr>
        <a:xfrm>
          <a:off x="1968500" y="161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167446</xdr:rowOff>
    </xdr:from>
    <xdr:ext cx="599010" cy="259045"/>
    <xdr:sp macro="" textlink="">
      <xdr:nvSpPr>
        <xdr:cNvPr id="259" name="テキスト ボックス 258"/>
        <xdr:cNvSpPr txBox="1"/>
      </xdr:nvSpPr>
      <xdr:spPr>
        <a:xfrm>
          <a:off x="1719794" y="1594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112,424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168959</xdr:rowOff>
    </xdr:from>
    <xdr:to>
      <xdr:col>1</xdr:col>
      <xdr:colOff>485775</xdr:colOff>
      <xdr:row>95</xdr:row>
      <xdr:rowOff>99109</xdr:rowOff>
    </xdr:to>
    <xdr:sp macro="" textlink="">
      <xdr:nvSpPr>
        <xdr:cNvPr id="260" name="円/楕円 259"/>
        <xdr:cNvSpPr/>
      </xdr:nvSpPr>
      <xdr:spPr>
        <a:xfrm>
          <a:off x="1079500" y="162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115636</xdr:rowOff>
    </xdr:from>
    <xdr:ext cx="599010" cy="259045"/>
    <xdr:sp macro="" textlink="">
      <xdr:nvSpPr>
        <xdr:cNvPr id="261" name="テキスト ボックス 260"/>
        <xdr:cNvSpPr txBox="1"/>
      </xdr:nvSpPr>
      <xdr:spPr>
        <a:xfrm>
          <a:off x="830794" y="1606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58528</xdr:rowOff>
    </xdr:from>
    <xdr:to>
      <xdr:col>15</xdr:col>
      <xdr:colOff>180975</xdr:colOff>
      <xdr:row>39</xdr:row>
      <xdr:rowOff>28734</xdr:rowOff>
    </xdr:to>
    <xdr:cxnSp macro="">
      <xdr:nvCxnSpPr>
        <xdr:cNvPr id="291" name="直線コネクタ 290"/>
        <xdr:cNvCxnSpPr/>
      </xdr:nvCxnSpPr>
      <xdr:spPr>
        <a:xfrm flipV="1">
          <a:off x="9639300" y="6573628"/>
          <a:ext cx="838200" cy="1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28734</xdr:rowOff>
    </xdr:from>
    <xdr:to>
      <xdr:col>14</xdr:col>
      <xdr:colOff>28575</xdr:colOff>
      <xdr:row>39</xdr:row>
      <xdr:rowOff>91656</xdr:rowOff>
    </xdr:to>
    <xdr:cxnSp macro="">
      <xdr:nvCxnSpPr>
        <xdr:cNvPr id="294" name="直線コネクタ 293"/>
        <xdr:cNvCxnSpPr/>
      </xdr:nvCxnSpPr>
      <xdr:spPr>
        <a:xfrm flipV="1">
          <a:off x="8750300" y="6715284"/>
          <a:ext cx="889000" cy="6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91656</xdr:rowOff>
    </xdr:from>
    <xdr:to>
      <xdr:col>12</xdr:col>
      <xdr:colOff>511175</xdr:colOff>
      <xdr:row>39</xdr:row>
      <xdr:rowOff>104248</xdr:rowOff>
    </xdr:to>
    <xdr:cxnSp macro="">
      <xdr:nvCxnSpPr>
        <xdr:cNvPr id="297" name="直線コネクタ 296"/>
        <xdr:cNvCxnSpPr/>
      </xdr:nvCxnSpPr>
      <xdr:spPr>
        <a:xfrm flipV="1">
          <a:off x="7861300" y="6778206"/>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104248</xdr:rowOff>
    </xdr:from>
    <xdr:to>
      <xdr:col>11</xdr:col>
      <xdr:colOff>307975</xdr:colOff>
      <xdr:row>39</xdr:row>
      <xdr:rowOff>126423</xdr:rowOff>
    </xdr:to>
    <xdr:cxnSp macro="">
      <xdr:nvCxnSpPr>
        <xdr:cNvPr id="300" name="直線コネクタ 299"/>
        <xdr:cNvCxnSpPr/>
      </xdr:nvCxnSpPr>
      <xdr:spPr>
        <a:xfrm flipV="1">
          <a:off x="6972300" y="6790798"/>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7728</xdr:rowOff>
    </xdr:from>
    <xdr:to>
      <xdr:col>15</xdr:col>
      <xdr:colOff>231775</xdr:colOff>
      <xdr:row>38</xdr:row>
      <xdr:rowOff>109328</xdr:rowOff>
    </xdr:to>
    <xdr:sp macro="" textlink="">
      <xdr:nvSpPr>
        <xdr:cNvPr id="310" name="円/楕円 309"/>
        <xdr:cNvSpPr/>
      </xdr:nvSpPr>
      <xdr:spPr>
        <a:xfrm>
          <a:off x="10426700" y="65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157605</xdr:rowOff>
    </xdr:from>
    <xdr:ext cx="534377" cy="259045"/>
    <xdr:sp macro="" textlink="">
      <xdr:nvSpPr>
        <xdr:cNvPr id="311" name="補助費等該当値テキスト"/>
        <xdr:cNvSpPr txBox="1"/>
      </xdr:nvSpPr>
      <xdr:spPr>
        <a:xfrm>
          <a:off x="10528300" y="65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28,261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149384</xdr:rowOff>
    </xdr:from>
    <xdr:to>
      <xdr:col>14</xdr:col>
      <xdr:colOff>79375</xdr:colOff>
      <xdr:row>39</xdr:row>
      <xdr:rowOff>79534</xdr:rowOff>
    </xdr:to>
    <xdr:sp macro="" textlink="">
      <xdr:nvSpPr>
        <xdr:cNvPr id="312" name="円/楕円 311"/>
        <xdr:cNvSpPr/>
      </xdr:nvSpPr>
      <xdr:spPr>
        <a:xfrm>
          <a:off x="9588500" y="66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70661</xdr:rowOff>
    </xdr:from>
    <xdr:ext cx="534377" cy="259045"/>
    <xdr:sp macro="" textlink="">
      <xdr:nvSpPr>
        <xdr:cNvPr id="313" name="テキスト ボックス 312"/>
        <xdr:cNvSpPr txBox="1"/>
      </xdr:nvSpPr>
      <xdr:spPr>
        <a:xfrm>
          <a:off x="9372111" y="675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40856</xdr:rowOff>
    </xdr:from>
    <xdr:to>
      <xdr:col>12</xdr:col>
      <xdr:colOff>561975</xdr:colOff>
      <xdr:row>39</xdr:row>
      <xdr:rowOff>142456</xdr:rowOff>
    </xdr:to>
    <xdr:sp macro="" textlink="">
      <xdr:nvSpPr>
        <xdr:cNvPr id="314" name="円/楕円 313"/>
        <xdr:cNvSpPr/>
      </xdr:nvSpPr>
      <xdr:spPr>
        <a:xfrm>
          <a:off x="8699500" y="67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133583</xdr:rowOff>
    </xdr:from>
    <xdr:ext cx="534377" cy="259045"/>
    <xdr:sp macro="" textlink="">
      <xdr:nvSpPr>
        <xdr:cNvPr id="315" name="テキスト ボックス 314"/>
        <xdr:cNvSpPr txBox="1"/>
      </xdr:nvSpPr>
      <xdr:spPr>
        <a:xfrm>
          <a:off x="8483111" y="68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17,522</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53448</xdr:rowOff>
    </xdr:from>
    <xdr:to>
      <xdr:col>11</xdr:col>
      <xdr:colOff>358775</xdr:colOff>
      <xdr:row>39</xdr:row>
      <xdr:rowOff>155048</xdr:rowOff>
    </xdr:to>
    <xdr:sp macro="" textlink="">
      <xdr:nvSpPr>
        <xdr:cNvPr id="316" name="円/楕円 315"/>
        <xdr:cNvSpPr/>
      </xdr:nvSpPr>
      <xdr:spPr>
        <a:xfrm>
          <a:off x="7810500" y="67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146175</xdr:rowOff>
    </xdr:from>
    <xdr:ext cx="534377" cy="259045"/>
    <xdr:sp macro="" textlink="">
      <xdr:nvSpPr>
        <xdr:cNvPr id="317" name="テキスト ボックス 316"/>
        <xdr:cNvSpPr txBox="1"/>
      </xdr:nvSpPr>
      <xdr:spPr>
        <a:xfrm>
          <a:off x="7594111" y="68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75623</xdr:rowOff>
    </xdr:from>
    <xdr:to>
      <xdr:col>10</xdr:col>
      <xdr:colOff>155575</xdr:colOff>
      <xdr:row>40</xdr:row>
      <xdr:rowOff>5773</xdr:rowOff>
    </xdr:to>
    <xdr:sp macro="" textlink="">
      <xdr:nvSpPr>
        <xdr:cNvPr id="318" name="円/楕円 317"/>
        <xdr:cNvSpPr/>
      </xdr:nvSpPr>
      <xdr:spPr>
        <a:xfrm>
          <a:off x="6921500" y="67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168350</xdr:rowOff>
    </xdr:from>
    <xdr:ext cx="534377" cy="259045"/>
    <xdr:sp macro="" textlink="">
      <xdr:nvSpPr>
        <xdr:cNvPr id="319" name="テキスト ボックス 318"/>
        <xdr:cNvSpPr txBox="1"/>
      </xdr:nvSpPr>
      <xdr:spPr>
        <a:xfrm>
          <a:off x="6705111" y="68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128552</xdr:rowOff>
    </xdr:from>
    <xdr:to>
      <xdr:col>15</xdr:col>
      <xdr:colOff>180975</xdr:colOff>
      <xdr:row>58</xdr:row>
      <xdr:rowOff>150392</xdr:rowOff>
    </xdr:to>
    <xdr:cxnSp macro="">
      <xdr:nvCxnSpPr>
        <xdr:cNvPr id="348" name="直線コネクタ 347"/>
        <xdr:cNvCxnSpPr/>
      </xdr:nvCxnSpPr>
      <xdr:spPr>
        <a:xfrm>
          <a:off x="9639300" y="10072652"/>
          <a:ext cx="838200" cy="2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105308</xdr:rowOff>
    </xdr:from>
    <xdr:to>
      <xdr:col>14</xdr:col>
      <xdr:colOff>28575</xdr:colOff>
      <xdr:row>58</xdr:row>
      <xdr:rowOff>128552</xdr:rowOff>
    </xdr:to>
    <xdr:cxnSp macro="">
      <xdr:nvCxnSpPr>
        <xdr:cNvPr id="351" name="直線コネクタ 350"/>
        <xdr:cNvCxnSpPr/>
      </xdr:nvCxnSpPr>
      <xdr:spPr>
        <a:xfrm>
          <a:off x="8750300" y="10049408"/>
          <a:ext cx="889000" cy="2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105308</xdr:rowOff>
    </xdr:from>
    <xdr:to>
      <xdr:col>12</xdr:col>
      <xdr:colOff>511175</xdr:colOff>
      <xdr:row>58</xdr:row>
      <xdr:rowOff>146036</xdr:rowOff>
    </xdr:to>
    <xdr:cxnSp macro="">
      <xdr:nvCxnSpPr>
        <xdr:cNvPr id="354" name="直線コネクタ 353"/>
        <xdr:cNvCxnSpPr/>
      </xdr:nvCxnSpPr>
      <xdr:spPr>
        <a:xfrm flipV="1">
          <a:off x="7861300" y="10049408"/>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144767</xdr:rowOff>
    </xdr:from>
    <xdr:to>
      <xdr:col>11</xdr:col>
      <xdr:colOff>307975</xdr:colOff>
      <xdr:row>58</xdr:row>
      <xdr:rowOff>146036</xdr:rowOff>
    </xdr:to>
    <xdr:cxnSp macro="">
      <xdr:nvCxnSpPr>
        <xdr:cNvPr id="357" name="直線コネクタ 356"/>
        <xdr:cNvCxnSpPr/>
      </xdr:nvCxnSpPr>
      <xdr:spPr>
        <a:xfrm>
          <a:off x="6972300" y="10088867"/>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99592</xdr:rowOff>
    </xdr:from>
    <xdr:to>
      <xdr:col>15</xdr:col>
      <xdr:colOff>231775</xdr:colOff>
      <xdr:row>59</xdr:row>
      <xdr:rowOff>29742</xdr:rowOff>
    </xdr:to>
    <xdr:sp macro="" textlink="">
      <xdr:nvSpPr>
        <xdr:cNvPr id="367" name="円/楕円 366"/>
        <xdr:cNvSpPr/>
      </xdr:nvSpPr>
      <xdr:spPr>
        <a:xfrm>
          <a:off x="10426700" y="100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77752</xdr:rowOff>
    </xdr:from>
    <xdr:to>
      <xdr:col>14</xdr:col>
      <xdr:colOff>79375</xdr:colOff>
      <xdr:row>59</xdr:row>
      <xdr:rowOff>7902</xdr:rowOff>
    </xdr:to>
    <xdr:sp macro="" textlink="">
      <xdr:nvSpPr>
        <xdr:cNvPr id="369" name="円/楕円 368"/>
        <xdr:cNvSpPr/>
      </xdr:nvSpPr>
      <xdr:spPr>
        <a:xfrm>
          <a:off x="9588500" y="100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24429</xdr:rowOff>
    </xdr:from>
    <xdr:ext cx="534377" cy="259045"/>
    <xdr:sp macro="" textlink="">
      <xdr:nvSpPr>
        <xdr:cNvPr id="370" name="テキスト ボックス 369"/>
        <xdr:cNvSpPr txBox="1"/>
      </xdr:nvSpPr>
      <xdr:spPr>
        <a:xfrm>
          <a:off x="9372111" y="979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54508</xdr:rowOff>
    </xdr:from>
    <xdr:to>
      <xdr:col>12</xdr:col>
      <xdr:colOff>561975</xdr:colOff>
      <xdr:row>58</xdr:row>
      <xdr:rowOff>156108</xdr:rowOff>
    </xdr:to>
    <xdr:sp macro="" textlink="">
      <xdr:nvSpPr>
        <xdr:cNvPr id="371" name="円/楕円 370"/>
        <xdr:cNvSpPr/>
      </xdr:nvSpPr>
      <xdr:spPr>
        <a:xfrm>
          <a:off x="8699500" y="99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1185</xdr:rowOff>
    </xdr:from>
    <xdr:ext cx="534377" cy="259045"/>
    <xdr:sp macro="" textlink="">
      <xdr:nvSpPr>
        <xdr:cNvPr id="372" name="テキスト ボックス 371"/>
        <xdr:cNvSpPr txBox="1"/>
      </xdr:nvSpPr>
      <xdr:spPr>
        <a:xfrm>
          <a:off x="8483111" y="977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95236</xdr:rowOff>
    </xdr:from>
    <xdr:to>
      <xdr:col>11</xdr:col>
      <xdr:colOff>358775</xdr:colOff>
      <xdr:row>59</xdr:row>
      <xdr:rowOff>25386</xdr:rowOff>
    </xdr:to>
    <xdr:sp macro="" textlink="">
      <xdr:nvSpPr>
        <xdr:cNvPr id="373" name="円/楕円 372"/>
        <xdr:cNvSpPr/>
      </xdr:nvSpPr>
      <xdr:spPr>
        <a:xfrm>
          <a:off x="7810500" y="100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41913</xdr:rowOff>
    </xdr:from>
    <xdr:ext cx="534377" cy="259045"/>
    <xdr:sp macro="" textlink="">
      <xdr:nvSpPr>
        <xdr:cNvPr id="374" name="テキスト ボックス 373"/>
        <xdr:cNvSpPr txBox="1"/>
      </xdr:nvSpPr>
      <xdr:spPr>
        <a:xfrm>
          <a:off x="7594111" y="981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93967</xdr:rowOff>
    </xdr:from>
    <xdr:to>
      <xdr:col>10</xdr:col>
      <xdr:colOff>155575</xdr:colOff>
      <xdr:row>59</xdr:row>
      <xdr:rowOff>24117</xdr:rowOff>
    </xdr:to>
    <xdr:sp macro="" textlink="">
      <xdr:nvSpPr>
        <xdr:cNvPr id="375" name="円/楕円 374"/>
        <xdr:cNvSpPr/>
      </xdr:nvSpPr>
      <xdr:spPr>
        <a:xfrm>
          <a:off x="6921500" y="100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40644</xdr:rowOff>
    </xdr:from>
    <xdr:ext cx="534377" cy="259045"/>
    <xdr:sp macro="" textlink="">
      <xdr:nvSpPr>
        <xdr:cNvPr id="376" name="テキスト ボックス 375"/>
        <xdr:cNvSpPr txBox="1"/>
      </xdr:nvSpPr>
      <xdr:spPr>
        <a:xfrm>
          <a:off x="6705111" y="98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20365</xdr:rowOff>
    </xdr:from>
    <xdr:to>
      <xdr:col>15</xdr:col>
      <xdr:colOff>180975</xdr:colOff>
      <xdr:row>79</xdr:row>
      <xdr:rowOff>22716</xdr:rowOff>
    </xdr:to>
    <xdr:cxnSp macro="">
      <xdr:nvCxnSpPr>
        <xdr:cNvPr id="405" name="直線コネクタ 404"/>
        <xdr:cNvCxnSpPr/>
      </xdr:nvCxnSpPr>
      <xdr:spPr>
        <a:xfrm flipV="1">
          <a:off x="9639300" y="13564915"/>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141015</xdr:rowOff>
    </xdr:from>
    <xdr:to>
      <xdr:col>15</xdr:col>
      <xdr:colOff>231775</xdr:colOff>
      <xdr:row>79</xdr:row>
      <xdr:rowOff>71165</xdr:rowOff>
    </xdr:to>
    <xdr:sp macro="" textlink="">
      <xdr:nvSpPr>
        <xdr:cNvPr id="415" name="円/楕円 414"/>
        <xdr:cNvSpPr/>
      </xdr:nvSpPr>
      <xdr:spPr>
        <a:xfrm>
          <a:off x="10426700" y="13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55942</xdr:rowOff>
    </xdr:from>
    <xdr:ext cx="534377" cy="259045"/>
    <xdr:sp macro="" textlink="">
      <xdr:nvSpPr>
        <xdr:cNvPr id="416" name="普通建設事業費 （ うち新規整備　）該当値テキスト"/>
        <xdr:cNvSpPr txBox="1"/>
      </xdr:nvSpPr>
      <xdr:spPr>
        <a:xfrm>
          <a:off x="10528300" y="134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143366</xdr:rowOff>
    </xdr:from>
    <xdr:to>
      <xdr:col>14</xdr:col>
      <xdr:colOff>79375</xdr:colOff>
      <xdr:row>79</xdr:row>
      <xdr:rowOff>73516</xdr:rowOff>
    </xdr:to>
    <xdr:sp macro="" textlink="">
      <xdr:nvSpPr>
        <xdr:cNvPr id="417" name="円/楕円 416"/>
        <xdr:cNvSpPr/>
      </xdr:nvSpPr>
      <xdr:spPr>
        <a:xfrm>
          <a:off x="9588500" y="135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64643</xdr:rowOff>
    </xdr:from>
    <xdr:ext cx="534377" cy="259045"/>
    <xdr:sp macro="" textlink="">
      <xdr:nvSpPr>
        <xdr:cNvPr id="418" name="テキスト ボックス 417"/>
        <xdr:cNvSpPr txBox="1"/>
      </xdr:nvSpPr>
      <xdr:spPr>
        <a:xfrm>
          <a:off x="9372111" y="13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115971</xdr:rowOff>
    </xdr:from>
    <xdr:to>
      <xdr:col>15</xdr:col>
      <xdr:colOff>180975</xdr:colOff>
      <xdr:row>98</xdr:row>
      <xdr:rowOff>166545</xdr:rowOff>
    </xdr:to>
    <xdr:cxnSp macro="">
      <xdr:nvCxnSpPr>
        <xdr:cNvPr id="447" name="直線コネクタ 446"/>
        <xdr:cNvCxnSpPr/>
      </xdr:nvCxnSpPr>
      <xdr:spPr>
        <a:xfrm flipV="1">
          <a:off x="9639300" y="16918071"/>
          <a:ext cx="838200" cy="5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65171</xdr:rowOff>
    </xdr:from>
    <xdr:to>
      <xdr:col>15</xdr:col>
      <xdr:colOff>231775</xdr:colOff>
      <xdr:row>98</xdr:row>
      <xdr:rowOff>166771</xdr:rowOff>
    </xdr:to>
    <xdr:sp macro="" textlink="">
      <xdr:nvSpPr>
        <xdr:cNvPr id="457" name="円/楕円 456"/>
        <xdr:cNvSpPr/>
      </xdr:nvSpPr>
      <xdr:spPr>
        <a:xfrm>
          <a:off x="10426700" y="168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151548</xdr:rowOff>
    </xdr:from>
    <xdr:ext cx="534377" cy="259045"/>
    <xdr:sp macro="" textlink="">
      <xdr:nvSpPr>
        <xdr:cNvPr id="458" name="普通建設事業費 （ うち更新整備　）該当値テキスト"/>
        <xdr:cNvSpPr txBox="1"/>
      </xdr:nvSpPr>
      <xdr:spPr>
        <a:xfrm>
          <a:off x="10528300" y="167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115745</xdr:rowOff>
    </xdr:from>
    <xdr:to>
      <xdr:col>14</xdr:col>
      <xdr:colOff>79375</xdr:colOff>
      <xdr:row>99</xdr:row>
      <xdr:rowOff>45895</xdr:rowOff>
    </xdr:to>
    <xdr:sp macro="" textlink="">
      <xdr:nvSpPr>
        <xdr:cNvPr id="459" name="円/楕円 458"/>
        <xdr:cNvSpPr/>
      </xdr:nvSpPr>
      <xdr:spPr>
        <a:xfrm>
          <a:off x="9588500" y="1691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37022</xdr:rowOff>
    </xdr:from>
    <xdr:ext cx="469744" cy="259045"/>
    <xdr:sp macro="" textlink="">
      <xdr:nvSpPr>
        <xdr:cNvPr id="460" name="テキスト ボックス 459"/>
        <xdr:cNvSpPr txBox="1"/>
      </xdr:nvSpPr>
      <xdr:spPr>
        <a:xfrm>
          <a:off x="9404427" y="170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7" name="直線コネクタ 48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0" name="直線コネクタ 48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3" name="直線コネクタ 49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6" name="直線コネクタ 49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7"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8" name="円/楕円 50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9" name="テキスト ボックス 50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0" name="円/楕円 50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1" name="テキスト ボックス 51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2" name="円/楕円 51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3" name="テキスト ボックス 51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4" name="円/楕円 51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5" name="テキスト ボックス 514"/>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32258</xdr:rowOff>
    </xdr:from>
    <xdr:to>
      <xdr:col>23</xdr:col>
      <xdr:colOff>517525</xdr:colOff>
      <xdr:row>77</xdr:row>
      <xdr:rowOff>43917</xdr:rowOff>
    </xdr:to>
    <xdr:cxnSp macro="">
      <xdr:nvCxnSpPr>
        <xdr:cNvPr id="593" name="直線コネクタ 592"/>
        <xdr:cNvCxnSpPr/>
      </xdr:nvCxnSpPr>
      <xdr:spPr>
        <a:xfrm>
          <a:off x="15481300" y="13233908"/>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32258</xdr:rowOff>
    </xdr:from>
    <xdr:to>
      <xdr:col>22</xdr:col>
      <xdr:colOff>365125</xdr:colOff>
      <xdr:row>77</xdr:row>
      <xdr:rowOff>43675</xdr:rowOff>
    </xdr:to>
    <xdr:cxnSp macro="">
      <xdr:nvCxnSpPr>
        <xdr:cNvPr id="596" name="直線コネクタ 595"/>
        <xdr:cNvCxnSpPr/>
      </xdr:nvCxnSpPr>
      <xdr:spPr>
        <a:xfrm flipV="1">
          <a:off x="14592300" y="13233908"/>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43675</xdr:rowOff>
    </xdr:from>
    <xdr:to>
      <xdr:col>21</xdr:col>
      <xdr:colOff>161925</xdr:colOff>
      <xdr:row>77</xdr:row>
      <xdr:rowOff>45631</xdr:rowOff>
    </xdr:to>
    <xdr:cxnSp macro="">
      <xdr:nvCxnSpPr>
        <xdr:cNvPr id="599" name="直線コネクタ 598"/>
        <xdr:cNvCxnSpPr/>
      </xdr:nvCxnSpPr>
      <xdr:spPr>
        <a:xfrm flipV="1">
          <a:off x="13703300" y="13245325"/>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45631</xdr:rowOff>
    </xdr:from>
    <xdr:to>
      <xdr:col>19</xdr:col>
      <xdr:colOff>644525</xdr:colOff>
      <xdr:row>77</xdr:row>
      <xdr:rowOff>48222</xdr:rowOff>
    </xdr:to>
    <xdr:cxnSp macro="">
      <xdr:nvCxnSpPr>
        <xdr:cNvPr id="602" name="直線コネクタ 601"/>
        <xdr:cNvCxnSpPr/>
      </xdr:nvCxnSpPr>
      <xdr:spPr>
        <a:xfrm flipV="1">
          <a:off x="12814300" y="1324728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164567</xdr:rowOff>
    </xdr:from>
    <xdr:to>
      <xdr:col>23</xdr:col>
      <xdr:colOff>568325</xdr:colOff>
      <xdr:row>77</xdr:row>
      <xdr:rowOff>94717</xdr:rowOff>
    </xdr:to>
    <xdr:sp macro="" textlink="">
      <xdr:nvSpPr>
        <xdr:cNvPr id="612" name="円/楕円 611"/>
        <xdr:cNvSpPr/>
      </xdr:nvSpPr>
      <xdr:spPr>
        <a:xfrm>
          <a:off x="16268700" y="131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79494</xdr:rowOff>
    </xdr:from>
    <xdr:ext cx="534377" cy="259045"/>
    <xdr:sp macro="" textlink="">
      <xdr:nvSpPr>
        <xdr:cNvPr id="613" name="公債費該当値テキスト"/>
        <xdr:cNvSpPr txBox="1"/>
      </xdr:nvSpPr>
      <xdr:spPr>
        <a:xfrm>
          <a:off x="16370300" y="131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27,042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152908</xdr:rowOff>
    </xdr:from>
    <xdr:to>
      <xdr:col>22</xdr:col>
      <xdr:colOff>415925</xdr:colOff>
      <xdr:row>77</xdr:row>
      <xdr:rowOff>83058</xdr:rowOff>
    </xdr:to>
    <xdr:sp macro="" textlink="">
      <xdr:nvSpPr>
        <xdr:cNvPr id="614" name="円/楕円 613"/>
        <xdr:cNvSpPr/>
      </xdr:nvSpPr>
      <xdr:spPr>
        <a:xfrm>
          <a:off x="15430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74185</xdr:rowOff>
    </xdr:from>
    <xdr:ext cx="534377" cy="259045"/>
    <xdr:sp macro="" textlink="">
      <xdr:nvSpPr>
        <xdr:cNvPr id="615" name="テキスト ボックス 614"/>
        <xdr:cNvSpPr txBox="1"/>
      </xdr:nvSpPr>
      <xdr:spPr>
        <a:xfrm>
          <a:off x="15214111" y="132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164325</xdr:rowOff>
    </xdr:from>
    <xdr:to>
      <xdr:col>21</xdr:col>
      <xdr:colOff>212725</xdr:colOff>
      <xdr:row>77</xdr:row>
      <xdr:rowOff>94475</xdr:rowOff>
    </xdr:to>
    <xdr:sp macro="" textlink="">
      <xdr:nvSpPr>
        <xdr:cNvPr id="616" name="円/楕円 615"/>
        <xdr:cNvSpPr/>
      </xdr:nvSpPr>
      <xdr:spPr>
        <a:xfrm>
          <a:off x="14541500" y="131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85602</xdr:rowOff>
    </xdr:from>
    <xdr:ext cx="534377" cy="259045"/>
    <xdr:sp macro="" textlink="">
      <xdr:nvSpPr>
        <xdr:cNvPr id="617" name="テキスト ボックス 616"/>
        <xdr:cNvSpPr txBox="1"/>
      </xdr:nvSpPr>
      <xdr:spPr>
        <a:xfrm>
          <a:off x="14325111" y="132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166281</xdr:rowOff>
    </xdr:from>
    <xdr:to>
      <xdr:col>20</xdr:col>
      <xdr:colOff>9525</xdr:colOff>
      <xdr:row>77</xdr:row>
      <xdr:rowOff>96431</xdr:rowOff>
    </xdr:to>
    <xdr:sp macro="" textlink="">
      <xdr:nvSpPr>
        <xdr:cNvPr id="618" name="円/楕円 617"/>
        <xdr:cNvSpPr/>
      </xdr:nvSpPr>
      <xdr:spPr>
        <a:xfrm>
          <a:off x="13652500" y="131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87558</xdr:rowOff>
    </xdr:from>
    <xdr:ext cx="534377" cy="259045"/>
    <xdr:sp macro="" textlink="">
      <xdr:nvSpPr>
        <xdr:cNvPr id="619" name="テキスト ボックス 618"/>
        <xdr:cNvSpPr txBox="1"/>
      </xdr:nvSpPr>
      <xdr:spPr>
        <a:xfrm>
          <a:off x="13436111" y="132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168872</xdr:rowOff>
    </xdr:from>
    <xdr:to>
      <xdr:col>18</xdr:col>
      <xdr:colOff>492125</xdr:colOff>
      <xdr:row>77</xdr:row>
      <xdr:rowOff>99022</xdr:rowOff>
    </xdr:to>
    <xdr:sp macro="" textlink="">
      <xdr:nvSpPr>
        <xdr:cNvPr id="620" name="円/楕円 619"/>
        <xdr:cNvSpPr/>
      </xdr:nvSpPr>
      <xdr:spPr>
        <a:xfrm>
          <a:off x="12763500" y="131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90149</xdr:rowOff>
    </xdr:from>
    <xdr:ext cx="534377" cy="259045"/>
    <xdr:sp macro="" textlink="">
      <xdr:nvSpPr>
        <xdr:cNvPr id="621" name="テキスト ボックス 620"/>
        <xdr:cNvSpPr txBox="1"/>
      </xdr:nvSpPr>
      <xdr:spPr>
        <a:xfrm>
          <a:off x="12547111" y="132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55144</xdr:rowOff>
    </xdr:from>
    <xdr:to>
      <xdr:col>23</xdr:col>
      <xdr:colOff>517525</xdr:colOff>
      <xdr:row>98</xdr:row>
      <xdr:rowOff>147129</xdr:rowOff>
    </xdr:to>
    <xdr:cxnSp macro="">
      <xdr:nvCxnSpPr>
        <xdr:cNvPr id="650" name="直線コネクタ 649"/>
        <xdr:cNvCxnSpPr/>
      </xdr:nvCxnSpPr>
      <xdr:spPr>
        <a:xfrm>
          <a:off x="15481300" y="16857244"/>
          <a:ext cx="8382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54694</xdr:rowOff>
    </xdr:from>
    <xdr:to>
      <xdr:col>22</xdr:col>
      <xdr:colOff>365125</xdr:colOff>
      <xdr:row>98</xdr:row>
      <xdr:rowOff>55144</xdr:rowOff>
    </xdr:to>
    <xdr:cxnSp macro="">
      <xdr:nvCxnSpPr>
        <xdr:cNvPr id="653" name="直線コネクタ 652"/>
        <xdr:cNvCxnSpPr/>
      </xdr:nvCxnSpPr>
      <xdr:spPr>
        <a:xfrm>
          <a:off x="14592300" y="16856794"/>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54694</xdr:rowOff>
    </xdr:from>
    <xdr:to>
      <xdr:col>21</xdr:col>
      <xdr:colOff>161925</xdr:colOff>
      <xdr:row>99</xdr:row>
      <xdr:rowOff>2498</xdr:rowOff>
    </xdr:to>
    <xdr:cxnSp macro="">
      <xdr:nvCxnSpPr>
        <xdr:cNvPr id="656" name="直線コネクタ 655"/>
        <xdr:cNvCxnSpPr/>
      </xdr:nvCxnSpPr>
      <xdr:spPr>
        <a:xfrm flipV="1">
          <a:off x="13703300" y="16856794"/>
          <a:ext cx="889000" cy="1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2498</xdr:rowOff>
    </xdr:from>
    <xdr:to>
      <xdr:col>19</xdr:col>
      <xdr:colOff>644525</xdr:colOff>
      <xdr:row>99</xdr:row>
      <xdr:rowOff>2677</xdr:rowOff>
    </xdr:to>
    <xdr:cxnSp macro="">
      <xdr:nvCxnSpPr>
        <xdr:cNvPr id="659" name="直線コネクタ 658"/>
        <xdr:cNvCxnSpPr/>
      </xdr:nvCxnSpPr>
      <xdr:spPr>
        <a:xfrm flipV="1">
          <a:off x="12814300" y="16976048"/>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96329</xdr:rowOff>
    </xdr:from>
    <xdr:to>
      <xdr:col>23</xdr:col>
      <xdr:colOff>568325</xdr:colOff>
      <xdr:row>99</xdr:row>
      <xdr:rowOff>26479</xdr:rowOff>
    </xdr:to>
    <xdr:sp macro="" textlink="">
      <xdr:nvSpPr>
        <xdr:cNvPr id="669" name="円/楕円 668"/>
        <xdr:cNvSpPr/>
      </xdr:nvSpPr>
      <xdr:spPr>
        <a:xfrm>
          <a:off x="16268700" y="168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70"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4344</xdr:rowOff>
    </xdr:from>
    <xdr:to>
      <xdr:col>22</xdr:col>
      <xdr:colOff>415925</xdr:colOff>
      <xdr:row>98</xdr:row>
      <xdr:rowOff>105944</xdr:rowOff>
    </xdr:to>
    <xdr:sp macro="" textlink="">
      <xdr:nvSpPr>
        <xdr:cNvPr id="671" name="円/楕円 670"/>
        <xdr:cNvSpPr/>
      </xdr:nvSpPr>
      <xdr:spPr>
        <a:xfrm>
          <a:off x="15430500" y="168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122471</xdr:rowOff>
    </xdr:from>
    <xdr:ext cx="534377" cy="259045"/>
    <xdr:sp macro="" textlink="">
      <xdr:nvSpPr>
        <xdr:cNvPr id="672" name="テキスト ボックス 671"/>
        <xdr:cNvSpPr txBox="1"/>
      </xdr:nvSpPr>
      <xdr:spPr>
        <a:xfrm>
          <a:off x="15214111" y="165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3894</xdr:rowOff>
    </xdr:from>
    <xdr:to>
      <xdr:col>21</xdr:col>
      <xdr:colOff>212725</xdr:colOff>
      <xdr:row>98</xdr:row>
      <xdr:rowOff>105494</xdr:rowOff>
    </xdr:to>
    <xdr:sp macro="" textlink="">
      <xdr:nvSpPr>
        <xdr:cNvPr id="673" name="円/楕円 672"/>
        <xdr:cNvSpPr/>
      </xdr:nvSpPr>
      <xdr:spPr>
        <a:xfrm>
          <a:off x="14541500" y="168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122021</xdr:rowOff>
    </xdr:from>
    <xdr:ext cx="534377" cy="259045"/>
    <xdr:sp macro="" textlink="">
      <xdr:nvSpPr>
        <xdr:cNvPr id="674" name="テキスト ボックス 673"/>
        <xdr:cNvSpPr txBox="1"/>
      </xdr:nvSpPr>
      <xdr:spPr>
        <a:xfrm>
          <a:off x="14325111" y="1658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123148</xdr:rowOff>
    </xdr:from>
    <xdr:to>
      <xdr:col>20</xdr:col>
      <xdr:colOff>9525</xdr:colOff>
      <xdr:row>99</xdr:row>
      <xdr:rowOff>53298</xdr:rowOff>
    </xdr:to>
    <xdr:sp macro="" textlink="">
      <xdr:nvSpPr>
        <xdr:cNvPr id="675" name="円/楕円 674"/>
        <xdr:cNvSpPr/>
      </xdr:nvSpPr>
      <xdr:spPr>
        <a:xfrm>
          <a:off x="13652500" y="169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44425</xdr:rowOff>
    </xdr:from>
    <xdr:ext cx="534377" cy="259045"/>
    <xdr:sp macro="" textlink="">
      <xdr:nvSpPr>
        <xdr:cNvPr id="676" name="テキスト ボックス 675"/>
        <xdr:cNvSpPr txBox="1"/>
      </xdr:nvSpPr>
      <xdr:spPr>
        <a:xfrm>
          <a:off x="13436111" y="170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123327</xdr:rowOff>
    </xdr:from>
    <xdr:to>
      <xdr:col>18</xdr:col>
      <xdr:colOff>492125</xdr:colOff>
      <xdr:row>99</xdr:row>
      <xdr:rowOff>53477</xdr:rowOff>
    </xdr:to>
    <xdr:sp macro="" textlink="">
      <xdr:nvSpPr>
        <xdr:cNvPr id="677" name="円/楕円 676"/>
        <xdr:cNvSpPr/>
      </xdr:nvSpPr>
      <xdr:spPr>
        <a:xfrm>
          <a:off x="12763500" y="169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44604</xdr:rowOff>
    </xdr:from>
    <xdr:ext cx="534377" cy="259045"/>
    <xdr:sp macro="" textlink="">
      <xdr:nvSpPr>
        <xdr:cNvPr id="678" name="テキスト ボックス 677"/>
        <xdr:cNvSpPr txBox="1"/>
      </xdr:nvSpPr>
      <xdr:spPr>
        <a:xfrm>
          <a:off x="12547111" y="1701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35573</xdr:rowOff>
    </xdr:from>
    <xdr:to>
      <xdr:col>32</xdr:col>
      <xdr:colOff>187325</xdr:colOff>
      <xdr:row>59</xdr:row>
      <xdr:rowOff>40945</xdr:rowOff>
    </xdr:to>
    <xdr:cxnSp macro="">
      <xdr:nvCxnSpPr>
        <xdr:cNvPr id="760" name="直線コネクタ 759"/>
        <xdr:cNvCxnSpPr/>
      </xdr:nvCxnSpPr>
      <xdr:spPr>
        <a:xfrm>
          <a:off x="21323300" y="10151123"/>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35496</xdr:rowOff>
    </xdr:from>
    <xdr:to>
      <xdr:col>31</xdr:col>
      <xdr:colOff>34925</xdr:colOff>
      <xdr:row>59</xdr:row>
      <xdr:rowOff>35573</xdr:rowOff>
    </xdr:to>
    <xdr:cxnSp macro="">
      <xdr:nvCxnSpPr>
        <xdr:cNvPr id="763" name="直線コネクタ 762"/>
        <xdr:cNvCxnSpPr/>
      </xdr:nvCxnSpPr>
      <xdr:spPr>
        <a:xfrm>
          <a:off x="20434300" y="1015104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35420</xdr:rowOff>
    </xdr:from>
    <xdr:to>
      <xdr:col>29</xdr:col>
      <xdr:colOff>517525</xdr:colOff>
      <xdr:row>59</xdr:row>
      <xdr:rowOff>35496</xdr:rowOff>
    </xdr:to>
    <xdr:cxnSp macro="">
      <xdr:nvCxnSpPr>
        <xdr:cNvPr id="766" name="直線コネクタ 765"/>
        <xdr:cNvCxnSpPr/>
      </xdr:nvCxnSpPr>
      <xdr:spPr>
        <a:xfrm>
          <a:off x="19545300" y="101509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27191</xdr:rowOff>
    </xdr:from>
    <xdr:to>
      <xdr:col>28</xdr:col>
      <xdr:colOff>314325</xdr:colOff>
      <xdr:row>59</xdr:row>
      <xdr:rowOff>35420</xdr:rowOff>
    </xdr:to>
    <xdr:cxnSp macro="">
      <xdr:nvCxnSpPr>
        <xdr:cNvPr id="769" name="直線コネクタ 768"/>
        <xdr:cNvCxnSpPr/>
      </xdr:nvCxnSpPr>
      <xdr:spPr>
        <a:xfrm>
          <a:off x="18656300" y="1014274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161595</xdr:rowOff>
    </xdr:from>
    <xdr:to>
      <xdr:col>32</xdr:col>
      <xdr:colOff>238125</xdr:colOff>
      <xdr:row>59</xdr:row>
      <xdr:rowOff>91745</xdr:rowOff>
    </xdr:to>
    <xdr:sp macro="" textlink="">
      <xdr:nvSpPr>
        <xdr:cNvPr id="779" name="円/楕円 778"/>
        <xdr:cNvSpPr/>
      </xdr:nvSpPr>
      <xdr:spPr>
        <a:xfrm>
          <a:off x="221107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76522</xdr:rowOff>
    </xdr:from>
    <xdr:ext cx="313932" cy="259045"/>
    <xdr:sp macro="" textlink="">
      <xdr:nvSpPr>
        <xdr:cNvPr id="780" name="貸付金該当値テキスト"/>
        <xdr:cNvSpPr txBox="1"/>
      </xdr:nvSpPr>
      <xdr:spPr>
        <a:xfrm>
          <a:off x="22212300" y="1002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156223</xdr:rowOff>
    </xdr:from>
    <xdr:to>
      <xdr:col>31</xdr:col>
      <xdr:colOff>85725</xdr:colOff>
      <xdr:row>59</xdr:row>
      <xdr:rowOff>86373</xdr:rowOff>
    </xdr:to>
    <xdr:sp macro="" textlink="">
      <xdr:nvSpPr>
        <xdr:cNvPr id="781" name="円/楕円 780"/>
        <xdr:cNvSpPr/>
      </xdr:nvSpPr>
      <xdr:spPr>
        <a:xfrm>
          <a:off x="212725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77500</xdr:rowOff>
    </xdr:from>
    <xdr:ext cx="378565" cy="259045"/>
    <xdr:sp macro="" textlink="">
      <xdr:nvSpPr>
        <xdr:cNvPr id="782" name="テキスト ボックス 781"/>
        <xdr:cNvSpPr txBox="1"/>
      </xdr:nvSpPr>
      <xdr:spPr>
        <a:xfrm>
          <a:off x="21134017" y="101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156146</xdr:rowOff>
    </xdr:from>
    <xdr:to>
      <xdr:col>29</xdr:col>
      <xdr:colOff>568325</xdr:colOff>
      <xdr:row>59</xdr:row>
      <xdr:rowOff>86296</xdr:rowOff>
    </xdr:to>
    <xdr:sp macro="" textlink="">
      <xdr:nvSpPr>
        <xdr:cNvPr id="783" name="円/楕円 782"/>
        <xdr:cNvSpPr/>
      </xdr:nvSpPr>
      <xdr:spPr>
        <a:xfrm>
          <a:off x="20383500" y="101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77423</xdr:rowOff>
    </xdr:from>
    <xdr:ext cx="378565" cy="259045"/>
    <xdr:sp macro="" textlink="">
      <xdr:nvSpPr>
        <xdr:cNvPr id="784" name="テキスト ボックス 783"/>
        <xdr:cNvSpPr txBox="1"/>
      </xdr:nvSpPr>
      <xdr:spPr>
        <a:xfrm>
          <a:off x="20245017" y="10192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156070</xdr:rowOff>
    </xdr:from>
    <xdr:to>
      <xdr:col>28</xdr:col>
      <xdr:colOff>365125</xdr:colOff>
      <xdr:row>59</xdr:row>
      <xdr:rowOff>86220</xdr:rowOff>
    </xdr:to>
    <xdr:sp macro="" textlink="">
      <xdr:nvSpPr>
        <xdr:cNvPr id="785" name="円/楕円 784"/>
        <xdr:cNvSpPr/>
      </xdr:nvSpPr>
      <xdr:spPr>
        <a:xfrm>
          <a:off x="19494500" y="101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77347</xdr:rowOff>
    </xdr:from>
    <xdr:ext cx="378565" cy="259045"/>
    <xdr:sp macro="" textlink="">
      <xdr:nvSpPr>
        <xdr:cNvPr id="786" name="テキスト ボックス 785"/>
        <xdr:cNvSpPr txBox="1"/>
      </xdr:nvSpPr>
      <xdr:spPr>
        <a:xfrm>
          <a:off x="19356017" y="1019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147841</xdr:rowOff>
    </xdr:from>
    <xdr:to>
      <xdr:col>27</xdr:col>
      <xdr:colOff>161925</xdr:colOff>
      <xdr:row>59</xdr:row>
      <xdr:rowOff>77991</xdr:rowOff>
    </xdr:to>
    <xdr:sp macro="" textlink="">
      <xdr:nvSpPr>
        <xdr:cNvPr id="787" name="円/楕円 786"/>
        <xdr:cNvSpPr/>
      </xdr:nvSpPr>
      <xdr:spPr>
        <a:xfrm>
          <a:off x="18605500" y="100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69118</xdr:rowOff>
    </xdr:from>
    <xdr:ext cx="378565" cy="259045"/>
    <xdr:sp macro="" textlink="">
      <xdr:nvSpPr>
        <xdr:cNvPr id="788" name="テキスト ボックス 787"/>
        <xdr:cNvSpPr txBox="1"/>
      </xdr:nvSpPr>
      <xdr:spPr>
        <a:xfrm>
          <a:off x="18467017" y="10184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159531</xdr:rowOff>
    </xdr:from>
    <xdr:to>
      <xdr:col>32</xdr:col>
      <xdr:colOff>187325</xdr:colOff>
      <xdr:row>77</xdr:row>
      <xdr:rowOff>73806</xdr:rowOff>
    </xdr:to>
    <xdr:cxnSp macro="">
      <xdr:nvCxnSpPr>
        <xdr:cNvPr id="818" name="直線コネクタ 817"/>
        <xdr:cNvCxnSpPr/>
      </xdr:nvCxnSpPr>
      <xdr:spPr>
        <a:xfrm>
          <a:off x="21323300" y="1318973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159531</xdr:rowOff>
    </xdr:from>
    <xdr:to>
      <xdr:col>31</xdr:col>
      <xdr:colOff>34925</xdr:colOff>
      <xdr:row>77</xdr:row>
      <xdr:rowOff>38830</xdr:rowOff>
    </xdr:to>
    <xdr:cxnSp macro="">
      <xdr:nvCxnSpPr>
        <xdr:cNvPr id="821" name="直線コネクタ 820"/>
        <xdr:cNvCxnSpPr/>
      </xdr:nvCxnSpPr>
      <xdr:spPr>
        <a:xfrm flipV="1">
          <a:off x="20434300" y="13189731"/>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38830</xdr:rowOff>
    </xdr:from>
    <xdr:to>
      <xdr:col>29</xdr:col>
      <xdr:colOff>517525</xdr:colOff>
      <xdr:row>77</xdr:row>
      <xdr:rowOff>41363</xdr:rowOff>
    </xdr:to>
    <xdr:cxnSp macro="">
      <xdr:nvCxnSpPr>
        <xdr:cNvPr id="824" name="直線コネクタ 823"/>
        <xdr:cNvCxnSpPr/>
      </xdr:nvCxnSpPr>
      <xdr:spPr>
        <a:xfrm flipV="1">
          <a:off x="19545300" y="13240480"/>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41363</xdr:rowOff>
    </xdr:from>
    <xdr:to>
      <xdr:col>28</xdr:col>
      <xdr:colOff>314325</xdr:colOff>
      <xdr:row>77</xdr:row>
      <xdr:rowOff>55366</xdr:rowOff>
    </xdr:to>
    <xdr:cxnSp macro="">
      <xdr:nvCxnSpPr>
        <xdr:cNvPr id="827" name="直線コネクタ 826"/>
        <xdr:cNvCxnSpPr/>
      </xdr:nvCxnSpPr>
      <xdr:spPr>
        <a:xfrm flipV="1">
          <a:off x="18656300" y="13243013"/>
          <a:ext cx="8890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23006</xdr:rowOff>
    </xdr:from>
    <xdr:to>
      <xdr:col>32</xdr:col>
      <xdr:colOff>238125</xdr:colOff>
      <xdr:row>77</xdr:row>
      <xdr:rowOff>124606</xdr:rowOff>
    </xdr:to>
    <xdr:sp macro="" textlink="">
      <xdr:nvSpPr>
        <xdr:cNvPr id="837" name="円/楕円 836"/>
        <xdr:cNvSpPr/>
      </xdr:nvSpPr>
      <xdr:spPr>
        <a:xfrm>
          <a:off x="22110700" y="132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1433</xdr:rowOff>
    </xdr:from>
    <xdr:ext cx="534377" cy="259045"/>
    <xdr:sp macro="" textlink="">
      <xdr:nvSpPr>
        <xdr:cNvPr id="838" name="繰出金該当値テキスト"/>
        <xdr:cNvSpPr txBox="1"/>
      </xdr:nvSpPr>
      <xdr:spPr>
        <a:xfrm>
          <a:off x="22212300" y="132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36,459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108731</xdr:rowOff>
    </xdr:from>
    <xdr:to>
      <xdr:col>31</xdr:col>
      <xdr:colOff>85725</xdr:colOff>
      <xdr:row>77</xdr:row>
      <xdr:rowOff>38881</xdr:rowOff>
    </xdr:to>
    <xdr:sp macro="" textlink="">
      <xdr:nvSpPr>
        <xdr:cNvPr id="839" name="円/楕円 838"/>
        <xdr:cNvSpPr/>
      </xdr:nvSpPr>
      <xdr:spPr>
        <a:xfrm>
          <a:off x="21272500" y="131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30008</xdr:rowOff>
    </xdr:from>
    <xdr:ext cx="534377" cy="259045"/>
    <xdr:sp macro="" textlink="">
      <xdr:nvSpPr>
        <xdr:cNvPr id="840" name="テキスト ボックス 839"/>
        <xdr:cNvSpPr txBox="1"/>
      </xdr:nvSpPr>
      <xdr:spPr>
        <a:xfrm>
          <a:off x="21056111" y="132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159480</xdr:rowOff>
    </xdr:from>
    <xdr:to>
      <xdr:col>29</xdr:col>
      <xdr:colOff>568325</xdr:colOff>
      <xdr:row>77</xdr:row>
      <xdr:rowOff>89630</xdr:rowOff>
    </xdr:to>
    <xdr:sp macro="" textlink="">
      <xdr:nvSpPr>
        <xdr:cNvPr id="841" name="円/楕円 840"/>
        <xdr:cNvSpPr/>
      </xdr:nvSpPr>
      <xdr:spPr>
        <a:xfrm>
          <a:off x="20383500" y="131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80757</xdr:rowOff>
    </xdr:from>
    <xdr:ext cx="534377" cy="259045"/>
    <xdr:sp macro="" textlink="">
      <xdr:nvSpPr>
        <xdr:cNvPr id="842" name="テキスト ボックス 841"/>
        <xdr:cNvSpPr txBox="1"/>
      </xdr:nvSpPr>
      <xdr:spPr>
        <a:xfrm>
          <a:off x="20167111" y="1328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162013</xdr:rowOff>
    </xdr:from>
    <xdr:to>
      <xdr:col>28</xdr:col>
      <xdr:colOff>365125</xdr:colOff>
      <xdr:row>77</xdr:row>
      <xdr:rowOff>92163</xdr:rowOff>
    </xdr:to>
    <xdr:sp macro="" textlink="">
      <xdr:nvSpPr>
        <xdr:cNvPr id="843" name="円/楕円 842"/>
        <xdr:cNvSpPr/>
      </xdr:nvSpPr>
      <xdr:spPr>
        <a:xfrm>
          <a:off x="19494500" y="131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83290</xdr:rowOff>
    </xdr:from>
    <xdr:ext cx="534377" cy="259045"/>
    <xdr:sp macro="" textlink="">
      <xdr:nvSpPr>
        <xdr:cNvPr id="844" name="テキスト ボックス 843"/>
        <xdr:cNvSpPr txBox="1"/>
      </xdr:nvSpPr>
      <xdr:spPr>
        <a:xfrm>
          <a:off x="19278111" y="132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4566</xdr:rowOff>
    </xdr:from>
    <xdr:to>
      <xdr:col>27</xdr:col>
      <xdr:colOff>161925</xdr:colOff>
      <xdr:row>77</xdr:row>
      <xdr:rowOff>106166</xdr:rowOff>
    </xdr:to>
    <xdr:sp macro="" textlink="">
      <xdr:nvSpPr>
        <xdr:cNvPr id="845" name="円/楕円 844"/>
        <xdr:cNvSpPr/>
      </xdr:nvSpPr>
      <xdr:spPr>
        <a:xfrm>
          <a:off x="18605500" y="132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97293</xdr:rowOff>
    </xdr:from>
    <xdr:ext cx="534377" cy="259045"/>
    <xdr:sp macro="" textlink="">
      <xdr:nvSpPr>
        <xdr:cNvPr id="846" name="テキスト ボックス 845"/>
        <xdr:cNvSpPr txBox="1"/>
      </xdr:nvSpPr>
      <xdr:spPr>
        <a:xfrm>
          <a:off x="18389111" y="1329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歳出決算総額は、住民一人当たり約</a:t>
          </a:r>
          <a:r>
            <a:rPr kumimoji="1" lang="en-US" altLang="ja-JP" sz="1300">
              <a:latin typeface="ＭＳ Ｐゴシック"/>
            </a:rPr>
            <a:t>386,614</a:t>
          </a:r>
          <a:r>
            <a:rPr kumimoji="1" lang="ja-JP" altLang="en-US" sz="1300">
              <a:latin typeface="ＭＳ Ｐゴシック"/>
            </a:rPr>
            <a:t>円となっている。全体的に見るとほぼ類似団体内平均値、また沖縄県平均値よりも下回って推移している。その中で扶助費のみが類似団体内平均値より高い水準で推移している。前年度より増加した要因としては、子ども子育て支援や生活困窮者自立支援、子どもの貧困対策といった新たな事業の実施が挙げられる。当市に限ったことではないが、沖縄県においては全国よりも出生率が高くまた共働き世帯率も高い、失業率が高く非正規雇用率も高いといったような社会状況が眼前にあり、もはや社会保障経費の増加傾向は歯止めが効かずさらに法改正による支援の拡充に対応していくため、その他経費を節減・抑制しているところである。</a:t>
          </a:r>
          <a:endParaRPr kumimoji="1" lang="en-US" altLang="ja-JP" sz="1300">
            <a:latin typeface="ＭＳ Ｐゴシック"/>
          </a:endParaRPr>
        </a:p>
        <a:p>
          <a:r>
            <a:rPr kumimoji="1" lang="ja-JP" altLang="en-US" sz="1300">
              <a:latin typeface="ＭＳ Ｐゴシック"/>
            </a:rPr>
            <a:t>　今後の財政基盤の強化のためにも、引き続き歳出の抑制に努めるほかにも、ふるさと納税等の新たな歳入の発掘に向けて調査・研究に努める。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97,509
96,442
19.80
38,556,801
37,698,301
654,565
17,853,701
30,368,789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149758</xdr:rowOff>
    </xdr:from>
    <xdr:to>
      <xdr:col>6</xdr:col>
      <xdr:colOff>511175</xdr:colOff>
      <xdr:row>38</xdr:row>
      <xdr:rowOff>49175</xdr:rowOff>
    </xdr:to>
    <xdr:cxnSp macro="">
      <xdr:nvCxnSpPr>
        <xdr:cNvPr id="59" name="直線コネクタ 58"/>
        <xdr:cNvCxnSpPr/>
      </xdr:nvCxnSpPr>
      <xdr:spPr>
        <a:xfrm flipV="1">
          <a:off x="3797300" y="6493408"/>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9855</xdr:rowOff>
    </xdr:from>
    <xdr:to>
      <xdr:col>5</xdr:col>
      <xdr:colOff>358775</xdr:colOff>
      <xdr:row>38</xdr:row>
      <xdr:rowOff>49175</xdr:rowOff>
    </xdr:to>
    <xdr:cxnSp macro="">
      <xdr:nvCxnSpPr>
        <xdr:cNvPr id="62" name="直線コネクタ 61"/>
        <xdr:cNvCxnSpPr/>
      </xdr:nvCxnSpPr>
      <xdr:spPr>
        <a:xfrm>
          <a:off x="2908300" y="652495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113640</xdr:rowOff>
    </xdr:from>
    <xdr:to>
      <xdr:col>4</xdr:col>
      <xdr:colOff>155575</xdr:colOff>
      <xdr:row>38</xdr:row>
      <xdr:rowOff>9855</xdr:rowOff>
    </xdr:to>
    <xdr:cxnSp macro="">
      <xdr:nvCxnSpPr>
        <xdr:cNvPr id="65" name="直線コネクタ 64"/>
        <xdr:cNvCxnSpPr/>
      </xdr:nvCxnSpPr>
      <xdr:spPr>
        <a:xfrm>
          <a:off x="2019300" y="6457290"/>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26772</xdr:rowOff>
    </xdr:from>
    <xdr:to>
      <xdr:col>2</xdr:col>
      <xdr:colOff>638175</xdr:colOff>
      <xdr:row>37</xdr:row>
      <xdr:rowOff>113640</xdr:rowOff>
    </xdr:to>
    <xdr:cxnSp macro="">
      <xdr:nvCxnSpPr>
        <xdr:cNvPr id="68" name="直線コネクタ 67"/>
        <xdr:cNvCxnSpPr/>
      </xdr:nvCxnSpPr>
      <xdr:spPr>
        <a:xfrm>
          <a:off x="1130300" y="6198972"/>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98958</xdr:rowOff>
    </xdr:from>
    <xdr:to>
      <xdr:col>6</xdr:col>
      <xdr:colOff>561975</xdr:colOff>
      <xdr:row>38</xdr:row>
      <xdr:rowOff>29108</xdr:rowOff>
    </xdr:to>
    <xdr:sp macro="" textlink="">
      <xdr:nvSpPr>
        <xdr:cNvPr id="78" name="円/楕円 77"/>
        <xdr:cNvSpPr/>
      </xdr:nvSpPr>
      <xdr:spPr>
        <a:xfrm>
          <a:off x="45847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77385</xdr:rowOff>
    </xdr:from>
    <xdr:ext cx="469744" cy="259045"/>
    <xdr:sp macro="" textlink="">
      <xdr:nvSpPr>
        <xdr:cNvPr id="79" name="議会費該当値テキスト"/>
        <xdr:cNvSpPr txBox="1"/>
      </xdr:nvSpPr>
      <xdr:spPr>
        <a:xfrm>
          <a:off x="4686300" y="642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169825</xdr:rowOff>
    </xdr:from>
    <xdr:to>
      <xdr:col>5</xdr:col>
      <xdr:colOff>409575</xdr:colOff>
      <xdr:row>38</xdr:row>
      <xdr:rowOff>99975</xdr:rowOff>
    </xdr:to>
    <xdr:sp macro="" textlink="">
      <xdr:nvSpPr>
        <xdr:cNvPr id="80" name="円/楕円 79"/>
        <xdr:cNvSpPr/>
      </xdr:nvSpPr>
      <xdr:spPr>
        <a:xfrm>
          <a:off x="3746500" y="65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91102</xdr:rowOff>
    </xdr:from>
    <xdr:ext cx="469744" cy="259045"/>
    <xdr:sp macro="" textlink="">
      <xdr:nvSpPr>
        <xdr:cNvPr id="81" name="テキスト ボックス 80"/>
        <xdr:cNvSpPr txBox="1"/>
      </xdr:nvSpPr>
      <xdr:spPr>
        <a:xfrm>
          <a:off x="3562427" y="66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130505</xdr:rowOff>
    </xdr:from>
    <xdr:to>
      <xdr:col>4</xdr:col>
      <xdr:colOff>206375</xdr:colOff>
      <xdr:row>38</xdr:row>
      <xdr:rowOff>60655</xdr:rowOff>
    </xdr:to>
    <xdr:sp macro="" textlink="">
      <xdr:nvSpPr>
        <xdr:cNvPr id="82" name="円/楕円 81"/>
        <xdr:cNvSpPr/>
      </xdr:nvSpPr>
      <xdr:spPr>
        <a:xfrm>
          <a:off x="2857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51782</xdr:rowOff>
    </xdr:from>
    <xdr:ext cx="469744" cy="259045"/>
    <xdr:sp macro="" textlink="">
      <xdr:nvSpPr>
        <xdr:cNvPr id="83" name="テキスト ボックス 82"/>
        <xdr:cNvSpPr txBox="1"/>
      </xdr:nvSpPr>
      <xdr:spPr>
        <a:xfrm>
          <a:off x="2673427" y="656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62840</xdr:rowOff>
    </xdr:from>
    <xdr:to>
      <xdr:col>3</xdr:col>
      <xdr:colOff>3175</xdr:colOff>
      <xdr:row>37</xdr:row>
      <xdr:rowOff>164440</xdr:rowOff>
    </xdr:to>
    <xdr:sp macro="" textlink="">
      <xdr:nvSpPr>
        <xdr:cNvPr id="84" name="円/楕円 83"/>
        <xdr:cNvSpPr/>
      </xdr:nvSpPr>
      <xdr:spPr>
        <a:xfrm>
          <a:off x="19685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155567</xdr:rowOff>
    </xdr:from>
    <xdr:ext cx="469744" cy="259045"/>
    <xdr:sp macro="" textlink="">
      <xdr:nvSpPr>
        <xdr:cNvPr id="85" name="テキスト ボックス 84"/>
        <xdr:cNvSpPr txBox="1"/>
      </xdr:nvSpPr>
      <xdr:spPr>
        <a:xfrm>
          <a:off x="1784427" y="64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147422</xdr:rowOff>
    </xdr:from>
    <xdr:to>
      <xdr:col>1</xdr:col>
      <xdr:colOff>485775</xdr:colOff>
      <xdr:row>36</xdr:row>
      <xdr:rowOff>77572</xdr:rowOff>
    </xdr:to>
    <xdr:sp macro="" textlink="">
      <xdr:nvSpPr>
        <xdr:cNvPr id="86" name="円/楕円 85"/>
        <xdr:cNvSpPr/>
      </xdr:nvSpPr>
      <xdr:spPr>
        <a:xfrm>
          <a:off x="10795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68699</xdr:rowOff>
    </xdr:from>
    <xdr:ext cx="469744" cy="259045"/>
    <xdr:sp macro="" textlink="">
      <xdr:nvSpPr>
        <xdr:cNvPr id="87" name="テキスト ボックス 86"/>
        <xdr:cNvSpPr txBox="1"/>
      </xdr:nvSpPr>
      <xdr:spPr>
        <a:xfrm>
          <a:off x="895427" y="62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74220</xdr:rowOff>
    </xdr:from>
    <xdr:to>
      <xdr:col>6</xdr:col>
      <xdr:colOff>511175</xdr:colOff>
      <xdr:row>58</xdr:row>
      <xdr:rowOff>90923</xdr:rowOff>
    </xdr:to>
    <xdr:cxnSp macro="">
      <xdr:nvCxnSpPr>
        <xdr:cNvPr id="118" name="直線コネクタ 117"/>
        <xdr:cNvCxnSpPr/>
      </xdr:nvCxnSpPr>
      <xdr:spPr>
        <a:xfrm>
          <a:off x="3797300" y="9846870"/>
          <a:ext cx="838200" cy="18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74220</xdr:rowOff>
    </xdr:from>
    <xdr:to>
      <xdr:col>5</xdr:col>
      <xdr:colOff>358775</xdr:colOff>
      <xdr:row>58</xdr:row>
      <xdr:rowOff>1485</xdr:rowOff>
    </xdr:to>
    <xdr:cxnSp macro="">
      <xdr:nvCxnSpPr>
        <xdr:cNvPr id="121" name="直線コネクタ 120"/>
        <xdr:cNvCxnSpPr/>
      </xdr:nvCxnSpPr>
      <xdr:spPr>
        <a:xfrm flipV="1">
          <a:off x="2908300" y="9846870"/>
          <a:ext cx="889000" cy="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1485</xdr:rowOff>
    </xdr:from>
    <xdr:to>
      <xdr:col>4</xdr:col>
      <xdr:colOff>155575</xdr:colOff>
      <xdr:row>58</xdr:row>
      <xdr:rowOff>130621</xdr:rowOff>
    </xdr:to>
    <xdr:cxnSp macro="">
      <xdr:nvCxnSpPr>
        <xdr:cNvPr id="124" name="直線コネクタ 123"/>
        <xdr:cNvCxnSpPr/>
      </xdr:nvCxnSpPr>
      <xdr:spPr>
        <a:xfrm flipV="1">
          <a:off x="2019300" y="9945585"/>
          <a:ext cx="889000" cy="12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130621</xdr:rowOff>
    </xdr:from>
    <xdr:to>
      <xdr:col>2</xdr:col>
      <xdr:colOff>638175</xdr:colOff>
      <xdr:row>58</xdr:row>
      <xdr:rowOff>134782</xdr:rowOff>
    </xdr:to>
    <xdr:cxnSp macro="">
      <xdr:nvCxnSpPr>
        <xdr:cNvPr id="127" name="直線コネクタ 126"/>
        <xdr:cNvCxnSpPr/>
      </xdr:nvCxnSpPr>
      <xdr:spPr>
        <a:xfrm flipV="1">
          <a:off x="1130300" y="10074721"/>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40123</xdr:rowOff>
    </xdr:from>
    <xdr:to>
      <xdr:col>6</xdr:col>
      <xdr:colOff>561975</xdr:colOff>
      <xdr:row>58</xdr:row>
      <xdr:rowOff>141723</xdr:rowOff>
    </xdr:to>
    <xdr:sp macro="" textlink="">
      <xdr:nvSpPr>
        <xdr:cNvPr id="137" name="円/楕円 136"/>
        <xdr:cNvSpPr/>
      </xdr:nvSpPr>
      <xdr:spPr>
        <a:xfrm>
          <a:off x="4584700" y="998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131720</xdr:rowOff>
    </xdr:from>
    <xdr:ext cx="534377" cy="259045"/>
    <xdr:sp macro="" textlink="">
      <xdr:nvSpPr>
        <xdr:cNvPr id="138" name="総務費該当値テキスト"/>
        <xdr:cNvSpPr txBox="1"/>
      </xdr:nvSpPr>
      <xdr:spPr>
        <a:xfrm>
          <a:off x="4686300" y="990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23420</xdr:rowOff>
    </xdr:from>
    <xdr:to>
      <xdr:col>5</xdr:col>
      <xdr:colOff>409575</xdr:colOff>
      <xdr:row>57</xdr:row>
      <xdr:rowOff>125020</xdr:rowOff>
    </xdr:to>
    <xdr:sp macro="" textlink="">
      <xdr:nvSpPr>
        <xdr:cNvPr id="139" name="円/楕円 138"/>
        <xdr:cNvSpPr/>
      </xdr:nvSpPr>
      <xdr:spPr>
        <a:xfrm>
          <a:off x="3746500" y="97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141547</xdr:rowOff>
    </xdr:from>
    <xdr:ext cx="599010" cy="259045"/>
    <xdr:sp macro="" textlink="">
      <xdr:nvSpPr>
        <xdr:cNvPr id="140" name="テキスト ボックス 139"/>
        <xdr:cNvSpPr txBox="1"/>
      </xdr:nvSpPr>
      <xdr:spPr>
        <a:xfrm>
          <a:off x="3497794" y="95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122135</xdr:rowOff>
    </xdr:from>
    <xdr:to>
      <xdr:col>4</xdr:col>
      <xdr:colOff>206375</xdr:colOff>
      <xdr:row>58</xdr:row>
      <xdr:rowOff>52285</xdr:rowOff>
    </xdr:to>
    <xdr:sp macro="" textlink="">
      <xdr:nvSpPr>
        <xdr:cNvPr id="141" name="円/楕円 140"/>
        <xdr:cNvSpPr/>
      </xdr:nvSpPr>
      <xdr:spPr>
        <a:xfrm>
          <a:off x="2857500" y="98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68812</xdr:rowOff>
    </xdr:from>
    <xdr:ext cx="534377" cy="259045"/>
    <xdr:sp macro="" textlink="">
      <xdr:nvSpPr>
        <xdr:cNvPr id="142" name="テキスト ボックス 141"/>
        <xdr:cNvSpPr txBox="1"/>
      </xdr:nvSpPr>
      <xdr:spPr>
        <a:xfrm>
          <a:off x="2641111" y="96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79821</xdr:rowOff>
    </xdr:from>
    <xdr:to>
      <xdr:col>3</xdr:col>
      <xdr:colOff>3175</xdr:colOff>
      <xdr:row>59</xdr:row>
      <xdr:rowOff>9971</xdr:rowOff>
    </xdr:to>
    <xdr:sp macro="" textlink="">
      <xdr:nvSpPr>
        <xdr:cNvPr id="143" name="円/楕円 142"/>
        <xdr:cNvSpPr/>
      </xdr:nvSpPr>
      <xdr:spPr>
        <a:xfrm>
          <a:off x="1968500" y="100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1098</xdr:rowOff>
    </xdr:from>
    <xdr:ext cx="534377" cy="259045"/>
    <xdr:sp macro="" textlink="">
      <xdr:nvSpPr>
        <xdr:cNvPr id="144" name="テキスト ボックス 143"/>
        <xdr:cNvSpPr txBox="1"/>
      </xdr:nvSpPr>
      <xdr:spPr>
        <a:xfrm>
          <a:off x="1752111" y="1011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83982</xdr:rowOff>
    </xdr:from>
    <xdr:to>
      <xdr:col>1</xdr:col>
      <xdr:colOff>485775</xdr:colOff>
      <xdr:row>59</xdr:row>
      <xdr:rowOff>14132</xdr:rowOff>
    </xdr:to>
    <xdr:sp macro="" textlink="">
      <xdr:nvSpPr>
        <xdr:cNvPr id="145" name="円/楕円 144"/>
        <xdr:cNvSpPr/>
      </xdr:nvSpPr>
      <xdr:spPr>
        <a:xfrm>
          <a:off x="1079500" y="1002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5259</xdr:rowOff>
    </xdr:from>
    <xdr:ext cx="534377" cy="259045"/>
    <xdr:sp macro="" textlink="">
      <xdr:nvSpPr>
        <xdr:cNvPr id="146" name="テキスト ボックス 145"/>
        <xdr:cNvSpPr txBox="1"/>
      </xdr:nvSpPr>
      <xdr:spPr>
        <a:xfrm>
          <a:off x="863111" y="1012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66980</xdr:rowOff>
    </xdr:from>
    <xdr:to>
      <xdr:col>6</xdr:col>
      <xdr:colOff>511175</xdr:colOff>
      <xdr:row>78</xdr:row>
      <xdr:rowOff>73476</xdr:rowOff>
    </xdr:to>
    <xdr:cxnSp macro="">
      <xdr:nvCxnSpPr>
        <xdr:cNvPr id="177" name="直線コネクタ 176"/>
        <xdr:cNvCxnSpPr/>
      </xdr:nvCxnSpPr>
      <xdr:spPr>
        <a:xfrm flipV="1">
          <a:off x="3797300" y="13440080"/>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73476</xdr:rowOff>
    </xdr:from>
    <xdr:to>
      <xdr:col>5</xdr:col>
      <xdr:colOff>358775</xdr:colOff>
      <xdr:row>78</xdr:row>
      <xdr:rowOff>86840</xdr:rowOff>
    </xdr:to>
    <xdr:cxnSp macro="">
      <xdr:nvCxnSpPr>
        <xdr:cNvPr id="180" name="直線コネクタ 179"/>
        <xdr:cNvCxnSpPr/>
      </xdr:nvCxnSpPr>
      <xdr:spPr>
        <a:xfrm flipV="1">
          <a:off x="2908300" y="13446576"/>
          <a:ext cx="8890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86840</xdr:rowOff>
    </xdr:from>
    <xdr:to>
      <xdr:col>4</xdr:col>
      <xdr:colOff>155575</xdr:colOff>
      <xdr:row>78</xdr:row>
      <xdr:rowOff>94010</xdr:rowOff>
    </xdr:to>
    <xdr:cxnSp macro="">
      <xdr:nvCxnSpPr>
        <xdr:cNvPr id="183" name="直線コネクタ 182"/>
        <xdr:cNvCxnSpPr/>
      </xdr:nvCxnSpPr>
      <xdr:spPr>
        <a:xfrm flipV="1">
          <a:off x="2019300" y="13459940"/>
          <a:ext cx="8890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94010</xdr:rowOff>
    </xdr:from>
    <xdr:to>
      <xdr:col>2</xdr:col>
      <xdr:colOff>638175</xdr:colOff>
      <xdr:row>78</xdr:row>
      <xdr:rowOff>104546</xdr:rowOff>
    </xdr:to>
    <xdr:cxnSp macro="">
      <xdr:nvCxnSpPr>
        <xdr:cNvPr id="186" name="直線コネクタ 185"/>
        <xdr:cNvCxnSpPr/>
      </xdr:nvCxnSpPr>
      <xdr:spPr>
        <a:xfrm flipV="1">
          <a:off x="1130300" y="13467110"/>
          <a:ext cx="889000" cy="1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16180</xdr:rowOff>
    </xdr:from>
    <xdr:to>
      <xdr:col>6</xdr:col>
      <xdr:colOff>561975</xdr:colOff>
      <xdr:row>78</xdr:row>
      <xdr:rowOff>117780</xdr:rowOff>
    </xdr:to>
    <xdr:sp macro="" textlink="">
      <xdr:nvSpPr>
        <xdr:cNvPr id="196" name="円/楕円 195"/>
        <xdr:cNvSpPr/>
      </xdr:nvSpPr>
      <xdr:spPr>
        <a:xfrm>
          <a:off x="4584700" y="133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147007</xdr:rowOff>
    </xdr:from>
    <xdr:ext cx="599010" cy="259045"/>
    <xdr:sp macro="" textlink="">
      <xdr:nvSpPr>
        <xdr:cNvPr id="197" name="民生費該当値テキスト"/>
        <xdr:cNvSpPr txBox="1"/>
      </xdr:nvSpPr>
      <xdr:spPr>
        <a:xfrm>
          <a:off x="4686300" y="1317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186,803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22676</xdr:rowOff>
    </xdr:from>
    <xdr:to>
      <xdr:col>5</xdr:col>
      <xdr:colOff>409575</xdr:colOff>
      <xdr:row>78</xdr:row>
      <xdr:rowOff>124276</xdr:rowOff>
    </xdr:to>
    <xdr:sp macro="" textlink="">
      <xdr:nvSpPr>
        <xdr:cNvPr id="198" name="円/楕円 197"/>
        <xdr:cNvSpPr/>
      </xdr:nvSpPr>
      <xdr:spPr>
        <a:xfrm>
          <a:off x="3746500" y="133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140803</xdr:rowOff>
    </xdr:from>
    <xdr:ext cx="599010" cy="259045"/>
    <xdr:sp macro="" textlink="">
      <xdr:nvSpPr>
        <xdr:cNvPr id="199" name="テキスト ボックス 198"/>
        <xdr:cNvSpPr txBox="1"/>
      </xdr:nvSpPr>
      <xdr:spPr>
        <a:xfrm>
          <a:off x="3497794" y="1317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36040</xdr:rowOff>
    </xdr:from>
    <xdr:to>
      <xdr:col>4</xdr:col>
      <xdr:colOff>206375</xdr:colOff>
      <xdr:row>78</xdr:row>
      <xdr:rowOff>137640</xdr:rowOff>
    </xdr:to>
    <xdr:sp macro="" textlink="">
      <xdr:nvSpPr>
        <xdr:cNvPr id="200" name="円/楕円 199"/>
        <xdr:cNvSpPr/>
      </xdr:nvSpPr>
      <xdr:spPr>
        <a:xfrm>
          <a:off x="2857500" y="134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154167</xdr:rowOff>
    </xdr:from>
    <xdr:ext cx="599010" cy="259045"/>
    <xdr:sp macro="" textlink="">
      <xdr:nvSpPr>
        <xdr:cNvPr id="201" name="テキスト ボックス 200"/>
        <xdr:cNvSpPr txBox="1"/>
      </xdr:nvSpPr>
      <xdr:spPr>
        <a:xfrm>
          <a:off x="2608794" y="1318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43210</xdr:rowOff>
    </xdr:from>
    <xdr:to>
      <xdr:col>3</xdr:col>
      <xdr:colOff>3175</xdr:colOff>
      <xdr:row>78</xdr:row>
      <xdr:rowOff>144810</xdr:rowOff>
    </xdr:to>
    <xdr:sp macro="" textlink="">
      <xdr:nvSpPr>
        <xdr:cNvPr id="202" name="円/楕円 201"/>
        <xdr:cNvSpPr/>
      </xdr:nvSpPr>
      <xdr:spPr>
        <a:xfrm>
          <a:off x="1968500" y="1341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161337</xdr:rowOff>
    </xdr:from>
    <xdr:ext cx="599010" cy="259045"/>
    <xdr:sp macro="" textlink="">
      <xdr:nvSpPr>
        <xdr:cNvPr id="203" name="テキスト ボックス 202"/>
        <xdr:cNvSpPr txBox="1"/>
      </xdr:nvSpPr>
      <xdr:spPr>
        <a:xfrm>
          <a:off x="1719794" y="131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53746</xdr:rowOff>
    </xdr:from>
    <xdr:to>
      <xdr:col>1</xdr:col>
      <xdr:colOff>485775</xdr:colOff>
      <xdr:row>78</xdr:row>
      <xdr:rowOff>155346</xdr:rowOff>
    </xdr:to>
    <xdr:sp macro="" textlink="">
      <xdr:nvSpPr>
        <xdr:cNvPr id="204" name="円/楕円 203"/>
        <xdr:cNvSpPr/>
      </xdr:nvSpPr>
      <xdr:spPr>
        <a:xfrm>
          <a:off x="1079500" y="134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423</xdr:rowOff>
    </xdr:from>
    <xdr:ext cx="599010" cy="259045"/>
    <xdr:sp macro="" textlink="">
      <xdr:nvSpPr>
        <xdr:cNvPr id="205" name="テキスト ボックス 204"/>
        <xdr:cNvSpPr txBox="1"/>
      </xdr:nvSpPr>
      <xdr:spPr>
        <a:xfrm>
          <a:off x="830794" y="1320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53702</xdr:rowOff>
    </xdr:from>
    <xdr:to>
      <xdr:col>6</xdr:col>
      <xdr:colOff>511175</xdr:colOff>
      <xdr:row>98</xdr:row>
      <xdr:rowOff>63162</xdr:rowOff>
    </xdr:to>
    <xdr:cxnSp macro="">
      <xdr:nvCxnSpPr>
        <xdr:cNvPr id="236" name="直線コネクタ 235"/>
        <xdr:cNvCxnSpPr/>
      </xdr:nvCxnSpPr>
      <xdr:spPr>
        <a:xfrm flipV="1">
          <a:off x="3797300" y="16855802"/>
          <a:ext cx="8382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63162</xdr:rowOff>
    </xdr:from>
    <xdr:to>
      <xdr:col>5</xdr:col>
      <xdr:colOff>358775</xdr:colOff>
      <xdr:row>98</xdr:row>
      <xdr:rowOff>68115</xdr:rowOff>
    </xdr:to>
    <xdr:cxnSp macro="">
      <xdr:nvCxnSpPr>
        <xdr:cNvPr id="239" name="直線コネクタ 238"/>
        <xdr:cNvCxnSpPr/>
      </xdr:nvCxnSpPr>
      <xdr:spPr>
        <a:xfrm flipV="1">
          <a:off x="2908300" y="1686526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68115</xdr:rowOff>
    </xdr:from>
    <xdr:to>
      <xdr:col>4</xdr:col>
      <xdr:colOff>155575</xdr:colOff>
      <xdr:row>98</xdr:row>
      <xdr:rowOff>72557</xdr:rowOff>
    </xdr:to>
    <xdr:cxnSp macro="">
      <xdr:nvCxnSpPr>
        <xdr:cNvPr id="242" name="直線コネクタ 241"/>
        <xdr:cNvCxnSpPr/>
      </xdr:nvCxnSpPr>
      <xdr:spPr>
        <a:xfrm flipV="1">
          <a:off x="2019300" y="16870215"/>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63195</xdr:rowOff>
    </xdr:from>
    <xdr:to>
      <xdr:col>2</xdr:col>
      <xdr:colOff>638175</xdr:colOff>
      <xdr:row>98</xdr:row>
      <xdr:rowOff>72557</xdr:rowOff>
    </xdr:to>
    <xdr:cxnSp macro="">
      <xdr:nvCxnSpPr>
        <xdr:cNvPr id="245" name="直線コネクタ 244"/>
        <xdr:cNvCxnSpPr/>
      </xdr:nvCxnSpPr>
      <xdr:spPr>
        <a:xfrm>
          <a:off x="1130300" y="16865295"/>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2902</xdr:rowOff>
    </xdr:from>
    <xdr:to>
      <xdr:col>6</xdr:col>
      <xdr:colOff>561975</xdr:colOff>
      <xdr:row>98</xdr:row>
      <xdr:rowOff>104502</xdr:rowOff>
    </xdr:to>
    <xdr:sp macro="" textlink="">
      <xdr:nvSpPr>
        <xdr:cNvPr id="255" name="円/楕円 254"/>
        <xdr:cNvSpPr/>
      </xdr:nvSpPr>
      <xdr:spPr>
        <a:xfrm>
          <a:off x="4584700" y="168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89279</xdr:rowOff>
    </xdr:from>
    <xdr:ext cx="534377" cy="259045"/>
    <xdr:sp macro="" textlink="">
      <xdr:nvSpPr>
        <xdr:cNvPr id="256" name="衛生費該当値テキスト"/>
        <xdr:cNvSpPr txBox="1"/>
      </xdr:nvSpPr>
      <xdr:spPr>
        <a:xfrm>
          <a:off x="4686300" y="167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12362</xdr:rowOff>
    </xdr:from>
    <xdr:to>
      <xdr:col>5</xdr:col>
      <xdr:colOff>409575</xdr:colOff>
      <xdr:row>98</xdr:row>
      <xdr:rowOff>113962</xdr:rowOff>
    </xdr:to>
    <xdr:sp macro="" textlink="">
      <xdr:nvSpPr>
        <xdr:cNvPr id="257" name="円/楕円 256"/>
        <xdr:cNvSpPr/>
      </xdr:nvSpPr>
      <xdr:spPr>
        <a:xfrm>
          <a:off x="3746500" y="1681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105089</xdr:rowOff>
    </xdr:from>
    <xdr:ext cx="534377" cy="259045"/>
    <xdr:sp macro="" textlink="">
      <xdr:nvSpPr>
        <xdr:cNvPr id="258" name="テキスト ボックス 257"/>
        <xdr:cNvSpPr txBox="1"/>
      </xdr:nvSpPr>
      <xdr:spPr>
        <a:xfrm>
          <a:off x="3530111" y="1690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17315</xdr:rowOff>
    </xdr:from>
    <xdr:to>
      <xdr:col>4</xdr:col>
      <xdr:colOff>206375</xdr:colOff>
      <xdr:row>98</xdr:row>
      <xdr:rowOff>118915</xdr:rowOff>
    </xdr:to>
    <xdr:sp macro="" textlink="">
      <xdr:nvSpPr>
        <xdr:cNvPr id="259" name="円/楕円 258"/>
        <xdr:cNvSpPr/>
      </xdr:nvSpPr>
      <xdr:spPr>
        <a:xfrm>
          <a:off x="2857500" y="168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110042</xdr:rowOff>
    </xdr:from>
    <xdr:ext cx="534377" cy="259045"/>
    <xdr:sp macro="" textlink="">
      <xdr:nvSpPr>
        <xdr:cNvPr id="260" name="テキスト ボックス 259"/>
        <xdr:cNvSpPr txBox="1"/>
      </xdr:nvSpPr>
      <xdr:spPr>
        <a:xfrm>
          <a:off x="2641111" y="1691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21757</xdr:rowOff>
    </xdr:from>
    <xdr:to>
      <xdr:col>3</xdr:col>
      <xdr:colOff>3175</xdr:colOff>
      <xdr:row>98</xdr:row>
      <xdr:rowOff>123357</xdr:rowOff>
    </xdr:to>
    <xdr:sp macro="" textlink="">
      <xdr:nvSpPr>
        <xdr:cNvPr id="261" name="円/楕円 260"/>
        <xdr:cNvSpPr/>
      </xdr:nvSpPr>
      <xdr:spPr>
        <a:xfrm>
          <a:off x="1968500" y="168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114484</xdr:rowOff>
    </xdr:from>
    <xdr:ext cx="534377" cy="259045"/>
    <xdr:sp macro="" textlink="">
      <xdr:nvSpPr>
        <xdr:cNvPr id="262" name="テキスト ボックス 261"/>
        <xdr:cNvSpPr txBox="1"/>
      </xdr:nvSpPr>
      <xdr:spPr>
        <a:xfrm>
          <a:off x="1752111" y="169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12395</xdr:rowOff>
    </xdr:from>
    <xdr:to>
      <xdr:col>1</xdr:col>
      <xdr:colOff>485775</xdr:colOff>
      <xdr:row>98</xdr:row>
      <xdr:rowOff>113995</xdr:rowOff>
    </xdr:to>
    <xdr:sp macro="" textlink="">
      <xdr:nvSpPr>
        <xdr:cNvPr id="263" name="円/楕円 262"/>
        <xdr:cNvSpPr/>
      </xdr:nvSpPr>
      <xdr:spPr>
        <a:xfrm>
          <a:off x="1079500" y="168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105122</xdr:rowOff>
    </xdr:from>
    <xdr:ext cx="534377" cy="259045"/>
    <xdr:sp macro="" textlink="">
      <xdr:nvSpPr>
        <xdr:cNvPr id="264" name="テキスト ボックス 263"/>
        <xdr:cNvSpPr txBox="1"/>
      </xdr:nvSpPr>
      <xdr:spPr>
        <a:xfrm>
          <a:off x="863111" y="1690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53721</xdr:rowOff>
    </xdr:from>
    <xdr:to>
      <xdr:col>15</xdr:col>
      <xdr:colOff>180975</xdr:colOff>
      <xdr:row>38</xdr:row>
      <xdr:rowOff>67183</xdr:rowOff>
    </xdr:to>
    <xdr:cxnSp macro="">
      <xdr:nvCxnSpPr>
        <xdr:cNvPr id="293" name="直線コネクタ 292"/>
        <xdr:cNvCxnSpPr/>
      </xdr:nvCxnSpPr>
      <xdr:spPr>
        <a:xfrm>
          <a:off x="9639300" y="6397371"/>
          <a:ext cx="838200" cy="18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120015</xdr:rowOff>
    </xdr:from>
    <xdr:to>
      <xdr:col>14</xdr:col>
      <xdr:colOff>28575</xdr:colOff>
      <xdr:row>37</xdr:row>
      <xdr:rowOff>53721</xdr:rowOff>
    </xdr:to>
    <xdr:cxnSp macro="">
      <xdr:nvCxnSpPr>
        <xdr:cNvPr id="296" name="直線コネクタ 295"/>
        <xdr:cNvCxnSpPr/>
      </xdr:nvCxnSpPr>
      <xdr:spPr>
        <a:xfrm>
          <a:off x="8750300" y="6120765"/>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120015</xdr:rowOff>
    </xdr:from>
    <xdr:to>
      <xdr:col>12</xdr:col>
      <xdr:colOff>511175</xdr:colOff>
      <xdr:row>37</xdr:row>
      <xdr:rowOff>143764</xdr:rowOff>
    </xdr:to>
    <xdr:cxnSp macro="">
      <xdr:nvCxnSpPr>
        <xdr:cNvPr id="299" name="直線コネクタ 298"/>
        <xdr:cNvCxnSpPr/>
      </xdr:nvCxnSpPr>
      <xdr:spPr>
        <a:xfrm flipV="1">
          <a:off x="7861300" y="6120765"/>
          <a:ext cx="889000" cy="3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39116</xdr:rowOff>
    </xdr:from>
    <xdr:to>
      <xdr:col>11</xdr:col>
      <xdr:colOff>307975</xdr:colOff>
      <xdr:row>37</xdr:row>
      <xdr:rowOff>143764</xdr:rowOff>
    </xdr:to>
    <xdr:cxnSp macro="">
      <xdr:nvCxnSpPr>
        <xdr:cNvPr id="302" name="直線コネクタ 301"/>
        <xdr:cNvCxnSpPr/>
      </xdr:nvCxnSpPr>
      <xdr:spPr>
        <a:xfrm>
          <a:off x="6972300" y="6382766"/>
          <a:ext cx="889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16383</xdr:rowOff>
    </xdr:from>
    <xdr:to>
      <xdr:col>15</xdr:col>
      <xdr:colOff>231775</xdr:colOff>
      <xdr:row>38</xdr:row>
      <xdr:rowOff>117983</xdr:rowOff>
    </xdr:to>
    <xdr:sp macro="" textlink="">
      <xdr:nvSpPr>
        <xdr:cNvPr id="312" name="円/楕円 311"/>
        <xdr:cNvSpPr/>
      </xdr:nvSpPr>
      <xdr:spPr>
        <a:xfrm>
          <a:off x="10426700" y="65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166260</xdr:rowOff>
    </xdr:from>
    <xdr:ext cx="469744" cy="259045"/>
    <xdr:sp macro="" textlink="">
      <xdr:nvSpPr>
        <xdr:cNvPr id="313" name="労働費該当値テキスト"/>
        <xdr:cNvSpPr txBox="1"/>
      </xdr:nvSpPr>
      <xdr:spPr>
        <a:xfrm>
          <a:off x="10528300" y="650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2921</xdr:rowOff>
    </xdr:from>
    <xdr:to>
      <xdr:col>14</xdr:col>
      <xdr:colOff>79375</xdr:colOff>
      <xdr:row>37</xdr:row>
      <xdr:rowOff>104521</xdr:rowOff>
    </xdr:to>
    <xdr:sp macro="" textlink="">
      <xdr:nvSpPr>
        <xdr:cNvPr id="314" name="円/楕円 313"/>
        <xdr:cNvSpPr/>
      </xdr:nvSpPr>
      <xdr:spPr>
        <a:xfrm>
          <a:off x="9588500" y="63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121048</xdr:rowOff>
    </xdr:from>
    <xdr:ext cx="469744" cy="259045"/>
    <xdr:sp macro="" textlink="">
      <xdr:nvSpPr>
        <xdr:cNvPr id="315" name="テキスト ボックス 314"/>
        <xdr:cNvSpPr txBox="1"/>
      </xdr:nvSpPr>
      <xdr:spPr>
        <a:xfrm>
          <a:off x="9404427" y="612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69215</xdr:rowOff>
    </xdr:from>
    <xdr:to>
      <xdr:col>12</xdr:col>
      <xdr:colOff>561975</xdr:colOff>
      <xdr:row>35</xdr:row>
      <xdr:rowOff>170815</xdr:rowOff>
    </xdr:to>
    <xdr:sp macro="" textlink="">
      <xdr:nvSpPr>
        <xdr:cNvPr id="316" name="円/楕円 315"/>
        <xdr:cNvSpPr/>
      </xdr:nvSpPr>
      <xdr:spPr>
        <a:xfrm>
          <a:off x="8699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15892</xdr:rowOff>
    </xdr:from>
    <xdr:ext cx="469744" cy="259045"/>
    <xdr:sp macro="" textlink="">
      <xdr:nvSpPr>
        <xdr:cNvPr id="317" name="テキスト ボックス 316"/>
        <xdr:cNvSpPr txBox="1"/>
      </xdr:nvSpPr>
      <xdr:spPr>
        <a:xfrm>
          <a:off x="8515427" y="58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92964</xdr:rowOff>
    </xdr:from>
    <xdr:to>
      <xdr:col>11</xdr:col>
      <xdr:colOff>358775</xdr:colOff>
      <xdr:row>38</xdr:row>
      <xdr:rowOff>23114</xdr:rowOff>
    </xdr:to>
    <xdr:sp macro="" textlink="">
      <xdr:nvSpPr>
        <xdr:cNvPr id="318" name="円/楕円 317"/>
        <xdr:cNvSpPr/>
      </xdr:nvSpPr>
      <xdr:spPr>
        <a:xfrm>
          <a:off x="7810500" y="64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39641</xdr:rowOff>
    </xdr:from>
    <xdr:ext cx="469744" cy="259045"/>
    <xdr:sp macro="" textlink="">
      <xdr:nvSpPr>
        <xdr:cNvPr id="319" name="テキスト ボックス 318"/>
        <xdr:cNvSpPr txBox="1"/>
      </xdr:nvSpPr>
      <xdr:spPr>
        <a:xfrm>
          <a:off x="7626427" y="62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159766</xdr:rowOff>
    </xdr:from>
    <xdr:to>
      <xdr:col>10</xdr:col>
      <xdr:colOff>155575</xdr:colOff>
      <xdr:row>37</xdr:row>
      <xdr:rowOff>89916</xdr:rowOff>
    </xdr:to>
    <xdr:sp macro="" textlink="">
      <xdr:nvSpPr>
        <xdr:cNvPr id="320" name="円/楕円 319"/>
        <xdr:cNvSpPr/>
      </xdr:nvSpPr>
      <xdr:spPr>
        <a:xfrm>
          <a:off x="6921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81043</xdr:rowOff>
    </xdr:from>
    <xdr:ext cx="469744" cy="259045"/>
    <xdr:sp macro="" textlink="">
      <xdr:nvSpPr>
        <xdr:cNvPr id="321" name="テキスト ボックス 320"/>
        <xdr:cNvSpPr txBox="1"/>
      </xdr:nvSpPr>
      <xdr:spPr>
        <a:xfrm>
          <a:off x="6737427"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97546</xdr:rowOff>
    </xdr:from>
    <xdr:to>
      <xdr:col>15</xdr:col>
      <xdr:colOff>180975</xdr:colOff>
      <xdr:row>59</xdr:row>
      <xdr:rowOff>97667</xdr:rowOff>
    </xdr:to>
    <xdr:cxnSp macro="">
      <xdr:nvCxnSpPr>
        <xdr:cNvPr id="352" name="直線コネクタ 351"/>
        <xdr:cNvCxnSpPr/>
      </xdr:nvCxnSpPr>
      <xdr:spPr>
        <a:xfrm>
          <a:off x="9639300" y="10213096"/>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97543</xdr:rowOff>
    </xdr:from>
    <xdr:to>
      <xdr:col>14</xdr:col>
      <xdr:colOff>28575</xdr:colOff>
      <xdr:row>59</xdr:row>
      <xdr:rowOff>97546</xdr:rowOff>
    </xdr:to>
    <xdr:cxnSp macro="">
      <xdr:nvCxnSpPr>
        <xdr:cNvPr id="355" name="直線コネクタ 354"/>
        <xdr:cNvCxnSpPr/>
      </xdr:nvCxnSpPr>
      <xdr:spPr>
        <a:xfrm>
          <a:off x="8750300" y="10213093"/>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97099</xdr:rowOff>
    </xdr:from>
    <xdr:to>
      <xdr:col>12</xdr:col>
      <xdr:colOff>511175</xdr:colOff>
      <xdr:row>59</xdr:row>
      <xdr:rowOff>97543</xdr:rowOff>
    </xdr:to>
    <xdr:cxnSp macro="">
      <xdr:nvCxnSpPr>
        <xdr:cNvPr id="358" name="直線コネクタ 357"/>
        <xdr:cNvCxnSpPr/>
      </xdr:nvCxnSpPr>
      <xdr:spPr>
        <a:xfrm>
          <a:off x="7861300" y="10212649"/>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96560</xdr:rowOff>
    </xdr:from>
    <xdr:to>
      <xdr:col>11</xdr:col>
      <xdr:colOff>307975</xdr:colOff>
      <xdr:row>59</xdr:row>
      <xdr:rowOff>97099</xdr:rowOff>
    </xdr:to>
    <xdr:cxnSp macro="">
      <xdr:nvCxnSpPr>
        <xdr:cNvPr id="361" name="直線コネクタ 360"/>
        <xdr:cNvCxnSpPr/>
      </xdr:nvCxnSpPr>
      <xdr:spPr>
        <a:xfrm>
          <a:off x="6972300" y="10212110"/>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46867</xdr:rowOff>
    </xdr:from>
    <xdr:to>
      <xdr:col>15</xdr:col>
      <xdr:colOff>231775</xdr:colOff>
      <xdr:row>59</xdr:row>
      <xdr:rowOff>148467</xdr:rowOff>
    </xdr:to>
    <xdr:sp macro="" textlink="">
      <xdr:nvSpPr>
        <xdr:cNvPr id="371" name="円/楕円 370"/>
        <xdr:cNvSpPr/>
      </xdr:nvSpPr>
      <xdr:spPr>
        <a:xfrm>
          <a:off x="10426700" y="1016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133244</xdr:rowOff>
    </xdr:from>
    <xdr:ext cx="378565" cy="259045"/>
    <xdr:sp macro="" textlink="">
      <xdr:nvSpPr>
        <xdr:cNvPr id="372" name="農林水産業費該当値テキスト"/>
        <xdr:cNvSpPr txBox="1"/>
      </xdr:nvSpPr>
      <xdr:spPr>
        <a:xfrm>
          <a:off x="10528300" y="1007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46746</xdr:rowOff>
    </xdr:from>
    <xdr:to>
      <xdr:col>14</xdr:col>
      <xdr:colOff>79375</xdr:colOff>
      <xdr:row>59</xdr:row>
      <xdr:rowOff>148346</xdr:rowOff>
    </xdr:to>
    <xdr:sp macro="" textlink="">
      <xdr:nvSpPr>
        <xdr:cNvPr id="373" name="円/楕円 372"/>
        <xdr:cNvSpPr/>
      </xdr:nvSpPr>
      <xdr:spPr>
        <a:xfrm>
          <a:off x="9588500" y="101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139473</xdr:rowOff>
    </xdr:from>
    <xdr:ext cx="378565" cy="259045"/>
    <xdr:sp macro="" textlink="">
      <xdr:nvSpPr>
        <xdr:cNvPr id="374" name="テキスト ボックス 373"/>
        <xdr:cNvSpPr txBox="1"/>
      </xdr:nvSpPr>
      <xdr:spPr>
        <a:xfrm>
          <a:off x="9450017" y="10255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46743</xdr:rowOff>
    </xdr:from>
    <xdr:to>
      <xdr:col>12</xdr:col>
      <xdr:colOff>561975</xdr:colOff>
      <xdr:row>59</xdr:row>
      <xdr:rowOff>148343</xdr:rowOff>
    </xdr:to>
    <xdr:sp macro="" textlink="">
      <xdr:nvSpPr>
        <xdr:cNvPr id="375" name="円/楕円 374"/>
        <xdr:cNvSpPr/>
      </xdr:nvSpPr>
      <xdr:spPr>
        <a:xfrm>
          <a:off x="8699500" y="101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139470</xdr:rowOff>
    </xdr:from>
    <xdr:ext cx="378565" cy="259045"/>
    <xdr:sp macro="" textlink="">
      <xdr:nvSpPr>
        <xdr:cNvPr id="376" name="テキスト ボックス 375"/>
        <xdr:cNvSpPr txBox="1"/>
      </xdr:nvSpPr>
      <xdr:spPr>
        <a:xfrm>
          <a:off x="8561017" y="1025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46299</xdr:rowOff>
    </xdr:from>
    <xdr:to>
      <xdr:col>11</xdr:col>
      <xdr:colOff>358775</xdr:colOff>
      <xdr:row>59</xdr:row>
      <xdr:rowOff>147899</xdr:rowOff>
    </xdr:to>
    <xdr:sp macro="" textlink="">
      <xdr:nvSpPr>
        <xdr:cNvPr id="377" name="円/楕円 376"/>
        <xdr:cNvSpPr/>
      </xdr:nvSpPr>
      <xdr:spPr>
        <a:xfrm>
          <a:off x="7810500" y="1016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139026</xdr:rowOff>
    </xdr:from>
    <xdr:ext cx="378565" cy="259045"/>
    <xdr:sp macro="" textlink="">
      <xdr:nvSpPr>
        <xdr:cNvPr id="378" name="テキスト ボックス 377"/>
        <xdr:cNvSpPr txBox="1"/>
      </xdr:nvSpPr>
      <xdr:spPr>
        <a:xfrm>
          <a:off x="7672017" y="1025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45760</xdr:rowOff>
    </xdr:from>
    <xdr:to>
      <xdr:col>10</xdr:col>
      <xdr:colOff>155575</xdr:colOff>
      <xdr:row>59</xdr:row>
      <xdr:rowOff>147360</xdr:rowOff>
    </xdr:to>
    <xdr:sp macro="" textlink="">
      <xdr:nvSpPr>
        <xdr:cNvPr id="379" name="円/楕円 378"/>
        <xdr:cNvSpPr/>
      </xdr:nvSpPr>
      <xdr:spPr>
        <a:xfrm>
          <a:off x="6921500" y="101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138487</xdr:rowOff>
    </xdr:from>
    <xdr:ext cx="378565" cy="259045"/>
    <xdr:sp macro="" textlink="">
      <xdr:nvSpPr>
        <xdr:cNvPr id="380" name="テキスト ボックス 379"/>
        <xdr:cNvSpPr txBox="1"/>
      </xdr:nvSpPr>
      <xdr:spPr>
        <a:xfrm>
          <a:off x="6783017" y="10254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150444</xdr:rowOff>
    </xdr:from>
    <xdr:to>
      <xdr:col>15</xdr:col>
      <xdr:colOff>180340</xdr:colOff>
      <xdr:row>78</xdr:row>
      <xdr:rowOff>88402</xdr:rowOff>
    </xdr:to>
    <xdr:cxnSp macro="">
      <xdr:nvCxnSpPr>
        <xdr:cNvPr id="402" name="直線コネクタ 401"/>
        <xdr:cNvCxnSpPr/>
      </xdr:nvCxnSpPr>
      <xdr:spPr>
        <a:xfrm flipV="1">
          <a:off x="10475595" y="12323394"/>
          <a:ext cx="1270" cy="1138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92229</xdr:rowOff>
    </xdr:from>
    <xdr:ext cx="469744" cy="259045"/>
    <xdr:sp macro="" textlink="">
      <xdr:nvSpPr>
        <xdr:cNvPr id="403" name="商工費最小値テキスト"/>
        <xdr:cNvSpPr txBox="1"/>
      </xdr:nvSpPr>
      <xdr:spPr>
        <a:xfrm>
          <a:off x="10528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78</xdr:row>
      <xdr:rowOff>88402</xdr:rowOff>
    </xdr:from>
    <xdr:to>
      <xdr:col>15</xdr:col>
      <xdr:colOff>269875</xdr:colOff>
      <xdr:row>78</xdr:row>
      <xdr:rowOff>88402</xdr:rowOff>
    </xdr:to>
    <xdr:cxnSp macro="">
      <xdr:nvCxnSpPr>
        <xdr:cNvPr id="404" name="直線コネクタ 403"/>
        <xdr:cNvCxnSpPr/>
      </xdr:nvCxnSpPr>
      <xdr:spPr>
        <a:xfrm>
          <a:off x="10388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97121</xdr:rowOff>
    </xdr:from>
    <xdr:ext cx="534377" cy="259045"/>
    <xdr:sp macro="" textlink="">
      <xdr:nvSpPr>
        <xdr:cNvPr id="405" name="商工費最大値テキスト"/>
        <xdr:cNvSpPr txBox="1"/>
      </xdr:nvSpPr>
      <xdr:spPr>
        <a:xfrm>
          <a:off x="10528300" y="120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71</xdr:row>
      <xdr:rowOff>150444</xdr:rowOff>
    </xdr:from>
    <xdr:to>
      <xdr:col>15</xdr:col>
      <xdr:colOff>269875</xdr:colOff>
      <xdr:row>71</xdr:row>
      <xdr:rowOff>150444</xdr:rowOff>
    </xdr:to>
    <xdr:cxnSp macro="">
      <xdr:nvCxnSpPr>
        <xdr:cNvPr id="406" name="直線コネクタ 405"/>
        <xdr:cNvCxnSpPr/>
      </xdr:nvCxnSpPr>
      <xdr:spPr>
        <a:xfrm>
          <a:off x="10388600" y="1232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122600</xdr:rowOff>
    </xdr:from>
    <xdr:to>
      <xdr:col>15</xdr:col>
      <xdr:colOff>180975</xdr:colOff>
      <xdr:row>78</xdr:row>
      <xdr:rowOff>99946</xdr:rowOff>
    </xdr:to>
    <xdr:cxnSp macro="">
      <xdr:nvCxnSpPr>
        <xdr:cNvPr id="407" name="直線コネクタ 406"/>
        <xdr:cNvCxnSpPr/>
      </xdr:nvCxnSpPr>
      <xdr:spPr>
        <a:xfrm flipV="1">
          <a:off x="9639300" y="13324250"/>
          <a:ext cx="838200" cy="14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139963</xdr:rowOff>
    </xdr:from>
    <xdr:ext cx="534377" cy="259045"/>
    <xdr:sp macro="" textlink="">
      <xdr:nvSpPr>
        <xdr:cNvPr id="408" name="商工費平均値テキスト"/>
        <xdr:cNvSpPr txBox="1"/>
      </xdr:nvSpPr>
      <xdr:spPr>
        <a:xfrm>
          <a:off x="10528300" y="12998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117086</xdr:rowOff>
    </xdr:from>
    <xdr:to>
      <xdr:col>15</xdr:col>
      <xdr:colOff>231775</xdr:colOff>
      <xdr:row>77</xdr:row>
      <xdr:rowOff>47236</xdr:rowOff>
    </xdr:to>
    <xdr:sp macro="" textlink="">
      <xdr:nvSpPr>
        <xdr:cNvPr id="409" name="フローチャート : 判断 408"/>
        <xdr:cNvSpPr/>
      </xdr:nvSpPr>
      <xdr:spPr>
        <a:xfrm>
          <a:off x="104267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97729</xdr:rowOff>
    </xdr:from>
    <xdr:to>
      <xdr:col>14</xdr:col>
      <xdr:colOff>28575</xdr:colOff>
      <xdr:row>78</xdr:row>
      <xdr:rowOff>99946</xdr:rowOff>
    </xdr:to>
    <xdr:cxnSp macro="">
      <xdr:nvCxnSpPr>
        <xdr:cNvPr id="410" name="直線コネクタ 409"/>
        <xdr:cNvCxnSpPr/>
      </xdr:nvCxnSpPr>
      <xdr:spPr>
        <a:xfrm>
          <a:off x="8750300" y="13470829"/>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11" name="フローチャート : 判断 410"/>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12" name="テキスト ボックス 411"/>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96814</xdr:rowOff>
    </xdr:from>
    <xdr:to>
      <xdr:col>12</xdr:col>
      <xdr:colOff>511175</xdr:colOff>
      <xdr:row>78</xdr:row>
      <xdr:rowOff>97729</xdr:rowOff>
    </xdr:to>
    <xdr:cxnSp macro="">
      <xdr:nvCxnSpPr>
        <xdr:cNvPr id="413" name="直線コネクタ 412"/>
        <xdr:cNvCxnSpPr/>
      </xdr:nvCxnSpPr>
      <xdr:spPr>
        <a:xfrm>
          <a:off x="7861300" y="134699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4" name="フローチャート : 判断 413"/>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5" name="テキスト ボックス 414"/>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96814</xdr:rowOff>
    </xdr:from>
    <xdr:to>
      <xdr:col>11</xdr:col>
      <xdr:colOff>307975</xdr:colOff>
      <xdr:row>78</xdr:row>
      <xdr:rowOff>98414</xdr:rowOff>
    </xdr:to>
    <xdr:cxnSp macro="">
      <xdr:nvCxnSpPr>
        <xdr:cNvPr id="416" name="直線コネクタ 415"/>
        <xdr:cNvCxnSpPr/>
      </xdr:nvCxnSpPr>
      <xdr:spPr>
        <a:xfrm flipV="1">
          <a:off x="6972300" y="1346991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7" name="フローチャート : 判断 416"/>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8" name="テキスト ボックス 417"/>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9" name="フローチャート : 判断 418"/>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20" name="テキスト ボックス 419"/>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71800</xdr:rowOff>
    </xdr:from>
    <xdr:to>
      <xdr:col>15</xdr:col>
      <xdr:colOff>231775</xdr:colOff>
      <xdr:row>78</xdr:row>
      <xdr:rowOff>1950</xdr:rowOff>
    </xdr:to>
    <xdr:sp macro="" textlink="">
      <xdr:nvSpPr>
        <xdr:cNvPr id="426" name="円/楕円 425"/>
        <xdr:cNvSpPr/>
      </xdr:nvSpPr>
      <xdr:spPr>
        <a:xfrm>
          <a:off x="10426700" y="132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50227</xdr:rowOff>
    </xdr:from>
    <xdr:ext cx="469744" cy="259045"/>
    <xdr:sp macro="" textlink="">
      <xdr:nvSpPr>
        <xdr:cNvPr id="427" name="商工費該当値テキスト"/>
        <xdr:cNvSpPr txBox="1"/>
      </xdr:nvSpPr>
      <xdr:spPr>
        <a:xfrm>
          <a:off x="10528300" y="1325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49146</xdr:rowOff>
    </xdr:from>
    <xdr:to>
      <xdr:col>14</xdr:col>
      <xdr:colOff>79375</xdr:colOff>
      <xdr:row>78</xdr:row>
      <xdr:rowOff>150746</xdr:rowOff>
    </xdr:to>
    <xdr:sp macro="" textlink="">
      <xdr:nvSpPr>
        <xdr:cNvPr id="428" name="円/楕円 427"/>
        <xdr:cNvSpPr/>
      </xdr:nvSpPr>
      <xdr:spPr>
        <a:xfrm>
          <a:off x="9588500" y="134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141873</xdr:rowOff>
    </xdr:from>
    <xdr:ext cx="469744" cy="259045"/>
    <xdr:sp macro="" textlink="">
      <xdr:nvSpPr>
        <xdr:cNvPr id="429" name="テキスト ボックス 428"/>
        <xdr:cNvSpPr txBox="1"/>
      </xdr:nvSpPr>
      <xdr:spPr>
        <a:xfrm>
          <a:off x="9404427" y="1351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46929</xdr:rowOff>
    </xdr:from>
    <xdr:to>
      <xdr:col>12</xdr:col>
      <xdr:colOff>561975</xdr:colOff>
      <xdr:row>78</xdr:row>
      <xdr:rowOff>148529</xdr:rowOff>
    </xdr:to>
    <xdr:sp macro="" textlink="">
      <xdr:nvSpPr>
        <xdr:cNvPr id="430" name="円/楕円 429"/>
        <xdr:cNvSpPr/>
      </xdr:nvSpPr>
      <xdr:spPr>
        <a:xfrm>
          <a:off x="8699500" y="134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139656</xdr:rowOff>
    </xdr:from>
    <xdr:ext cx="469744" cy="259045"/>
    <xdr:sp macro="" textlink="">
      <xdr:nvSpPr>
        <xdr:cNvPr id="431" name="テキスト ボックス 430"/>
        <xdr:cNvSpPr txBox="1"/>
      </xdr:nvSpPr>
      <xdr:spPr>
        <a:xfrm>
          <a:off x="8515427" y="135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46014</xdr:rowOff>
    </xdr:from>
    <xdr:to>
      <xdr:col>11</xdr:col>
      <xdr:colOff>358775</xdr:colOff>
      <xdr:row>78</xdr:row>
      <xdr:rowOff>147614</xdr:rowOff>
    </xdr:to>
    <xdr:sp macro="" textlink="">
      <xdr:nvSpPr>
        <xdr:cNvPr id="432" name="円/楕円 431"/>
        <xdr:cNvSpPr/>
      </xdr:nvSpPr>
      <xdr:spPr>
        <a:xfrm>
          <a:off x="78105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138741</xdr:rowOff>
    </xdr:from>
    <xdr:ext cx="469744" cy="259045"/>
    <xdr:sp macro="" textlink="">
      <xdr:nvSpPr>
        <xdr:cNvPr id="433" name="テキスト ボックス 432"/>
        <xdr:cNvSpPr txBox="1"/>
      </xdr:nvSpPr>
      <xdr:spPr>
        <a:xfrm>
          <a:off x="7626427" y="135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47614</xdr:rowOff>
    </xdr:from>
    <xdr:to>
      <xdr:col>10</xdr:col>
      <xdr:colOff>155575</xdr:colOff>
      <xdr:row>78</xdr:row>
      <xdr:rowOff>149214</xdr:rowOff>
    </xdr:to>
    <xdr:sp macro="" textlink="">
      <xdr:nvSpPr>
        <xdr:cNvPr id="434" name="円/楕円 433"/>
        <xdr:cNvSpPr/>
      </xdr:nvSpPr>
      <xdr:spPr>
        <a:xfrm>
          <a:off x="6921500" y="134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140341</xdr:rowOff>
    </xdr:from>
    <xdr:ext cx="469744" cy="259045"/>
    <xdr:sp macro="" textlink="">
      <xdr:nvSpPr>
        <xdr:cNvPr id="435" name="テキスト ボックス 434"/>
        <xdr:cNvSpPr txBox="1"/>
      </xdr:nvSpPr>
      <xdr:spPr>
        <a:xfrm>
          <a:off x="6737427" y="135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59" name="直線コネクタ 458"/>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0"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1" name="直線コネクタ 460"/>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2"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3" name="直線コネクタ 462"/>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148024</xdr:rowOff>
    </xdr:from>
    <xdr:to>
      <xdr:col>15</xdr:col>
      <xdr:colOff>180975</xdr:colOff>
      <xdr:row>98</xdr:row>
      <xdr:rowOff>156063</xdr:rowOff>
    </xdr:to>
    <xdr:cxnSp macro="">
      <xdr:nvCxnSpPr>
        <xdr:cNvPr id="464" name="直線コネクタ 463"/>
        <xdr:cNvCxnSpPr/>
      </xdr:nvCxnSpPr>
      <xdr:spPr>
        <a:xfrm flipV="1">
          <a:off x="9639300" y="16950124"/>
          <a:ext cx="8382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5"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66" name="フローチャート : 判断 465"/>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149465</xdr:rowOff>
    </xdr:from>
    <xdr:to>
      <xdr:col>14</xdr:col>
      <xdr:colOff>28575</xdr:colOff>
      <xdr:row>98</xdr:row>
      <xdr:rowOff>156063</xdr:rowOff>
    </xdr:to>
    <xdr:cxnSp macro="">
      <xdr:nvCxnSpPr>
        <xdr:cNvPr id="467" name="直線コネクタ 466"/>
        <xdr:cNvCxnSpPr/>
      </xdr:nvCxnSpPr>
      <xdr:spPr>
        <a:xfrm>
          <a:off x="8750300" y="16951565"/>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68" name="フローチャート : 判断 467"/>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69" name="テキスト ボックス 468"/>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149465</xdr:rowOff>
    </xdr:from>
    <xdr:to>
      <xdr:col>12</xdr:col>
      <xdr:colOff>511175</xdr:colOff>
      <xdr:row>98</xdr:row>
      <xdr:rowOff>150025</xdr:rowOff>
    </xdr:to>
    <xdr:cxnSp macro="">
      <xdr:nvCxnSpPr>
        <xdr:cNvPr id="470" name="直線コネクタ 469"/>
        <xdr:cNvCxnSpPr/>
      </xdr:nvCxnSpPr>
      <xdr:spPr>
        <a:xfrm flipV="1">
          <a:off x="7861300" y="16951565"/>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1" name="フローチャート : 判断 470"/>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2" name="テキスト ボックス 471"/>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150025</xdr:rowOff>
    </xdr:from>
    <xdr:to>
      <xdr:col>11</xdr:col>
      <xdr:colOff>307975</xdr:colOff>
      <xdr:row>98</xdr:row>
      <xdr:rowOff>150797</xdr:rowOff>
    </xdr:to>
    <xdr:cxnSp macro="">
      <xdr:nvCxnSpPr>
        <xdr:cNvPr id="473" name="直線コネクタ 472"/>
        <xdr:cNvCxnSpPr/>
      </xdr:nvCxnSpPr>
      <xdr:spPr>
        <a:xfrm flipV="1">
          <a:off x="6972300" y="16952125"/>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4" name="フローチャート : 判断 473"/>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5" name="テキスト ボックス 474"/>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76" name="フローチャート : 判断 475"/>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77" name="テキスト ボックス 476"/>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97224</xdr:rowOff>
    </xdr:from>
    <xdr:to>
      <xdr:col>15</xdr:col>
      <xdr:colOff>231775</xdr:colOff>
      <xdr:row>99</xdr:row>
      <xdr:rowOff>27374</xdr:rowOff>
    </xdr:to>
    <xdr:sp macro="" textlink="">
      <xdr:nvSpPr>
        <xdr:cNvPr id="483" name="円/楕円 482"/>
        <xdr:cNvSpPr/>
      </xdr:nvSpPr>
      <xdr:spPr>
        <a:xfrm>
          <a:off x="10426700" y="1689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25969</xdr:rowOff>
    </xdr:from>
    <xdr:ext cx="534377" cy="259045"/>
    <xdr:sp macro="" textlink="">
      <xdr:nvSpPr>
        <xdr:cNvPr id="484" name="土木費該当値テキスト"/>
        <xdr:cNvSpPr txBox="1"/>
      </xdr:nvSpPr>
      <xdr:spPr>
        <a:xfrm>
          <a:off x="10528300" y="1682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105263</xdr:rowOff>
    </xdr:from>
    <xdr:to>
      <xdr:col>14</xdr:col>
      <xdr:colOff>79375</xdr:colOff>
      <xdr:row>99</xdr:row>
      <xdr:rowOff>35413</xdr:rowOff>
    </xdr:to>
    <xdr:sp macro="" textlink="">
      <xdr:nvSpPr>
        <xdr:cNvPr id="485" name="円/楕円 484"/>
        <xdr:cNvSpPr/>
      </xdr:nvSpPr>
      <xdr:spPr>
        <a:xfrm>
          <a:off x="9588500" y="169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26540</xdr:rowOff>
    </xdr:from>
    <xdr:ext cx="534377" cy="259045"/>
    <xdr:sp macro="" textlink="">
      <xdr:nvSpPr>
        <xdr:cNvPr id="486" name="テキスト ボックス 485"/>
        <xdr:cNvSpPr txBox="1"/>
      </xdr:nvSpPr>
      <xdr:spPr>
        <a:xfrm>
          <a:off x="9372111" y="170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98665</xdr:rowOff>
    </xdr:from>
    <xdr:to>
      <xdr:col>12</xdr:col>
      <xdr:colOff>561975</xdr:colOff>
      <xdr:row>99</xdr:row>
      <xdr:rowOff>28815</xdr:rowOff>
    </xdr:to>
    <xdr:sp macro="" textlink="">
      <xdr:nvSpPr>
        <xdr:cNvPr id="487" name="円/楕円 486"/>
        <xdr:cNvSpPr/>
      </xdr:nvSpPr>
      <xdr:spPr>
        <a:xfrm>
          <a:off x="8699500" y="169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19942</xdr:rowOff>
    </xdr:from>
    <xdr:ext cx="534377" cy="259045"/>
    <xdr:sp macro="" textlink="">
      <xdr:nvSpPr>
        <xdr:cNvPr id="488" name="テキスト ボックス 487"/>
        <xdr:cNvSpPr txBox="1"/>
      </xdr:nvSpPr>
      <xdr:spPr>
        <a:xfrm>
          <a:off x="8483111" y="1699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99225</xdr:rowOff>
    </xdr:from>
    <xdr:to>
      <xdr:col>11</xdr:col>
      <xdr:colOff>358775</xdr:colOff>
      <xdr:row>99</xdr:row>
      <xdr:rowOff>29375</xdr:rowOff>
    </xdr:to>
    <xdr:sp macro="" textlink="">
      <xdr:nvSpPr>
        <xdr:cNvPr id="489" name="円/楕円 488"/>
        <xdr:cNvSpPr/>
      </xdr:nvSpPr>
      <xdr:spPr>
        <a:xfrm>
          <a:off x="7810500" y="169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20502</xdr:rowOff>
    </xdr:from>
    <xdr:ext cx="534377" cy="259045"/>
    <xdr:sp macro="" textlink="">
      <xdr:nvSpPr>
        <xdr:cNvPr id="490" name="テキスト ボックス 489"/>
        <xdr:cNvSpPr txBox="1"/>
      </xdr:nvSpPr>
      <xdr:spPr>
        <a:xfrm>
          <a:off x="7594111" y="169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99997</xdr:rowOff>
    </xdr:from>
    <xdr:to>
      <xdr:col>10</xdr:col>
      <xdr:colOff>155575</xdr:colOff>
      <xdr:row>99</xdr:row>
      <xdr:rowOff>30147</xdr:rowOff>
    </xdr:to>
    <xdr:sp macro="" textlink="">
      <xdr:nvSpPr>
        <xdr:cNvPr id="491" name="円/楕円 490"/>
        <xdr:cNvSpPr/>
      </xdr:nvSpPr>
      <xdr:spPr>
        <a:xfrm>
          <a:off x="6921500" y="169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21274</xdr:rowOff>
    </xdr:from>
    <xdr:ext cx="534377" cy="259045"/>
    <xdr:sp macro="" textlink="">
      <xdr:nvSpPr>
        <xdr:cNvPr id="492" name="テキスト ボックス 491"/>
        <xdr:cNvSpPr txBox="1"/>
      </xdr:nvSpPr>
      <xdr:spPr>
        <a:xfrm>
          <a:off x="6705111" y="169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16" name="直線コネクタ 515"/>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17"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18" name="直線コネクタ 517"/>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19"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0" name="直線コネクタ 519"/>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41973</xdr:rowOff>
    </xdr:from>
    <xdr:to>
      <xdr:col>23</xdr:col>
      <xdr:colOff>517525</xdr:colOff>
      <xdr:row>38</xdr:row>
      <xdr:rowOff>56242</xdr:rowOff>
    </xdr:to>
    <xdr:cxnSp macro="">
      <xdr:nvCxnSpPr>
        <xdr:cNvPr id="521" name="直線コネクタ 520"/>
        <xdr:cNvCxnSpPr/>
      </xdr:nvCxnSpPr>
      <xdr:spPr>
        <a:xfrm flipV="1">
          <a:off x="15481300" y="6557073"/>
          <a:ext cx="8382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2"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3" name="フローチャート : 判断 522"/>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50260</xdr:rowOff>
    </xdr:from>
    <xdr:to>
      <xdr:col>22</xdr:col>
      <xdr:colOff>365125</xdr:colOff>
      <xdr:row>38</xdr:row>
      <xdr:rowOff>56242</xdr:rowOff>
    </xdr:to>
    <xdr:cxnSp macro="">
      <xdr:nvCxnSpPr>
        <xdr:cNvPr id="524" name="直線コネクタ 523"/>
        <xdr:cNvCxnSpPr/>
      </xdr:nvCxnSpPr>
      <xdr:spPr>
        <a:xfrm>
          <a:off x="14592300" y="6565360"/>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5" name="フローチャート : 判断 524"/>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26" name="テキスト ボックス 525"/>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50260</xdr:rowOff>
    </xdr:from>
    <xdr:to>
      <xdr:col>21</xdr:col>
      <xdr:colOff>161925</xdr:colOff>
      <xdr:row>38</xdr:row>
      <xdr:rowOff>75311</xdr:rowOff>
    </xdr:to>
    <xdr:cxnSp macro="">
      <xdr:nvCxnSpPr>
        <xdr:cNvPr id="527" name="直線コネクタ 526"/>
        <xdr:cNvCxnSpPr/>
      </xdr:nvCxnSpPr>
      <xdr:spPr>
        <a:xfrm flipV="1">
          <a:off x="13703300" y="6565360"/>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28" name="フローチャート : 判断 527"/>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29" name="テキスト ボックス 528"/>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75311</xdr:rowOff>
    </xdr:from>
    <xdr:to>
      <xdr:col>19</xdr:col>
      <xdr:colOff>644525</xdr:colOff>
      <xdr:row>38</xdr:row>
      <xdr:rowOff>78054</xdr:rowOff>
    </xdr:to>
    <xdr:cxnSp macro="">
      <xdr:nvCxnSpPr>
        <xdr:cNvPr id="530" name="直線コネクタ 529"/>
        <xdr:cNvCxnSpPr/>
      </xdr:nvCxnSpPr>
      <xdr:spPr>
        <a:xfrm flipV="1">
          <a:off x="12814300" y="659041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1" name="フローチャート : 判断 530"/>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2" name="テキスト ボックス 531"/>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3" name="フローチャート : 判断 532"/>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4" name="テキスト ボックス 533"/>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162623</xdr:rowOff>
    </xdr:from>
    <xdr:to>
      <xdr:col>23</xdr:col>
      <xdr:colOff>568325</xdr:colOff>
      <xdr:row>38</xdr:row>
      <xdr:rowOff>92773</xdr:rowOff>
    </xdr:to>
    <xdr:sp macro="" textlink="">
      <xdr:nvSpPr>
        <xdr:cNvPr id="540" name="円/楕円 539"/>
        <xdr:cNvSpPr/>
      </xdr:nvSpPr>
      <xdr:spPr>
        <a:xfrm>
          <a:off x="16268700" y="65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77550</xdr:rowOff>
    </xdr:from>
    <xdr:ext cx="469744" cy="259045"/>
    <xdr:sp macro="" textlink="">
      <xdr:nvSpPr>
        <xdr:cNvPr id="541" name="消防費該当値テキスト"/>
        <xdr:cNvSpPr txBox="1"/>
      </xdr:nvSpPr>
      <xdr:spPr>
        <a:xfrm>
          <a:off x="16370300" y="64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5442</xdr:rowOff>
    </xdr:from>
    <xdr:to>
      <xdr:col>22</xdr:col>
      <xdr:colOff>415925</xdr:colOff>
      <xdr:row>38</xdr:row>
      <xdr:rowOff>107042</xdr:rowOff>
    </xdr:to>
    <xdr:sp macro="" textlink="">
      <xdr:nvSpPr>
        <xdr:cNvPr id="542" name="円/楕円 541"/>
        <xdr:cNvSpPr/>
      </xdr:nvSpPr>
      <xdr:spPr>
        <a:xfrm>
          <a:off x="15430500" y="65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98169</xdr:rowOff>
    </xdr:from>
    <xdr:ext cx="469744" cy="259045"/>
    <xdr:sp macro="" textlink="">
      <xdr:nvSpPr>
        <xdr:cNvPr id="543" name="テキスト ボックス 542"/>
        <xdr:cNvSpPr txBox="1"/>
      </xdr:nvSpPr>
      <xdr:spPr>
        <a:xfrm>
          <a:off x="15246427" y="66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170910</xdr:rowOff>
    </xdr:from>
    <xdr:to>
      <xdr:col>21</xdr:col>
      <xdr:colOff>212725</xdr:colOff>
      <xdr:row>38</xdr:row>
      <xdr:rowOff>101060</xdr:rowOff>
    </xdr:to>
    <xdr:sp macro="" textlink="">
      <xdr:nvSpPr>
        <xdr:cNvPr id="544" name="円/楕円 543"/>
        <xdr:cNvSpPr/>
      </xdr:nvSpPr>
      <xdr:spPr>
        <a:xfrm>
          <a:off x="14541500" y="65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92187</xdr:rowOff>
    </xdr:from>
    <xdr:ext cx="469744" cy="259045"/>
    <xdr:sp macro="" textlink="">
      <xdr:nvSpPr>
        <xdr:cNvPr id="545" name="テキスト ボックス 544"/>
        <xdr:cNvSpPr txBox="1"/>
      </xdr:nvSpPr>
      <xdr:spPr>
        <a:xfrm>
          <a:off x="14357427" y="66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24511</xdr:rowOff>
    </xdr:from>
    <xdr:to>
      <xdr:col>20</xdr:col>
      <xdr:colOff>9525</xdr:colOff>
      <xdr:row>38</xdr:row>
      <xdr:rowOff>126111</xdr:rowOff>
    </xdr:to>
    <xdr:sp macro="" textlink="">
      <xdr:nvSpPr>
        <xdr:cNvPr id="546" name="円/楕円 545"/>
        <xdr:cNvSpPr/>
      </xdr:nvSpPr>
      <xdr:spPr>
        <a:xfrm>
          <a:off x="13652500" y="65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117238</xdr:rowOff>
    </xdr:from>
    <xdr:ext cx="469744" cy="259045"/>
    <xdr:sp macro="" textlink="">
      <xdr:nvSpPr>
        <xdr:cNvPr id="547" name="テキスト ボックス 546"/>
        <xdr:cNvSpPr txBox="1"/>
      </xdr:nvSpPr>
      <xdr:spPr>
        <a:xfrm>
          <a:off x="13468427"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27254</xdr:rowOff>
    </xdr:from>
    <xdr:to>
      <xdr:col>18</xdr:col>
      <xdr:colOff>492125</xdr:colOff>
      <xdr:row>38</xdr:row>
      <xdr:rowOff>128854</xdr:rowOff>
    </xdr:to>
    <xdr:sp macro="" textlink="">
      <xdr:nvSpPr>
        <xdr:cNvPr id="548" name="円/楕円 547"/>
        <xdr:cNvSpPr/>
      </xdr:nvSpPr>
      <xdr:spPr>
        <a:xfrm>
          <a:off x="12763500" y="65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119981</xdr:rowOff>
    </xdr:from>
    <xdr:ext cx="469744" cy="259045"/>
    <xdr:sp macro="" textlink="">
      <xdr:nvSpPr>
        <xdr:cNvPr id="549" name="テキスト ボックス 548"/>
        <xdr:cNvSpPr txBox="1"/>
      </xdr:nvSpPr>
      <xdr:spPr>
        <a:xfrm>
          <a:off x="12579427" y="663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4" name="直線コネクタ 573"/>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5"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76" name="直線コネクタ 575"/>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77"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78" name="直線コネクタ 577"/>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5779</xdr:rowOff>
    </xdr:from>
    <xdr:to>
      <xdr:col>23</xdr:col>
      <xdr:colOff>517525</xdr:colOff>
      <xdr:row>58</xdr:row>
      <xdr:rowOff>23743</xdr:rowOff>
    </xdr:to>
    <xdr:cxnSp macro="">
      <xdr:nvCxnSpPr>
        <xdr:cNvPr id="579" name="直線コネクタ 578"/>
        <xdr:cNvCxnSpPr/>
      </xdr:nvCxnSpPr>
      <xdr:spPr>
        <a:xfrm flipV="1">
          <a:off x="15481300" y="9778429"/>
          <a:ext cx="838200" cy="18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0"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1" name="フローチャート : 判断 580"/>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38049</xdr:rowOff>
    </xdr:from>
    <xdr:to>
      <xdr:col>22</xdr:col>
      <xdr:colOff>365125</xdr:colOff>
      <xdr:row>58</xdr:row>
      <xdr:rowOff>23743</xdr:rowOff>
    </xdr:to>
    <xdr:cxnSp macro="">
      <xdr:nvCxnSpPr>
        <xdr:cNvPr id="582" name="直線コネクタ 581"/>
        <xdr:cNvCxnSpPr/>
      </xdr:nvCxnSpPr>
      <xdr:spPr>
        <a:xfrm>
          <a:off x="14592300" y="9124899"/>
          <a:ext cx="889000" cy="8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3" name="フローチャート : 判断 582"/>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4" name="テキスト ボックス 583"/>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38049</xdr:rowOff>
    </xdr:from>
    <xdr:to>
      <xdr:col>21</xdr:col>
      <xdr:colOff>161925</xdr:colOff>
      <xdr:row>55</xdr:row>
      <xdr:rowOff>100038</xdr:rowOff>
    </xdr:to>
    <xdr:cxnSp macro="">
      <xdr:nvCxnSpPr>
        <xdr:cNvPr id="585" name="直線コネクタ 584"/>
        <xdr:cNvCxnSpPr/>
      </xdr:nvCxnSpPr>
      <xdr:spPr>
        <a:xfrm flipV="1">
          <a:off x="13703300" y="9124899"/>
          <a:ext cx="889000" cy="4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6" name="フローチャート : 判断 585"/>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7" name="テキスト ボックス 586"/>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49137</xdr:rowOff>
    </xdr:from>
    <xdr:to>
      <xdr:col>19</xdr:col>
      <xdr:colOff>644525</xdr:colOff>
      <xdr:row>55</xdr:row>
      <xdr:rowOff>100038</xdr:rowOff>
    </xdr:to>
    <xdr:cxnSp macro="">
      <xdr:nvCxnSpPr>
        <xdr:cNvPr id="588" name="直線コネクタ 587"/>
        <xdr:cNvCxnSpPr/>
      </xdr:nvCxnSpPr>
      <xdr:spPr>
        <a:xfrm>
          <a:off x="12814300" y="9478887"/>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9" name="フローチャート : 判断 588"/>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0" name="テキスト ボックス 589"/>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1" name="フローチャート : 判断 590"/>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2" name="テキスト ボックス 591"/>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126429</xdr:rowOff>
    </xdr:from>
    <xdr:to>
      <xdr:col>23</xdr:col>
      <xdr:colOff>568325</xdr:colOff>
      <xdr:row>57</xdr:row>
      <xdr:rowOff>56579</xdr:rowOff>
    </xdr:to>
    <xdr:sp macro="" textlink="">
      <xdr:nvSpPr>
        <xdr:cNvPr id="598" name="円/楕円 597"/>
        <xdr:cNvSpPr/>
      </xdr:nvSpPr>
      <xdr:spPr>
        <a:xfrm>
          <a:off x="16268700" y="97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104856</xdr:rowOff>
    </xdr:from>
    <xdr:ext cx="534377" cy="259045"/>
    <xdr:sp macro="" textlink="">
      <xdr:nvSpPr>
        <xdr:cNvPr id="599" name="教育費該当値テキスト"/>
        <xdr:cNvSpPr txBox="1"/>
      </xdr:nvSpPr>
      <xdr:spPr>
        <a:xfrm>
          <a:off x="16370300" y="970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144393</xdr:rowOff>
    </xdr:from>
    <xdr:to>
      <xdr:col>22</xdr:col>
      <xdr:colOff>415925</xdr:colOff>
      <xdr:row>58</xdr:row>
      <xdr:rowOff>74543</xdr:rowOff>
    </xdr:to>
    <xdr:sp macro="" textlink="">
      <xdr:nvSpPr>
        <xdr:cNvPr id="600" name="円/楕円 599"/>
        <xdr:cNvSpPr/>
      </xdr:nvSpPr>
      <xdr:spPr>
        <a:xfrm>
          <a:off x="15430500" y="99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65670</xdr:rowOff>
    </xdr:from>
    <xdr:ext cx="534377" cy="259045"/>
    <xdr:sp macro="" textlink="">
      <xdr:nvSpPr>
        <xdr:cNvPr id="601" name="テキスト ボックス 600"/>
        <xdr:cNvSpPr txBox="1"/>
      </xdr:nvSpPr>
      <xdr:spPr>
        <a:xfrm>
          <a:off x="15214111" y="100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30,087</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158699</xdr:rowOff>
    </xdr:from>
    <xdr:to>
      <xdr:col>21</xdr:col>
      <xdr:colOff>212725</xdr:colOff>
      <xdr:row>53</xdr:row>
      <xdr:rowOff>88849</xdr:rowOff>
    </xdr:to>
    <xdr:sp macro="" textlink="">
      <xdr:nvSpPr>
        <xdr:cNvPr id="602" name="円/楕円 601"/>
        <xdr:cNvSpPr/>
      </xdr:nvSpPr>
      <xdr:spPr>
        <a:xfrm>
          <a:off x="14541500" y="90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105376</xdr:rowOff>
    </xdr:from>
    <xdr:ext cx="534377" cy="259045"/>
    <xdr:sp macro="" textlink="">
      <xdr:nvSpPr>
        <xdr:cNvPr id="603" name="テキスト ボックス 602"/>
        <xdr:cNvSpPr txBox="1"/>
      </xdr:nvSpPr>
      <xdr:spPr>
        <a:xfrm>
          <a:off x="14325111" y="88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49238</xdr:rowOff>
    </xdr:from>
    <xdr:to>
      <xdr:col>20</xdr:col>
      <xdr:colOff>9525</xdr:colOff>
      <xdr:row>55</xdr:row>
      <xdr:rowOff>150838</xdr:rowOff>
    </xdr:to>
    <xdr:sp macro="" textlink="">
      <xdr:nvSpPr>
        <xdr:cNvPr id="604" name="円/楕円 603"/>
        <xdr:cNvSpPr/>
      </xdr:nvSpPr>
      <xdr:spPr>
        <a:xfrm>
          <a:off x="13652500" y="94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167365</xdr:rowOff>
    </xdr:from>
    <xdr:ext cx="534377" cy="259045"/>
    <xdr:sp macro="" textlink="">
      <xdr:nvSpPr>
        <xdr:cNvPr id="605" name="テキスト ボックス 604"/>
        <xdr:cNvSpPr txBox="1"/>
      </xdr:nvSpPr>
      <xdr:spPr>
        <a:xfrm>
          <a:off x="13436111" y="92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169787</xdr:rowOff>
    </xdr:from>
    <xdr:to>
      <xdr:col>18</xdr:col>
      <xdr:colOff>492125</xdr:colOff>
      <xdr:row>55</xdr:row>
      <xdr:rowOff>99937</xdr:rowOff>
    </xdr:to>
    <xdr:sp macro="" textlink="">
      <xdr:nvSpPr>
        <xdr:cNvPr id="606" name="円/楕円 605"/>
        <xdr:cNvSpPr/>
      </xdr:nvSpPr>
      <xdr:spPr>
        <a:xfrm>
          <a:off x="12763500" y="94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116464</xdr:rowOff>
    </xdr:from>
    <xdr:ext cx="534377" cy="259045"/>
    <xdr:sp macro="" textlink="">
      <xdr:nvSpPr>
        <xdr:cNvPr id="607" name="テキスト ボックス 606"/>
        <xdr:cNvSpPr txBox="1"/>
      </xdr:nvSpPr>
      <xdr:spPr>
        <a:xfrm>
          <a:off x="12547111" y="920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29" name="直線コネクタ 628"/>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2"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3" name="直線コネクタ 632"/>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5"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36" name="フローチャート : 判断 635"/>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38" name="フローチャート : 判断 637"/>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39" name="テキスト ボックス 638"/>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1" name="フローチャート : 判断 640"/>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2" name="テキスト ボックス 641"/>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4" name="フローチャート : 判断 643"/>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5" name="テキスト ボックス 644"/>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46" name="フローチャート : 判断 645"/>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47" name="テキスト ボックス 646"/>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54"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86" name="直線コネクタ 685"/>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87"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88" name="直線コネクタ 687"/>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89"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0" name="直線コネクタ 689"/>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32258</xdr:rowOff>
    </xdr:from>
    <xdr:to>
      <xdr:col>23</xdr:col>
      <xdr:colOff>517525</xdr:colOff>
      <xdr:row>97</xdr:row>
      <xdr:rowOff>43917</xdr:rowOff>
    </xdr:to>
    <xdr:cxnSp macro="">
      <xdr:nvCxnSpPr>
        <xdr:cNvPr id="691" name="直線コネクタ 690"/>
        <xdr:cNvCxnSpPr/>
      </xdr:nvCxnSpPr>
      <xdr:spPr>
        <a:xfrm>
          <a:off x="15481300" y="16662908"/>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2"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3" name="フローチャート : 判断 692"/>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32258</xdr:rowOff>
    </xdr:from>
    <xdr:to>
      <xdr:col>22</xdr:col>
      <xdr:colOff>365125</xdr:colOff>
      <xdr:row>97</xdr:row>
      <xdr:rowOff>43675</xdr:rowOff>
    </xdr:to>
    <xdr:cxnSp macro="">
      <xdr:nvCxnSpPr>
        <xdr:cNvPr id="694" name="直線コネクタ 693"/>
        <xdr:cNvCxnSpPr/>
      </xdr:nvCxnSpPr>
      <xdr:spPr>
        <a:xfrm flipV="1">
          <a:off x="14592300" y="16662908"/>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5" name="フローチャート : 判断 694"/>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696" name="テキスト ボックス 695"/>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43675</xdr:rowOff>
    </xdr:from>
    <xdr:to>
      <xdr:col>21</xdr:col>
      <xdr:colOff>161925</xdr:colOff>
      <xdr:row>97</xdr:row>
      <xdr:rowOff>45631</xdr:rowOff>
    </xdr:to>
    <xdr:cxnSp macro="">
      <xdr:nvCxnSpPr>
        <xdr:cNvPr id="697" name="直線コネクタ 696"/>
        <xdr:cNvCxnSpPr/>
      </xdr:nvCxnSpPr>
      <xdr:spPr>
        <a:xfrm flipV="1">
          <a:off x="13703300" y="16674325"/>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698" name="フローチャート : 判断 697"/>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699" name="テキスト ボックス 698"/>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45631</xdr:rowOff>
    </xdr:from>
    <xdr:to>
      <xdr:col>19</xdr:col>
      <xdr:colOff>644525</xdr:colOff>
      <xdr:row>97</xdr:row>
      <xdr:rowOff>48222</xdr:rowOff>
    </xdr:to>
    <xdr:cxnSp macro="">
      <xdr:nvCxnSpPr>
        <xdr:cNvPr id="700" name="直線コネクタ 699"/>
        <xdr:cNvCxnSpPr/>
      </xdr:nvCxnSpPr>
      <xdr:spPr>
        <a:xfrm flipV="1">
          <a:off x="12814300" y="1667628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1" name="フローチャート : 判断 700"/>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2" name="テキスト ボックス 701"/>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3" name="フローチャート : 判断 702"/>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4" name="テキスト ボックス 703"/>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164567</xdr:rowOff>
    </xdr:from>
    <xdr:to>
      <xdr:col>23</xdr:col>
      <xdr:colOff>568325</xdr:colOff>
      <xdr:row>97</xdr:row>
      <xdr:rowOff>94717</xdr:rowOff>
    </xdr:to>
    <xdr:sp macro="" textlink="">
      <xdr:nvSpPr>
        <xdr:cNvPr id="710" name="円/楕円 709"/>
        <xdr:cNvSpPr/>
      </xdr:nvSpPr>
      <xdr:spPr>
        <a:xfrm>
          <a:off x="16268700" y="166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79494</xdr:rowOff>
    </xdr:from>
    <xdr:ext cx="534377" cy="259045"/>
    <xdr:sp macro="" textlink="">
      <xdr:nvSpPr>
        <xdr:cNvPr id="711" name="公債費該当値テキスト"/>
        <xdr:cNvSpPr txBox="1"/>
      </xdr:nvSpPr>
      <xdr:spPr>
        <a:xfrm>
          <a:off x="16370300" y="165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27,042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152908</xdr:rowOff>
    </xdr:from>
    <xdr:to>
      <xdr:col>22</xdr:col>
      <xdr:colOff>415925</xdr:colOff>
      <xdr:row>97</xdr:row>
      <xdr:rowOff>83058</xdr:rowOff>
    </xdr:to>
    <xdr:sp macro="" textlink="">
      <xdr:nvSpPr>
        <xdr:cNvPr id="712" name="円/楕円 711"/>
        <xdr:cNvSpPr/>
      </xdr:nvSpPr>
      <xdr:spPr>
        <a:xfrm>
          <a:off x="15430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74185</xdr:rowOff>
    </xdr:from>
    <xdr:ext cx="534377" cy="259045"/>
    <xdr:sp macro="" textlink="">
      <xdr:nvSpPr>
        <xdr:cNvPr id="713" name="テキスト ボックス 712"/>
        <xdr:cNvSpPr txBox="1"/>
      </xdr:nvSpPr>
      <xdr:spPr>
        <a:xfrm>
          <a:off x="1521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164325</xdr:rowOff>
    </xdr:from>
    <xdr:to>
      <xdr:col>21</xdr:col>
      <xdr:colOff>212725</xdr:colOff>
      <xdr:row>97</xdr:row>
      <xdr:rowOff>94475</xdr:rowOff>
    </xdr:to>
    <xdr:sp macro="" textlink="">
      <xdr:nvSpPr>
        <xdr:cNvPr id="714" name="円/楕円 713"/>
        <xdr:cNvSpPr/>
      </xdr:nvSpPr>
      <xdr:spPr>
        <a:xfrm>
          <a:off x="14541500" y="166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85602</xdr:rowOff>
    </xdr:from>
    <xdr:ext cx="534377" cy="259045"/>
    <xdr:sp macro="" textlink="">
      <xdr:nvSpPr>
        <xdr:cNvPr id="715" name="テキスト ボックス 714"/>
        <xdr:cNvSpPr txBox="1"/>
      </xdr:nvSpPr>
      <xdr:spPr>
        <a:xfrm>
          <a:off x="14325111" y="167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166281</xdr:rowOff>
    </xdr:from>
    <xdr:to>
      <xdr:col>20</xdr:col>
      <xdr:colOff>9525</xdr:colOff>
      <xdr:row>97</xdr:row>
      <xdr:rowOff>96431</xdr:rowOff>
    </xdr:to>
    <xdr:sp macro="" textlink="">
      <xdr:nvSpPr>
        <xdr:cNvPr id="716" name="円/楕円 715"/>
        <xdr:cNvSpPr/>
      </xdr:nvSpPr>
      <xdr:spPr>
        <a:xfrm>
          <a:off x="13652500" y="166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87558</xdr:rowOff>
    </xdr:from>
    <xdr:ext cx="534377" cy="259045"/>
    <xdr:sp macro="" textlink="">
      <xdr:nvSpPr>
        <xdr:cNvPr id="717" name="テキスト ボックス 716"/>
        <xdr:cNvSpPr txBox="1"/>
      </xdr:nvSpPr>
      <xdr:spPr>
        <a:xfrm>
          <a:off x="13436111" y="1671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168872</xdr:rowOff>
    </xdr:from>
    <xdr:to>
      <xdr:col>18</xdr:col>
      <xdr:colOff>492125</xdr:colOff>
      <xdr:row>97</xdr:row>
      <xdr:rowOff>99022</xdr:rowOff>
    </xdr:to>
    <xdr:sp macro="" textlink="">
      <xdr:nvSpPr>
        <xdr:cNvPr id="718" name="円/楕円 717"/>
        <xdr:cNvSpPr/>
      </xdr:nvSpPr>
      <xdr:spPr>
        <a:xfrm>
          <a:off x="12763500" y="166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90149</xdr:rowOff>
    </xdr:from>
    <xdr:ext cx="534377" cy="259045"/>
    <xdr:sp macro="" textlink="">
      <xdr:nvSpPr>
        <xdr:cNvPr id="719" name="テキスト ボックス 718"/>
        <xdr:cNvSpPr txBox="1"/>
      </xdr:nvSpPr>
      <xdr:spPr>
        <a:xfrm>
          <a:off x="12547111" y="1672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1" name="直線コネクタ 740"/>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2"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4"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5" name="直線コネクタ 744"/>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47"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48" name="フローチャート : 判断 747"/>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0" name="フローチャート : 判断 749"/>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1" name="テキスト ボックス 750"/>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3" name="フローチャート : 判断 752"/>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4" name="テキスト ボックス 753"/>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56" name="フローチャート : 判断 755"/>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57" name="テキスト ボックス 756"/>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8" name="フローチャート : 判断 757"/>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9" name="テキスト ボックス 758"/>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66"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8" name="テキスト ボックス 787"/>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0" name="テキスト ボックス 789"/>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2" name="テキスト ボックス 791"/>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4" name="テキスト ボックス 793"/>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6" name="テキスト ボックス 795"/>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0" name="直線コネクタ 799"/>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1"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3"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5" name="直線コネクタ 80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6"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7" name="フローチャート : 判断 806"/>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8" name="直線コネクタ 80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9" name="フローチャート : 判断 808"/>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0" name="テキスト ボックス 809"/>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1" name="直線コネクタ 81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2" name="フローチャート : 判断 811"/>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3" name="テキスト ボックス 812"/>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4" name="直線コネクタ 81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5" name="フローチャート : 判断 814"/>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6" name="テキスト ボックス 81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7" name="フローチャート : 判断 816"/>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8" name="テキスト ボックス 817"/>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4" name="円/楕円 82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5"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6" name="円/楕円 82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7" name="テキスト ボックス 826"/>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8" name="円/楕円 82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9" name="テキスト ボックス 828"/>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0" name="円/楕円 82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1" name="テキスト ボックス 830"/>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2" name="円/楕円 83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3" name="テキスト ボックス 83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歳出決算総額は、住民一人当たり約</a:t>
          </a:r>
          <a:r>
            <a:rPr kumimoji="1" lang="en-US" altLang="ja-JP" sz="1100">
              <a:solidFill>
                <a:schemeClr val="dk1"/>
              </a:solidFill>
              <a:effectLst/>
              <a:latin typeface="+mn-lt"/>
              <a:ea typeface="+mn-ea"/>
              <a:cs typeface="+mn-cs"/>
            </a:rPr>
            <a:t>386,614</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目的別で見ると、教育費において増減の激しい推移となっている。この主な要因は、新設小学校等の建設事業があったためである。今後も老朽化した学校の建替え事業が控えているため増加する見込みとなっている。また微増傾向の消防費においても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年度より出張所の移転といった大型普通建設事業を予定している。ほぼ横ばいで推移していた商工費の平成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伸びは、地方創生事業であるプレミアム付き商品券発行事業が要因として大きい。性質別の分析表で大きな割合を見せた扶助費について、その内訳を大きく占めるのは民生費であるが、グラフを一見すると低水準で推移しているように見受けられる。しかし縦軸の単位を見ると他の費目より高額になっており、住民一人当たりコストを見ると、目的別で一番大き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今後の財政基盤の強化のためにも、引き続き歳出の抑制に努めるほかにも、ふるさと納税等の新たな歳入の発掘に向けて調査・研究に努める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財政調整基金残高については、事業費の精査やその他目的基金からの繰入で財源対応しているため、平成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年度と比べて回復傾向にある。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実質収支額については前年度より</a:t>
          </a:r>
          <a:r>
            <a:rPr kumimoji="1" lang="en-US" altLang="ja-JP" sz="1300">
              <a:latin typeface="ＭＳ ゴシック" pitchFamily="49" charset="-128"/>
              <a:ea typeface="ＭＳ ゴシック" pitchFamily="49" charset="-128"/>
            </a:rPr>
            <a:t>0.09</a:t>
          </a:r>
          <a:r>
            <a:rPr kumimoji="1" lang="ja-JP" altLang="en-US" sz="1300">
              <a:latin typeface="ＭＳ ゴシック" pitchFamily="49" charset="-128"/>
              <a:ea typeface="ＭＳ ゴシック" pitchFamily="49" charset="-128"/>
            </a:rPr>
            <a:t>ポイント減とほぼ横ばいとなっている。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年度において翌年度に繰越すべき財源が大幅増加となったためマイナスだったが、平成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年度においては落ち着き黒字へ戻った。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年度以外は一般会計から繰出金を補てんしているが間に合わず、赤字状態が継続しているため県広域化を目前に財政立て直しが課題事項となっている。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また、黒字が好調に続いている水道事業会計については、後年度は経年劣化した管輅更新等の経費増大に向けて計画的な事業実施を図る。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その他の会計については、国民健康保険特別会計と同じく一般会計からの繰出金により収支の均衡が取れている状況にある。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介護老人福祉施設等特別会計については、県内唯一の市立特別養護老人ホーム運営を行ってきたが、民による老人福祉サービスが整備され公の役割を果たしたと判断し、平成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年度末に廃止、平成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年度より民間移譲した。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38556801</v>
      </c>
      <c r="BO4" s="409"/>
      <c r="BP4" s="409"/>
      <c r="BQ4" s="409"/>
      <c r="BR4" s="409"/>
      <c r="BS4" s="409"/>
      <c r="BT4" s="409"/>
      <c r="BU4" s="410"/>
      <c r="BV4" s="408">
        <v>41443575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3.7</v>
      </c>
      <c r="CU4" s="586"/>
      <c r="CV4" s="586"/>
      <c r="CW4" s="586"/>
      <c r="CX4" s="586"/>
      <c r="CY4" s="586"/>
      <c r="CZ4" s="586"/>
      <c r="DA4" s="587"/>
      <c r="DB4" s="585">
        <v>3.8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37698301</v>
      </c>
      <c r="BO5" s="414"/>
      <c r="BP5" s="414"/>
      <c r="BQ5" s="414"/>
      <c r="BR5" s="414"/>
      <c r="BS5" s="414"/>
      <c r="BT5" s="414"/>
      <c r="BU5" s="415"/>
      <c r="BV5" s="413">
        <v>40427078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87.4</v>
      </c>
      <c r="CU5" s="384"/>
      <c r="CV5" s="384"/>
      <c r="CW5" s="384"/>
      <c r="CX5" s="384"/>
      <c r="CY5" s="384"/>
      <c r="CZ5" s="384"/>
      <c r="DA5" s="385"/>
      <c r="DB5" s="383">
        <v>86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858500</v>
      </c>
      <c r="BO6" s="414"/>
      <c r="BP6" s="414"/>
      <c r="BQ6" s="414"/>
      <c r="BR6" s="414"/>
      <c r="BS6" s="414"/>
      <c r="BT6" s="414"/>
      <c r="BU6" s="415"/>
      <c r="BV6" s="413">
        <v>1016497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93.9</v>
      </c>
      <c r="CU6" s="560"/>
      <c r="CV6" s="560"/>
      <c r="CW6" s="560"/>
      <c r="CX6" s="560"/>
      <c r="CY6" s="560"/>
      <c r="CZ6" s="560"/>
      <c r="DA6" s="561"/>
      <c r="DB6" s="559">
        <v>93.2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203935</v>
      </c>
      <c r="BO7" s="414"/>
      <c r="BP7" s="414"/>
      <c r="BQ7" s="414"/>
      <c r="BR7" s="414"/>
      <c r="BS7" s="414"/>
      <c r="BT7" s="414"/>
      <c r="BU7" s="415"/>
      <c r="BV7" s="413">
        <v>368237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17853701</v>
      </c>
      <c r="CU7" s="414"/>
      <c r="CV7" s="414"/>
      <c r="CW7" s="414"/>
      <c r="CX7" s="414"/>
      <c r="CY7" s="414"/>
      <c r="CZ7" s="414"/>
      <c r="DA7" s="415"/>
      <c r="DB7" s="413">
        <v>17250911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654565</v>
      </c>
      <c r="BO8" s="414"/>
      <c r="BP8" s="414"/>
      <c r="BQ8" s="414"/>
      <c r="BR8" s="414"/>
      <c r="BS8" s="414"/>
      <c r="BT8" s="414"/>
      <c r="BU8" s="415"/>
      <c r="BV8" s="413">
        <v>648260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0.64</v>
      </c>
      <c r="CU8" s="523"/>
      <c r="CV8" s="523"/>
      <c r="CW8" s="523"/>
      <c r="CX8" s="523"/>
      <c r="CY8" s="523"/>
      <c r="CZ8" s="523"/>
      <c r="DA8" s="524"/>
      <c r="DB8" s="522">
        <v>0.63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96243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6305</v>
      </c>
      <c r="BO9" s="414"/>
      <c r="BP9" s="414"/>
      <c r="BQ9" s="414"/>
      <c r="BR9" s="414"/>
      <c r="BS9" s="414"/>
      <c r="BT9" s="414"/>
      <c r="BU9" s="415"/>
      <c r="BV9" s="413">
        <v>-746141</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11.7</v>
      </c>
      <c r="CU9" s="384"/>
      <c r="CV9" s="384"/>
      <c r="CW9" s="384"/>
      <c r="CX9" s="384"/>
      <c r="CY9" s="384"/>
      <c r="CZ9" s="384"/>
      <c r="DA9" s="385"/>
      <c r="DB9" s="383">
        <v>11.8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91928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334561</v>
      </c>
      <c r="BO10" s="414"/>
      <c r="BP10" s="414"/>
      <c r="BQ10" s="414"/>
      <c r="BR10" s="414"/>
      <c r="BS10" s="414"/>
      <c r="BT10" s="414"/>
      <c r="BU10" s="415"/>
      <c r="BV10" s="413">
        <v>703543</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97509</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v>259803</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96442</v>
      </c>
      <c r="S13" s="515"/>
      <c r="T13" s="515"/>
      <c r="U13" s="515"/>
      <c r="V13" s="516"/>
      <c r="W13" s="502" t="s">
        <v>119</v>
      </c>
      <c r="X13" s="426"/>
      <c r="Y13" s="426"/>
      <c r="Z13" s="426"/>
      <c r="AA13" s="426"/>
      <c r="AB13" s="427"/>
      <c r="AC13" s="389">
        <v>251</v>
      </c>
      <c r="AD13" s="390"/>
      <c r="AE13" s="390"/>
      <c r="AF13" s="390"/>
      <c r="AG13" s="391"/>
      <c r="AH13" s="389">
        <v>334</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340866</v>
      </c>
      <c r="BO13" s="414"/>
      <c r="BP13" s="414"/>
      <c r="BQ13" s="414"/>
      <c r="BR13" s="414"/>
      <c r="BS13" s="414"/>
      <c r="BT13" s="414"/>
      <c r="BU13" s="415"/>
      <c r="BV13" s="413">
        <v>-302401</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8.6</v>
      </c>
      <c r="CU13" s="384"/>
      <c r="CV13" s="384"/>
      <c r="CW13" s="384"/>
      <c r="CX13" s="384"/>
      <c r="CY13" s="384"/>
      <c r="CZ13" s="384"/>
      <c r="DA13" s="385"/>
      <c r="DB13" s="383">
        <v>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96663</v>
      </c>
      <c r="S14" s="515"/>
      <c r="T14" s="515"/>
      <c r="U14" s="515"/>
      <c r="V14" s="516"/>
      <c r="W14" s="517"/>
      <c r="X14" s="429"/>
      <c r="Y14" s="429"/>
      <c r="Z14" s="429"/>
      <c r="AA14" s="429"/>
      <c r="AB14" s="430"/>
      <c r="AC14" s="507">
        <v>0.8</v>
      </c>
      <c r="AD14" s="508"/>
      <c r="AE14" s="508"/>
      <c r="AF14" s="508"/>
      <c r="AG14" s="509"/>
      <c r="AH14" s="507">
        <v>0.9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53.9</v>
      </c>
      <c r="CU14" s="486"/>
      <c r="CV14" s="486"/>
      <c r="CW14" s="486"/>
      <c r="CX14" s="486"/>
      <c r="CY14" s="486"/>
      <c r="CZ14" s="486"/>
      <c r="DA14" s="487"/>
      <c r="DB14" s="518">
        <v>71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95676</v>
      </c>
      <c r="S15" s="515"/>
      <c r="T15" s="515"/>
      <c r="U15" s="515"/>
      <c r="V15" s="516"/>
      <c r="W15" s="502" t="s">
        <v>126</v>
      </c>
      <c r="X15" s="426"/>
      <c r="Y15" s="426"/>
      <c r="Z15" s="426"/>
      <c r="AA15" s="426"/>
      <c r="AB15" s="427"/>
      <c r="AC15" s="389">
        <v>5032</v>
      </c>
      <c r="AD15" s="390"/>
      <c r="AE15" s="390"/>
      <c r="AF15" s="390"/>
      <c r="AG15" s="391"/>
      <c r="AH15" s="389">
        <v>5375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9040540</v>
      </c>
      <c r="BO15" s="409"/>
      <c r="BP15" s="409"/>
      <c r="BQ15" s="409"/>
      <c r="BR15" s="409"/>
      <c r="BS15" s="409"/>
      <c r="BT15" s="409"/>
      <c r="BU15" s="410"/>
      <c r="BV15" s="408">
        <v>8489137</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15</v>
      </c>
      <c r="AD16" s="508"/>
      <c r="AE16" s="508"/>
      <c r="AF16" s="508"/>
      <c r="AG16" s="509"/>
      <c r="AH16" s="507">
        <v>15.1</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13939505</v>
      </c>
      <c r="BO16" s="414"/>
      <c r="BP16" s="414"/>
      <c r="BQ16" s="414"/>
      <c r="BR16" s="414"/>
      <c r="BS16" s="414"/>
      <c r="BT16" s="414"/>
      <c r="BU16" s="415"/>
      <c r="BV16" s="413">
        <v>13306981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28169</v>
      </c>
      <c r="AD17" s="390"/>
      <c r="AE17" s="390"/>
      <c r="AF17" s="390"/>
      <c r="AG17" s="391"/>
      <c r="AH17" s="389">
        <v>29283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11631789</v>
      </c>
      <c r="BO17" s="414"/>
      <c r="BP17" s="414"/>
      <c r="BQ17" s="414"/>
      <c r="BR17" s="414"/>
      <c r="BS17" s="414"/>
      <c r="BT17" s="414"/>
      <c r="BU17" s="415"/>
      <c r="BV17" s="413">
        <v>11032017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19.8</v>
      </c>
      <c r="M18" s="478"/>
      <c r="N18" s="478"/>
      <c r="O18" s="478"/>
      <c r="P18" s="478"/>
      <c r="Q18" s="478"/>
      <c r="R18" s="479"/>
      <c r="S18" s="479"/>
      <c r="T18" s="479"/>
      <c r="U18" s="479"/>
      <c r="V18" s="480"/>
      <c r="W18" s="494"/>
      <c r="X18" s="495"/>
      <c r="Y18" s="495"/>
      <c r="Z18" s="495"/>
      <c r="AA18" s="495"/>
      <c r="AB18" s="503"/>
      <c r="AC18" s="377">
        <v>84.2</v>
      </c>
      <c r="AD18" s="378"/>
      <c r="AE18" s="378"/>
      <c r="AF18" s="378"/>
      <c r="AG18" s="481"/>
      <c r="AH18" s="377">
        <v>82.2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16746552</v>
      </c>
      <c r="BO18" s="414"/>
      <c r="BP18" s="414"/>
      <c r="BQ18" s="414"/>
      <c r="BR18" s="414"/>
      <c r="BS18" s="414"/>
      <c r="BT18" s="414"/>
      <c r="BU18" s="415"/>
      <c r="BV18" s="413">
        <v>15698367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4861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21516346</v>
      </c>
      <c r="BO19" s="414"/>
      <c r="BP19" s="414"/>
      <c r="BQ19" s="414"/>
      <c r="BR19" s="414"/>
      <c r="BS19" s="414"/>
      <c r="BT19" s="414"/>
      <c r="BU19" s="415"/>
      <c r="BV19" s="413">
        <v>21762292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39333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30368789</v>
      </c>
      <c r="BO23" s="414"/>
      <c r="BP23" s="414"/>
      <c r="BQ23" s="414"/>
      <c r="BR23" s="414"/>
      <c r="BS23" s="414"/>
      <c r="BT23" s="414"/>
      <c r="BU23" s="415"/>
      <c r="BV23" s="413">
        <v>30428303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9010</v>
      </c>
      <c r="R24" s="390"/>
      <c r="S24" s="390"/>
      <c r="T24" s="390"/>
      <c r="U24" s="390"/>
      <c r="V24" s="391"/>
      <c r="W24" s="455"/>
      <c r="X24" s="446"/>
      <c r="Y24" s="447"/>
      <c r="Z24" s="386" t="s">
        <v>150</v>
      </c>
      <c r="AA24" s="387"/>
      <c r="AB24" s="387"/>
      <c r="AC24" s="387"/>
      <c r="AD24" s="387"/>
      <c r="AE24" s="387"/>
      <c r="AF24" s="387"/>
      <c r="AG24" s="388"/>
      <c r="AH24" s="389">
        <v>580</v>
      </c>
      <c r="AI24" s="390"/>
      <c r="AJ24" s="390"/>
      <c r="AK24" s="390"/>
      <c r="AL24" s="391"/>
      <c r="AM24" s="389">
        <v>1635020</v>
      </c>
      <c r="AN24" s="390"/>
      <c r="AO24" s="390"/>
      <c r="AP24" s="390"/>
      <c r="AQ24" s="390"/>
      <c r="AR24" s="391"/>
      <c r="AS24" s="389">
        <v>2819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28348600</v>
      </c>
      <c r="BO24" s="414"/>
      <c r="BP24" s="414"/>
      <c r="BQ24" s="414"/>
      <c r="BR24" s="414"/>
      <c r="BS24" s="414"/>
      <c r="BT24" s="414"/>
      <c r="BU24" s="415"/>
      <c r="BV24" s="413">
        <v>28169843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7420</v>
      </c>
      <c r="R25" s="390"/>
      <c r="S25" s="390"/>
      <c r="T25" s="390"/>
      <c r="U25" s="390"/>
      <c r="V25" s="391"/>
      <c r="W25" s="455"/>
      <c r="X25" s="446"/>
      <c r="Y25" s="447"/>
      <c r="Z25" s="386" t="s">
        <v>153</v>
      </c>
      <c r="AA25" s="387"/>
      <c r="AB25" s="387"/>
      <c r="AC25" s="387"/>
      <c r="AD25" s="387"/>
      <c r="AE25" s="387"/>
      <c r="AF25" s="387"/>
      <c r="AG25" s="388"/>
      <c r="AH25" s="389">
        <v>90</v>
      </c>
      <c r="AI25" s="390"/>
      <c r="AJ25" s="390"/>
      <c r="AK25" s="390"/>
      <c r="AL25" s="391"/>
      <c r="AM25" s="389">
        <v>244080</v>
      </c>
      <c r="AN25" s="390"/>
      <c r="AO25" s="390"/>
      <c r="AP25" s="390"/>
      <c r="AQ25" s="390"/>
      <c r="AR25" s="391"/>
      <c r="AS25" s="389">
        <v>2712</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6701903</v>
      </c>
      <c r="BO25" s="409"/>
      <c r="BP25" s="409"/>
      <c r="BQ25" s="409"/>
      <c r="BR25" s="409"/>
      <c r="BS25" s="409"/>
      <c r="BT25" s="409"/>
      <c r="BU25" s="410"/>
      <c r="BV25" s="408">
        <v>5376891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6720</v>
      </c>
      <c r="R26" s="390"/>
      <c r="S26" s="390"/>
      <c r="T26" s="390"/>
      <c r="U26" s="390"/>
      <c r="V26" s="391"/>
      <c r="W26" s="455"/>
      <c r="X26" s="446"/>
      <c r="Y26" s="447"/>
      <c r="Z26" s="386" t="s">
        <v>156</v>
      </c>
      <c r="AA26" s="468"/>
      <c r="AB26" s="468"/>
      <c r="AC26" s="468"/>
      <c r="AD26" s="468"/>
      <c r="AE26" s="468"/>
      <c r="AF26" s="468"/>
      <c r="AG26" s="469"/>
      <c r="AH26" s="389">
        <v>35</v>
      </c>
      <c r="AI26" s="390"/>
      <c r="AJ26" s="390"/>
      <c r="AK26" s="390"/>
      <c r="AL26" s="391"/>
      <c r="AM26" s="389">
        <v>113295</v>
      </c>
      <c r="AN26" s="390"/>
      <c r="AO26" s="390"/>
      <c r="AP26" s="390"/>
      <c r="AQ26" s="390"/>
      <c r="AR26" s="391"/>
      <c r="AS26" s="389">
        <v>3237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4790</v>
      </c>
      <c r="R27" s="390"/>
      <c r="S27" s="390"/>
      <c r="T27" s="390"/>
      <c r="U27" s="390"/>
      <c r="V27" s="391"/>
      <c r="W27" s="455"/>
      <c r="X27" s="446"/>
      <c r="Y27" s="447"/>
      <c r="Z27" s="386" t="s">
        <v>159</v>
      </c>
      <c r="AA27" s="387"/>
      <c r="AB27" s="387"/>
      <c r="AC27" s="387"/>
      <c r="AD27" s="387"/>
      <c r="AE27" s="387"/>
      <c r="AF27" s="387"/>
      <c r="AG27" s="388"/>
      <c r="AH27" s="389">
        <v>36</v>
      </c>
      <c r="AI27" s="390"/>
      <c r="AJ27" s="390"/>
      <c r="AK27" s="390"/>
      <c r="AL27" s="391"/>
      <c r="AM27" s="389">
        <v>113995</v>
      </c>
      <c r="AN27" s="390"/>
      <c r="AO27" s="390"/>
      <c r="AP27" s="390"/>
      <c r="AQ27" s="390"/>
      <c r="AR27" s="391"/>
      <c r="AS27" s="389">
        <v>3167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478960</v>
      </c>
      <c r="BO27" s="417"/>
      <c r="BP27" s="417"/>
      <c r="BQ27" s="417"/>
      <c r="BR27" s="417"/>
      <c r="BS27" s="417"/>
      <c r="BT27" s="417"/>
      <c r="BU27" s="418"/>
      <c r="BV27" s="416">
        <v>478874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4260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2676368</v>
      </c>
      <c r="BO28" s="409"/>
      <c r="BP28" s="409"/>
      <c r="BQ28" s="409"/>
      <c r="BR28" s="409"/>
      <c r="BS28" s="409"/>
      <c r="BT28" s="409"/>
      <c r="BU28" s="410"/>
      <c r="BV28" s="408">
        <v>2341807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24</v>
      </c>
      <c r="M29" s="390"/>
      <c r="N29" s="390"/>
      <c r="O29" s="390"/>
      <c r="P29" s="391"/>
      <c r="Q29" s="389">
        <v>4000</v>
      </c>
      <c r="R29" s="390"/>
      <c r="S29" s="390"/>
      <c r="T29" s="390"/>
      <c r="U29" s="390"/>
      <c r="V29" s="391"/>
      <c r="W29" s="456"/>
      <c r="X29" s="457"/>
      <c r="Y29" s="458"/>
      <c r="Z29" s="386" t="s">
        <v>166</v>
      </c>
      <c r="AA29" s="387"/>
      <c r="AB29" s="387"/>
      <c r="AC29" s="387"/>
      <c r="AD29" s="387"/>
      <c r="AE29" s="387"/>
      <c r="AF29" s="387"/>
      <c r="AG29" s="388"/>
      <c r="AH29" s="389">
        <v>616</v>
      </c>
      <c r="AI29" s="390"/>
      <c r="AJ29" s="390"/>
      <c r="AK29" s="390"/>
      <c r="AL29" s="391"/>
      <c r="AM29" s="389">
        <v>1749015</v>
      </c>
      <c r="AN29" s="390"/>
      <c r="AO29" s="390"/>
      <c r="AP29" s="390"/>
      <c r="AQ29" s="390"/>
      <c r="AR29" s="391"/>
      <c r="AS29" s="389">
        <v>2839</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167572</v>
      </c>
      <c r="BO29" s="414"/>
      <c r="BP29" s="414"/>
      <c r="BQ29" s="414"/>
      <c r="BR29" s="414"/>
      <c r="BS29" s="414"/>
      <c r="BT29" s="414"/>
      <c r="BU29" s="415"/>
      <c r="BV29" s="413">
        <v>281123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96.4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4525587</v>
      </c>
      <c r="BO30" s="417"/>
      <c r="BP30" s="417"/>
      <c r="BQ30" s="417"/>
      <c r="BR30" s="417"/>
      <c r="BS30" s="417"/>
      <c r="BT30" s="417"/>
      <c r="BU30" s="418"/>
      <c r="BV30" s="416">
        <v>3893003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倉浜衛生施設</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宜野湾市土地開発公社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宇地泊第二土地区画整理事業特別会計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沖縄県市町村自治会館管理組合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株式会社　ティ・エム・オ普天間</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佐真下第二土地区画整理事業特別会計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沖縄県市町村総合事務組合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沖縄県都市交通災害共済組合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中部広域市町村圏事務組合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中部広域特別会計（ふるさと市町村圏基金）</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沖縄県後期高齢者医療広域連合（一般会計等）</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沖縄県後期高齢者医療広域連合（事業勘定）</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522</v>
      </c>
      <c r="D34" s="1181"/>
      <c r="E34" s="1182"/>
      <c r="F34" s="32">
        <v>1.27</v>
      </c>
      <c r="G34" s="33" t="s">
        <v>523</v>
      </c>
      <c r="H34" s="33" t="s">
        <v>524</v>
      </c>
      <c r="I34" s="33" t="s">
        <v>525</v>
      </c>
      <c r="J34" s="34" t="s">
        <v>526</v>
      </c>
      <c r="K34" s="22"/>
      <c r="L34" s="22"/>
      <c r="M34" s="22"/>
      <c r="N34" s="22"/>
      <c r="O34" s="22"/>
      <c r="P34" s="22"/>
    </row>
    <row r="35" spans="1:16" ht="39" customHeight="1" x14ac:dyDescent="0.15">
      <c r="A35" s="22"/>
      <c r="B35" s="35"/>
      <c r="C35" s="1175" t="s">
        <v>527</v>
      </c>
      <c r="D35" s="1176"/>
      <c r="E35" s="1177"/>
      <c r="F35" s="36">
        <v>8.01</v>
      </c>
      <c r="G35" s="37">
        <v>9.11</v>
      </c>
      <c r="H35" s="37">
        <v>9.9700000000000006</v>
      </c>
      <c r="I35" s="37">
        <v>9.98</v>
      </c>
      <c r="J35" s="38">
        <v>10.8</v>
      </c>
      <c r="K35" s="22"/>
      <c r="L35" s="22"/>
      <c r="M35" s="22"/>
      <c r="N35" s="22"/>
      <c r="O35" s="22"/>
      <c r="P35" s="22"/>
    </row>
    <row r="36" spans="1:16" ht="39" customHeight="1" x14ac:dyDescent="0.15">
      <c r="A36" s="22"/>
      <c r="B36" s="35"/>
      <c r="C36" s="1175" t="s">
        <v>528</v>
      </c>
      <c r="D36" s="1176"/>
      <c r="E36" s="1177"/>
      <c r="F36" s="36">
        <v>5.69</v>
      </c>
      <c r="G36" s="37">
        <v>5.74</v>
      </c>
      <c r="H36" s="37">
        <v>8.18</v>
      </c>
      <c r="I36" s="37">
        <v>3.74</v>
      </c>
      <c r="J36" s="38">
        <v>3.65</v>
      </c>
      <c r="K36" s="22"/>
      <c r="L36" s="22"/>
      <c r="M36" s="22"/>
      <c r="N36" s="22"/>
      <c r="O36" s="22"/>
      <c r="P36" s="22"/>
    </row>
    <row r="37" spans="1:16" ht="39" customHeight="1" x14ac:dyDescent="0.15">
      <c r="A37" s="22"/>
      <c r="B37" s="35"/>
      <c r="C37" s="1175" t="s">
        <v>529</v>
      </c>
      <c r="D37" s="1176"/>
      <c r="E37" s="1177"/>
      <c r="F37" s="36">
        <v>0.14000000000000001</v>
      </c>
      <c r="G37" s="37">
        <v>0.88</v>
      </c>
      <c r="H37" s="37">
        <v>0.67</v>
      </c>
      <c r="I37" s="37">
        <v>0.41</v>
      </c>
      <c r="J37" s="38">
        <v>1.1200000000000001</v>
      </c>
      <c r="K37" s="22"/>
      <c r="L37" s="22"/>
      <c r="M37" s="22"/>
      <c r="N37" s="22"/>
      <c r="O37" s="22"/>
      <c r="P37" s="22"/>
    </row>
    <row r="38" spans="1:16" ht="39" customHeight="1" x14ac:dyDescent="0.15">
      <c r="A38" s="22"/>
      <c r="B38" s="35"/>
      <c r="C38" s="1175" t="s">
        <v>530</v>
      </c>
      <c r="D38" s="1176"/>
      <c r="E38" s="1177"/>
      <c r="F38" s="36">
        <v>0.27</v>
      </c>
      <c r="G38" s="37">
        <v>0.15</v>
      </c>
      <c r="H38" s="37">
        <v>0.28000000000000003</v>
      </c>
      <c r="I38" s="37">
        <v>0.54</v>
      </c>
      <c r="J38" s="38">
        <v>0.54</v>
      </c>
      <c r="K38" s="22"/>
      <c r="L38" s="22"/>
      <c r="M38" s="22"/>
      <c r="N38" s="22"/>
      <c r="O38" s="22"/>
      <c r="P38" s="22"/>
    </row>
    <row r="39" spans="1:16" ht="39" customHeight="1" x14ac:dyDescent="0.15">
      <c r="A39" s="22"/>
      <c r="B39" s="35"/>
      <c r="C39" s="1175" t="s">
        <v>531</v>
      </c>
      <c r="D39" s="1176"/>
      <c r="E39" s="1177"/>
      <c r="F39" s="36">
        <v>0.02</v>
      </c>
      <c r="G39" s="37">
        <v>0.27</v>
      </c>
      <c r="H39" s="37">
        <v>0.09</v>
      </c>
      <c r="I39" s="37">
        <v>0.04</v>
      </c>
      <c r="J39" s="38">
        <v>0.16</v>
      </c>
      <c r="K39" s="22"/>
      <c r="L39" s="22"/>
      <c r="M39" s="22"/>
      <c r="N39" s="22"/>
      <c r="O39" s="22"/>
      <c r="P39" s="22"/>
    </row>
    <row r="40" spans="1:16" ht="39" customHeight="1" x14ac:dyDescent="0.15">
      <c r="A40" s="22"/>
      <c r="B40" s="35"/>
      <c r="C40" s="1175" t="s">
        <v>532</v>
      </c>
      <c r="D40" s="1176"/>
      <c r="E40" s="1177"/>
      <c r="F40" s="36">
        <v>0.15</v>
      </c>
      <c r="G40" s="37">
        <v>0.15</v>
      </c>
      <c r="H40" s="37">
        <v>0.15</v>
      </c>
      <c r="I40" s="37">
        <v>0.15</v>
      </c>
      <c r="J40" s="38">
        <v>0.16</v>
      </c>
      <c r="K40" s="22"/>
      <c r="L40" s="22"/>
      <c r="M40" s="22"/>
      <c r="N40" s="22"/>
      <c r="O40" s="22"/>
      <c r="P40" s="22"/>
    </row>
    <row r="41" spans="1:16" ht="39" customHeight="1" x14ac:dyDescent="0.15">
      <c r="A41" s="22"/>
      <c r="B41" s="35"/>
      <c r="C41" s="1175" t="s">
        <v>533</v>
      </c>
      <c r="D41" s="1176"/>
      <c r="E41" s="1177"/>
      <c r="F41" s="36">
        <v>0</v>
      </c>
      <c r="G41" s="37" t="s">
        <v>534</v>
      </c>
      <c r="H41" s="37">
        <v>0.06</v>
      </c>
      <c r="I41" s="37">
        <v>0.03</v>
      </c>
      <c r="J41" s="38">
        <v>0.02</v>
      </c>
      <c r="K41" s="22"/>
      <c r="L41" s="22"/>
      <c r="M41" s="22"/>
      <c r="N41" s="22"/>
      <c r="O41" s="22"/>
      <c r="P41" s="22"/>
    </row>
    <row r="42" spans="1:16" ht="39" customHeight="1" x14ac:dyDescent="0.15">
      <c r="A42" s="22"/>
      <c r="B42" s="39"/>
      <c r="C42" s="1175" t="s">
        <v>535</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536</v>
      </c>
      <c r="D43" s="1179"/>
      <c r="E43" s="1180"/>
      <c r="F43" s="41">
        <v>0.08</v>
      </c>
      <c r="G43" s="42">
        <v>0.12</v>
      </c>
      <c r="H43" s="42">
        <v>0.08</v>
      </c>
      <c r="I43" s="42">
        <v>7.0000000000000007E-2</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2496</v>
      </c>
      <c r="L45" s="60">
        <v>2548</v>
      </c>
      <c r="M45" s="60">
        <v>2595</v>
      </c>
      <c r="N45" s="60">
        <v>2702</v>
      </c>
      <c r="O45" s="61">
        <v>2646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377</v>
      </c>
      <c r="L48" s="64">
        <v>356</v>
      </c>
      <c r="M48" s="64">
        <v>367</v>
      </c>
      <c r="N48" s="64">
        <v>349</v>
      </c>
      <c r="O48" s="65">
        <v>332</v>
      </c>
      <c r="P48" s="48"/>
      <c r="Q48" s="48"/>
      <c r="R48" s="48"/>
      <c r="S48" s="48"/>
      <c r="T48" s="48"/>
      <c r="U48" s="48"/>
    </row>
    <row r="49" spans="1:21" ht="30.75" customHeight="1" x14ac:dyDescent="0.15">
      <c r="A49" s="48"/>
      <c r="B49" s="1193"/>
      <c r="C49" s="1194"/>
      <c r="D49" s="62"/>
      <c r="E49" s="1185" t="s">
        <v>15</v>
      </c>
      <c r="F49" s="1185"/>
      <c r="G49" s="1185"/>
      <c r="H49" s="1185"/>
      <c r="I49" s="1185"/>
      <c r="J49" s="1186"/>
      <c r="K49" s="63">
        <v>33</v>
      </c>
      <c r="L49" s="64">
        <v>60</v>
      </c>
      <c r="M49" s="64">
        <v>103</v>
      </c>
      <c r="N49" s="64">
        <v>103</v>
      </c>
      <c r="O49" s="65">
        <v>103</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x14ac:dyDescent="0.15">
      <c r="A51" s="48"/>
      <c r="B51" s="1195"/>
      <c r="C51" s="1196"/>
      <c r="D51" s="66"/>
      <c r="E51" s="1185" t="s">
        <v>17</v>
      </c>
      <c r="F51" s="1185"/>
      <c r="G51" s="1185"/>
      <c r="H51" s="1185"/>
      <c r="I51" s="1185"/>
      <c r="J51" s="1186"/>
      <c r="K51" s="63">
        <v>8</v>
      </c>
      <c r="L51" s="64">
        <v>7</v>
      </c>
      <c r="M51" s="64">
        <v>1</v>
      </c>
      <c r="N51" s="64">
        <v>1</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1514</v>
      </c>
      <c r="L52" s="64">
        <v>1575</v>
      </c>
      <c r="M52" s="64">
        <v>1662</v>
      </c>
      <c r="N52" s="64">
        <v>1770</v>
      </c>
      <c r="O52" s="65">
        <v>1777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1400</v>
      </c>
      <c r="L53" s="69">
        <v>1396</v>
      </c>
      <c r="M53" s="69">
        <v>1404</v>
      </c>
      <c r="N53" s="69">
        <v>1385</v>
      </c>
      <c r="O53" s="70">
        <v>1304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28358</v>
      </c>
      <c r="J41" s="83">
        <v>28497</v>
      </c>
      <c r="K41" s="83">
        <v>30238</v>
      </c>
      <c r="L41" s="83">
        <v>30428</v>
      </c>
      <c r="M41" s="84">
        <v>30369</v>
      </c>
    </row>
    <row r="42" spans="2:13" ht="27.75" customHeight="1" x14ac:dyDescent="0.15">
      <c r="B42" s="1201"/>
      <c r="C42" s="1202"/>
      <c r="D42" s="85"/>
      <c r="E42" s="1205" t="s">
        <v>25</v>
      </c>
      <c r="F42" s="1205"/>
      <c r="G42" s="1205"/>
      <c r="H42" s="1206"/>
      <c r="I42" s="86" t="s">
        <v>476</v>
      </c>
      <c r="J42" s="87" t="s">
        <v>476</v>
      </c>
      <c r="K42" s="87">
        <v>443</v>
      </c>
      <c r="L42" s="87">
        <v>528</v>
      </c>
      <c r="M42" s="88" t="s">
        <v>476</v>
      </c>
    </row>
    <row r="43" spans="2:13" ht="27.75" customHeight="1" x14ac:dyDescent="0.15">
      <c r="B43" s="1201"/>
      <c r="C43" s="1202"/>
      <c r="D43" s="85"/>
      <c r="E43" s="1205" t="s">
        <v>26</v>
      </c>
      <c r="F43" s="1205"/>
      <c r="G43" s="1205"/>
      <c r="H43" s="1206"/>
      <c r="I43" s="86">
        <v>3136</v>
      </c>
      <c r="J43" s="87">
        <v>4132</v>
      </c>
      <c r="K43" s="87">
        <v>5052</v>
      </c>
      <c r="L43" s="87">
        <v>5053</v>
      </c>
      <c r="M43" s="88">
        <v>4939</v>
      </c>
    </row>
    <row r="44" spans="2:13" ht="27.75" customHeight="1" x14ac:dyDescent="0.15">
      <c r="B44" s="1201"/>
      <c r="C44" s="1202"/>
      <c r="D44" s="85"/>
      <c r="E44" s="1205" t="s">
        <v>27</v>
      </c>
      <c r="F44" s="1205"/>
      <c r="G44" s="1205"/>
      <c r="H44" s="1206"/>
      <c r="I44" s="86">
        <v>1096</v>
      </c>
      <c r="J44" s="87">
        <v>1053</v>
      </c>
      <c r="K44" s="87">
        <v>972</v>
      </c>
      <c r="L44" s="87">
        <v>888</v>
      </c>
      <c r="M44" s="88">
        <v>800</v>
      </c>
    </row>
    <row r="45" spans="2:13" ht="27.75" customHeight="1" x14ac:dyDescent="0.15">
      <c r="B45" s="1201"/>
      <c r="C45" s="1202"/>
      <c r="D45" s="85"/>
      <c r="E45" s="1205" t="s">
        <v>28</v>
      </c>
      <c r="F45" s="1205"/>
      <c r="G45" s="1205"/>
      <c r="H45" s="1206"/>
      <c r="I45" s="86">
        <v>3229</v>
      </c>
      <c r="J45" s="87">
        <v>3242</v>
      </c>
      <c r="K45" s="87">
        <v>3284</v>
      </c>
      <c r="L45" s="87">
        <v>2983</v>
      </c>
      <c r="M45" s="88">
        <v>2981</v>
      </c>
    </row>
    <row r="46" spans="2:13" ht="27.75" customHeight="1" x14ac:dyDescent="0.15">
      <c r="B46" s="1201"/>
      <c r="C46" s="1202"/>
      <c r="D46" s="85"/>
      <c r="E46" s="1205" t="s">
        <v>29</v>
      </c>
      <c r="F46" s="1205"/>
      <c r="G46" s="1205"/>
      <c r="H46" s="1206"/>
      <c r="I46" s="86">
        <v>6</v>
      </c>
      <c r="J46" s="87">
        <v>4</v>
      </c>
      <c r="K46" s="87">
        <v>8</v>
      </c>
      <c r="L46" s="87">
        <v>4</v>
      </c>
      <c r="M46" s="88" t="s">
        <v>476</v>
      </c>
    </row>
    <row r="47" spans="2:13" ht="27.75" customHeight="1" x14ac:dyDescent="0.15">
      <c r="B47" s="1201"/>
      <c r="C47" s="1202"/>
      <c r="D47" s="85"/>
      <c r="E47" s="1205" t="s">
        <v>30</v>
      </c>
      <c r="F47" s="1205"/>
      <c r="G47" s="1205"/>
      <c r="H47" s="1206"/>
      <c r="I47" s="86" t="s">
        <v>476</v>
      </c>
      <c r="J47" s="87" t="s">
        <v>476</v>
      </c>
      <c r="K47" s="87" t="s">
        <v>476</v>
      </c>
      <c r="L47" s="87" t="s">
        <v>476</v>
      </c>
      <c r="M47" s="88" t="s">
        <v>476</v>
      </c>
    </row>
    <row r="48" spans="2:13" ht="27.75" customHeight="1" x14ac:dyDescent="0.15">
      <c r="B48" s="1203"/>
      <c r="C48" s="1204"/>
      <c r="D48" s="85"/>
      <c r="E48" s="1205" t="s">
        <v>31</v>
      </c>
      <c r="F48" s="1205"/>
      <c r="G48" s="1205"/>
      <c r="H48" s="1206"/>
      <c r="I48" s="86" t="s">
        <v>476</v>
      </c>
      <c r="J48" s="87" t="s">
        <v>476</v>
      </c>
      <c r="K48" s="87" t="s">
        <v>476</v>
      </c>
      <c r="L48" s="87" t="s">
        <v>476</v>
      </c>
      <c r="M48" s="88" t="s">
        <v>476</v>
      </c>
    </row>
    <row r="49" spans="2:13" ht="27.75" customHeight="1" x14ac:dyDescent="0.15">
      <c r="B49" s="1199" t="s">
        <v>32</v>
      </c>
      <c r="C49" s="1200"/>
      <c r="D49" s="89"/>
      <c r="E49" s="1205" t="s">
        <v>33</v>
      </c>
      <c r="F49" s="1205"/>
      <c r="G49" s="1205"/>
      <c r="H49" s="1206"/>
      <c r="I49" s="86">
        <v>4849</v>
      </c>
      <c r="J49" s="87">
        <v>5172</v>
      </c>
      <c r="K49" s="87">
        <v>7176</v>
      </c>
      <c r="L49" s="87">
        <v>6741</v>
      </c>
      <c r="M49" s="88">
        <v>8076</v>
      </c>
    </row>
    <row r="50" spans="2:13" ht="27.75" customHeight="1" x14ac:dyDescent="0.15">
      <c r="B50" s="1201"/>
      <c r="C50" s="1202"/>
      <c r="D50" s="85"/>
      <c r="E50" s="1205" t="s">
        <v>34</v>
      </c>
      <c r="F50" s="1205"/>
      <c r="G50" s="1205"/>
      <c r="H50" s="1206"/>
      <c r="I50" s="86">
        <v>756</v>
      </c>
      <c r="J50" s="87">
        <v>990</v>
      </c>
      <c r="K50" s="87">
        <v>984</v>
      </c>
      <c r="L50" s="87">
        <v>895</v>
      </c>
      <c r="M50" s="88">
        <v>834</v>
      </c>
    </row>
    <row r="51" spans="2:13" ht="27.75" customHeight="1" x14ac:dyDescent="0.15">
      <c r="B51" s="1203"/>
      <c r="C51" s="1204"/>
      <c r="D51" s="85"/>
      <c r="E51" s="1205" t="s">
        <v>35</v>
      </c>
      <c r="F51" s="1205"/>
      <c r="G51" s="1205"/>
      <c r="H51" s="1206"/>
      <c r="I51" s="86">
        <v>19328</v>
      </c>
      <c r="J51" s="87">
        <v>18452</v>
      </c>
      <c r="K51" s="87">
        <v>20693</v>
      </c>
      <c r="L51" s="87">
        <v>21188</v>
      </c>
      <c r="M51" s="88">
        <v>21463</v>
      </c>
    </row>
    <row r="52" spans="2:13" ht="27.75" customHeight="1" thickBot="1" x14ac:dyDescent="0.2">
      <c r="B52" s="1207" t="s">
        <v>36</v>
      </c>
      <c r="C52" s="1208"/>
      <c r="D52" s="90"/>
      <c r="E52" s="1209" t="s">
        <v>37</v>
      </c>
      <c r="F52" s="1209"/>
      <c r="G52" s="1209"/>
      <c r="H52" s="1210"/>
      <c r="I52" s="91">
        <v>10892</v>
      </c>
      <c r="J52" s="92">
        <v>12316</v>
      </c>
      <c r="K52" s="92">
        <v>11143</v>
      </c>
      <c r="L52" s="92">
        <v>11060</v>
      </c>
      <c r="M52" s="93">
        <v>8716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556</v>
      </c>
      <c r="H51" s="1228"/>
      <c r="I51" s="1233" t="s">
        <v>557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558</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559</v>
      </c>
      <c r="H55" s="1241"/>
      <c r="I55" s="1237" t="s">
        <v>557</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560</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47" t="s">
        <v>564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556</v>
      </c>
      <c r="H73" s="1228"/>
      <c r="I73" s="1233" t="s">
        <v>557</v>
      </c>
      <c r="J73" s="1233"/>
      <c r="K73" s="1248">
        <v>72.900000000000006</v>
      </c>
      <c r="L73" s="1248">
        <v>81.3</v>
      </c>
      <c r="M73" s="1236">
        <v>72.3</v>
      </c>
      <c r="N73" s="1236">
        <v>71</v>
      </c>
      <c r="O73" s="1236">
        <v>53.9</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563</v>
      </c>
      <c r="J75" s="1237"/>
      <c r="K75" s="1249">
        <v>10</v>
      </c>
      <c r="L75" s="1249">
        <v>9.4</v>
      </c>
      <c r="M75" s="1249">
        <v>9.1999999999999993</v>
      </c>
      <c r="N75" s="1249">
        <v>9</v>
      </c>
      <c r="O75" s="1249">
        <v>8.6</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559</v>
      </c>
      <c r="H77" s="1241"/>
      <c r="I77" s="1237" t="s">
        <v>557</v>
      </c>
      <c r="J77" s="1237"/>
      <c r="K77" s="1248">
        <v>69.2</v>
      </c>
      <c r="L77" s="1248">
        <v>58.2</v>
      </c>
      <c r="M77" s="1236">
        <v>50.3</v>
      </c>
      <c r="N77" s="1236">
        <v>45.9</v>
      </c>
      <c r="O77" s="1236">
        <v>39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563</v>
      </c>
      <c r="J79" s="1246"/>
      <c r="K79" s="1251">
        <v>11.1</v>
      </c>
      <c r="L79" s="1251">
        <v>10.3</v>
      </c>
      <c r="M79" s="1251">
        <v>9.6</v>
      </c>
      <c r="N79" s="1251">
        <v>8.8000000000000007</v>
      </c>
      <c r="O79" s="1251">
        <v>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56010</v>
      </c>
      <c r="E3" s="116"/>
      <c r="F3" s="117">
        <v>47569</v>
      </c>
      <c r="G3" s="118"/>
      <c r="H3" s="119"/>
    </row>
    <row r="4" spans="1:8" x14ac:dyDescent="0.15">
      <c r="A4" s="120"/>
      <c r="B4" s="121"/>
      <c r="C4" s="122"/>
      <c r="D4" s="123">
        <v>9234</v>
      </c>
      <c r="E4" s="124"/>
      <c r="F4" s="125">
        <v>26255</v>
      </c>
      <c r="G4" s="126"/>
      <c r="H4" s="127"/>
    </row>
    <row r="5" spans="1:8" x14ac:dyDescent="0.15">
      <c r="A5" s="108" t="s">
        <v>510</v>
      </c>
      <c r="B5" s="113"/>
      <c r="C5" s="114"/>
      <c r="D5" s="115">
        <v>55011</v>
      </c>
      <c r="E5" s="116"/>
      <c r="F5" s="117">
        <v>50880</v>
      </c>
      <c r="G5" s="118"/>
      <c r="H5" s="119"/>
    </row>
    <row r="6" spans="1:8" x14ac:dyDescent="0.15">
      <c r="A6" s="120"/>
      <c r="B6" s="121"/>
      <c r="C6" s="122"/>
      <c r="D6" s="123">
        <v>6049</v>
      </c>
      <c r="E6" s="124"/>
      <c r="F6" s="125">
        <v>26879</v>
      </c>
      <c r="G6" s="126"/>
      <c r="H6" s="127"/>
    </row>
    <row r="7" spans="1:8" x14ac:dyDescent="0.15">
      <c r="A7" s="108" t="s">
        <v>511</v>
      </c>
      <c r="B7" s="113"/>
      <c r="C7" s="114"/>
      <c r="D7" s="115">
        <v>87080</v>
      </c>
      <c r="E7" s="116"/>
      <c r="F7" s="117">
        <v>63956</v>
      </c>
      <c r="G7" s="118"/>
      <c r="H7" s="119"/>
    </row>
    <row r="8" spans="1:8" x14ac:dyDescent="0.15">
      <c r="A8" s="120"/>
      <c r="B8" s="121"/>
      <c r="C8" s="122"/>
      <c r="D8" s="123">
        <v>13967</v>
      </c>
      <c r="E8" s="124"/>
      <c r="F8" s="125">
        <v>29239</v>
      </c>
      <c r="G8" s="126"/>
      <c r="H8" s="127"/>
    </row>
    <row r="9" spans="1:8" x14ac:dyDescent="0.15">
      <c r="A9" s="108" t="s">
        <v>512</v>
      </c>
      <c r="B9" s="113"/>
      <c r="C9" s="114"/>
      <c r="D9" s="115">
        <v>68778</v>
      </c>
      <c r="E9" s="116"/>
      <c r="F9" s="117">
        <v>66255</v>
      </c>
      <c r="G9" s="118"/>
      <c r="H9" s="119"/>
    </row>
    <row r="10" spans="1:8" x14ac:dyDescent="0.15">
      <c r="A10" s="120"/>
      <c r="B10" s="121"/>
      <c r="C10" s="122"/>
      <c r="D10" s="123">
        <v>6123</v>
      </c>
      <c r="E10" s="124"/>
      <c r="F10" s="125">
        <v>31822</v>
      </c>
      <c r="G10" s="126"/>
      <c r="H10" s="127"/>
    </row>
    <row r="11" spans="1:8" x14ac:dyDescent="0.15">
      <c r="A11" s="108" t="s">
        <v>513</v>
      </c>
      <c r="B11" s="113"/>
      <c r="C11" s="114"/>
      <c r="D11" s="115">
        <v>51581</v>
      </c>
      <c r="E11" s="116"/>
      <c r="F11" s="117">
        <v>92247</v>
      </c>
      <c r="G11" s="118"/>
      <c r="H11" s="119"/>
    </row>
    <row r="12" spans="1:8" x14ac:dyDescent="0.15">
      <c r="A12" s="120"/>
      <c r="B12" s="121"/>
      <c r="C12" s="128"/>
      <c r="D12" s="123">
        <v>6050</v>
      </c>
      <c r="E12" s="124"/>
      <c r="F12" s="125">
        <v>37204</v>
      </c>
      <c r="G12" s="126"/>
      <c r="H12" s="127"/>
    </row>
    <row r="13" spans="1:8" x14ac:dyDescent="0.15">
      <c r="A13" s="108"/>
      <c r="B13" s="113"/>
      <c r="C13" s="129"/>
      <c r="D13" s="130">
        <v>63692</v>
      </c>
      <c r="E13" s="131"/>
      <c r="F13" s="132">
        <v>64181</v>
      </c>
      <c r="G13" s="133"/>
      <c r="H13" s="119"/>
    </row>
    <row r="14" spans="1:8" x14ac:dyDescent="0.15">
      <c r="A14" s="120"/>
      <c r="B14" s="121"/>
      <c r="C14" s="122"/>
      <c r="D14" s="123">
        <v>8285</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5.7</v>
      </c>
      <c r="C19" s="134">
        <f>ROUND(VALUE(SUBSTITUTE(実質収支比率等に係る経年分析!G$48,"▲","-")),2)</f>
        <v>5.76</v>
      </c>
      <c r="D19" s="134">
        <f>ROUND(VALUE(SUBSTITUTE(実質収支比率等に係る経年分析!H$48,"▲","-")),2)</f>
        <v>8.2100000000000009</v>
      </c>
      <c r="E19" s="134">
        <f>ROUND(VALUE(SUBSTITUTE(実質収支比率等に係る経年分析!I$48,"▲","-")),2)</f>
        <v>3.76</v>
      </c>
      <c r="F19" s="134">
        <f>ROUND(VALUE(SUBSTITUTE(実質収支比率等に係る経年分析!J$48,"▲","-")),2)</f>
        <v>3.67</v>
      </c>
    </row>
    <row r="20" spans="1:11" x14ac:dyDescent="0.15">
      <c r="A20" s="134" t="s">
        <v>42</v>
      </c>
      <c r="B20" s="134">
        <f>ROUND(VALUE(SUBSTITUTE(実質収支比率等に係る経年分析!F$47,"▲","-")),2)</f>
        <v>8.1</v>
      </c>
      <c r="C20" s="134">
        <f>ROUND(VALUE(SUBSTITUTE(実質収支比率等に係る経年分析!G$47,"▲","-")),2)</f>
        <v>9.0500000000000007</v>
      </c>
      <c r="D20" s="134">
        <f>ROUND(VALUE(SUBSTITUTE(実質収支比率等に係る経年分析!H$47,"▲","-")),2)</f>
        <v>11.17</v>
      </c>
      <c r="E20" s="134">
        <f>ROUND(VALUE(SUBSTITUTE(実質収支比率等に係る経年分析!I$47,"▲","-")),2)</f>
        <v>13.57</v>
      </c>
      <c r="F20" s="134">
        <f>ROUND(VALUE(SUBSTITUTE(実質収支比率等に係る経年分析!J$47,"▲","-")),2)</f>
        <v>14.99</v>
      </c>
    </row>
    <row r="21" spans="1:11" x14ac:dyDescent="0.15">
      <c r="A21" s="134" t="s">
        <v>43</v>
      </c>
      <c r="B21" s="134">
        <f>IF(ISNUMBER(VALUE(SUBSTITUTE(実質収支比率等に係る経年分析!F$49,"▲","-"))),ROUND(VALUE(SUBSTITUTE(実質収支比率等に係る経年分析!F$49,"▲","-")),2),NA())</f>
        <v>3.47</v>
      </c>
      <c r="C21" s="134">
        <f>IF(ISNUMBER(VALUE(SUBSTITUTE(実質収支比率等に係る経年分析!G$49,"▲","-"))),ROUND(VALUE(SUBSTITUTE(実質収支比率等に係る経年分析!G$49,"▲","-")),2),NA())</f>
        <v>1.24</v>
      </c>
      <c r="D21" s="134">
        <f>IF(ISNUMBER(VALUE(SUBSTITUTE(実質収支比率等に係る経年分析!H$49,"▲","-"))),ROUND(VALUE(SUBSTITUTE(実質収支比率等に係る経年分析!H$49,"▲","-")),2),NA())</f>
        <v>4.88</v>
      </c>
      <c r="E21" s="134">
        <f>IF(ISNUMBER(VALUE(SUBSTITUTE(実質収支比率等に係る経年分析!I$49,"▲","-"))),ROUND(VALUE(SUBSTITUTE(実質収支比率等に係る経年分析!I$49,"▲","-")),2),NA())</f>
        <v>-1.75</v>
      </c>
      <c r="F21" s="134">
        <f>IF(ISNUMBER(VALUE(SUBSTITUTE(実質収支比率等に係る経年分析!J$49,"▲","-"))),ROUND(VALUE(SUBSTITUTE(実質収支比率等に係る経年分析!J$49,"▲","-")),2),NA())</f>
        <v>1.91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佐真下第二土地区画整理事業特別会計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f>IF(ROUND(VALUE(SUBSTITUTE(連結実質赤字比率に係る赤字・黒字の構成分析!G$41,"▲", "-")), 2) &lt; 0, ABS(ROUND(VALUE(SUBSTITUTE(連結実質赤字比率に係る赤字・黒字の構成分析!G$41,"▲", "-")), 2)), NA())</f>
        <v>0.03</v>
      </c>
      <c r="E29" s="135" t="e">
        <f>IF(ROUND(VALUE(SUBSTITUTE(連結実質赤字比率に係る赤字・黒字の構成分析!G$41,"▲", "-")), 2) &gt;= 0, ABS(ROUND(VALUE(SUBSTITUTE(連結実質赤字比率に係る赤字・黒字の構成分析!G$41,"▲", "-")), 2)), NA())</f>
        <v>#N/A</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x14ac:dyDescent="0.15">
      <c r="A31" s="135" t="str">
        <f>IF(連結実質赤字比率に係る赤字・黒字の構成分析!C$39="",NA(),連結実質赤字比率に係る赤字・黒字の構成分析!C$39)</f>
        <v>宇地泊第二土地区画整理事業特別会計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9.9700000000000006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v>
      </c>
      <c r="D36" s="135">
        <f>IF(ROUND(VALUE(SUBSTITUTE(連結実質赤字比率に係る赤字・黒字の構成分析!G$34,"▲", "-")), 2) &lt; 0, ABS(ROUND(VALUE(SUBSTITUTE(連結実質赤字比率に係る赤字・黒字の構成分析!G$34,"▲", "-")), 2)), NA())</f>
        <v>0.71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1.1599999999999999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3.21</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1514</v>
      </c>
      <c r="E42" s="136"/>
      <c r="F42" s="136"/>
      <c r="G42" s="136">
        <f>'実質公債費比率（分子）の構造'!L$52</f>
        <v>1575</v>
      </c>
      <c r="H42" s="136"/>
      <c r="I42" s="136"/>
      <c r="J42" s="136">
        <f>'実質公債費比率（分子）の構造'!M$52</f>
        <v>1662</v>
      </c>
      <c r="K42" s="136"/>
      <c r="L42" s="136"/>
      <c r="M42" s="136">
        <f>'実質公債費比率（分子）の構造'!N$52</f>
        <v>1770</v>
      </c>
      <c r="N42" s="136"/>
      <c r="O42" s="136"/>
      <c r="P42" s="136">
        <f>'実質公債費比率（分子）の構造'!O$52</f>
        <v>1777</v>
      </c>
    </row>
    <row r="43" spans="1:16" x14ac:dyDescent="0.15">
      <c r="A43" s="136" t="s">
        <v>51</v>
      </c>
      <c r="B43" s="136">
        <f>'実質公債費比率（分子）の構造'!K$51</f>
        <v>8</v>
      </c>
      <c r="C43" s="136"/>
      <c r="D43" s="136"/>
      <c r="E43" s="136">
        <f>'実質公債費比率（分子）の構造'!L$51</f>
        <v>7</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33</v>
      </c>
      <c r="C45" s="136"/>
      <c r="D45" s="136"/>
      <c r="E45" s="136">
        <f>'実質公債費比率（分子）の構造'!L$49</f>
        <v>60</v>
      </c>
      <c r="F45" s="136"/>
      <c r="G45" s="136"/>
      <c r="H45" s="136">
        <f>'実質公債費比率（分子）の構造'!M$49</f>
        <v>103</v>
      </c>
      <c r="I45" s="136"/>
      <c r="J45" s="136"/>
      <c r="K45" s="136">
        <f>'実質公債費比率（分子）の構造'!N$49</f>
        <v>103</v>
      </c>
      <c r="L45" s="136"/>
      <c r="M45" s="136"/>
      <c r="N45" s="136">
        <f>'実質公債費比率（分子）の構造'!O$49</f>
        <v>103</v>
      </c>
      <c r="O45" s="136"/>
      <c r="P45" s="136"/>
    </row>
    <row r="46" spans="1:16" x14ac:dyDescent="0.15">
      <c r="A46" s="136" t="s">
        <v>54</v>
      </c>
      <c r="B46" s="136">
        <f>'実質公債費比率（分子）の構造'!K$48</f>
        <v>377</v>
      </c>
      <c r="C46" s="136"/>
      <c r="D46" s="136"/>
      <c r="E46" s="136">
        <f>'実質公債費比率（分子）の構造'!L$48</f>
        <v>356</v>
      </c>
      <c r="F46" s="136"/>
      <c r="G46" s="136"/>
      <c r="H46" s="136">
        <f>'実質公債費比率（分子）の構造'!M$48</f>
        <v>367</v>
      </c>
      <c r="I46" s="136"/>
      <c r="J46" s="136"/>
      <c r="K46" s="136">
        <f>'実質公債費比率（分子）の構造'!N$48</f>
        <v>349</v>
      </c>
      <c r="L46" s="136"/>
      <c r="M46" s="136"/>
      <c r="N46" s="136">
        <f>'実質公債費比率（分子）の構造'!O$48</f>
        <v>332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2496</v>
      </c>
      <c r="C49" s="136"/>
      <c r="D49" s="136"/>
      <c r="E49" s="136">
        <f>'実質公債費比率（分子）の構造'!L$45</f>
        <v>2548</v>
      </c>
      <c r="F49" s="136"/>
      <c r="G49" s="136"/>
      <c r="H49" s="136">
        <f>'実質公債費比率（分子）の構造'!M$45</f>
        <v>2595</v>
      </c>
      <c r="I49" s="136"/>
      <c r="J49" s="136"/>
      <c r="K49" s="136">
        <f>'実質公債費比率（分子）の構造'!N$45</f>
        <v>2702</v>
      </c>
      <c r="L49" s="136"/>
      <c r="M49" s="136"/>
      <c r="N49" s="136">
        <f>'実質公債費比率（分子）の構造'!O$45</f>
        <v>2646</v>
      </c>
      <c r="O49" s="136"/>
      <c r="P49" s="136"/>
    </row>
    <row r="50" spans="1:16" x14ac:dyDescent="0.15">
      <c r="A50" s="136" t="s">
        <v>58</v>
      </c>
      <c r="B50" s="136" t="e">
        <f>NA()</f>
        <v>#N/A</v>
      </c>
      <c r="C50" s="136">
        <f>IF(ISNUMBER('実質公債費比率（分子）の構造'!K$53),'実質公債費比率（分子）の構造'!K$53,NA())</f>
        <v>1400</v>
      </c>
      <c r="D50" s="136" t="e">
        <f>NA()</f>
        <v>#N/A</v>
      </c>
      <c r="E50" s="136" t="e">
        <f>NA()</f>
        <v>#N/A</v>
      </c>
      <c r="F50" s="136">
        <f>IF(ISNUMBER('実質公債費比率（分子）の構造'!L$53),'実質公債費比率（分子）の構造'!L$53,NA())</f>
        <v>1396</v>
      </c>
      <c r="G50" s="136" t="e">
        <f>NA()</f>
        <v>#N/A</v>
      </c>
      <c r="H50" s="136" t="e">
        <f>NA()</f>
        <v>#N/A</v>
      </c>
      <c r="I50" s="136">
        <f>IF(ISNUMBER('実質公債費比率（分子）の構造'!M$53),'実質公債費比率（分子）の構造'!M$53,NA())</f>
        <v>1404</v>
      </c>
      <c r="J50" s="136" t="e">
        <f>NA()</f>
        <v>#N/A</v>
      </c>
      <c r="K50" s="136" t="e">
        <f>NA()</f>
        <v>#N/A</v>
      </c>
      <c r="L50" s="136">
        <f>IF(ISNUMBER('実質公債費比率（分子）の構造'!N$53),'実質公債費比率（分子）の構造'!N$53,NA())</f>
        <v>1385</v>
      </c>
      <c r="M50" s="136" t="e">
        <f>NA()</f>
        <v>#N/A</v>
      </c>
      <c r="N50" s="136" t="e">
        <f>NA()</f>
        <v>#N/A</v>
      </c>
      <c r="O50" s="136">
        <f>IF(ISNUMBER('実質公債費比率（分子）の構造'!O$53),'実質公債費比率（分子）の構造'!O$53,NA())</f>
        <v>1304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19328</v>
      </c>
      <c r="E56" s="135"/>
      <c r="F56" s="135"/>
      <c r="G56" s="135">
        <f>'将来負担比率（分子）の構造'!J$51</f>
        <v>18452</v>
      </c>
      <c r="H56" s="135"/>
      <c r="I56" s="135"/>
      <c r="J56" s="135">
        <f>'将来負担比率（分子）の構造'!K$51</f>
        <v>20693</v>
      </c>
      <c r="K56" s="135"/>
      <c r="L56" s="135"/>
      <c r="M56" s="135">
        <f>'将来負担比率（分子）の構造'!L$51</f>
        <v>21188</v>
      </c>
      <c r="N56" s="135"/>
      <c r="O56" s="135"/>
      <c r="P56" s="135">
        <f>'将来負担比率（分子）の構造'!M$51</f>
        <v>21463</v>
      </c>
    </row>
    <row r="57" spans="1:16" x14ac:dyDescent="0.15">
      <c r="A57" s="135" t="s">
        <v>34</v>
      </c>
      <c r="B57" s="135"/>
      <c r="C57" s="135"/>
      <c r="D57" s="135">
        <f>'将来負担比率（分子）の構造'!I$50</f>
        <v>756</v>
      </c>
      <c r="E57" s="135"/>
      <c r="F57" s="135"/>
      <c r="G57" s="135">
        <f>'将来負担比率（分子）の構造'!J$50</f>
        <v>990</v>
      </c>
      <c r="H57" s="135"/>
      <c r="I57" s="135"/>
      <c r="J57" s="135">
        <f>'将来負担比率（分子）の構造'!K$50</f>
        <v>984</v>
      </c>
      <c r="K57" s="135"/>
      <c r="L57" s="135"/>
      <c r="M57" s="135">
        <f>'将来負担比率（分子）の構造'!L$50</f>
        <v>895</v>
      </c>
      <c r="N57" s="135"/>
      <c r="O57" s="135"/>
      <c r="P57" s="135">
        <f>'将来負担比率（分子）の構造'!M$50</f>
        <v>834</v>
      </c>
    </row>
    <row r="58" spans="1:16" x14ac:dyDescent="0.15">
      <c r="A58" s="135" t="s">
        <v>33</v>
      </c>
      <c r="B58" s="135"/>
      <c r="C58" s="135"/>
      <c r="D58" s="135">
        <f>'将来負担比率（分子）の構造'!I$49</f>
        <v>4849</v>
      </c>
      <c r="E58" s="135"/>
      <c r="F58" s="135"/>
      <c r="G58" s="135">
        <f>'将来負担比率（分子）の構造'!J$49</f>
        <v>5172</v>
      </c>
      <c r="H58" s="135"/>
      <c r="I58" s="135"/>
      <c r="J58" s="135">
        <f>'将来負担比率（分子）の構造'!K$49</f>
        <v>7176</v>
      </c>
      <c r="K58" s="135"/>
      <c r="L58" s="135"/>
      <c r="M58" s="135">
        <f>'将来負担比率（分子）の構造'!L$49</f>
        <v>6741</v>
      </c>
      <c r="N58" s="135"/>
      <c r="O58" s="135"/>
      <c r="P58" s="135">
        <f>'将来負担比率（分子）の構造'!M$49</f>
        <v>8076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6</v>
      </c>
      <c r="C61" s="135"/>
      <c r="D61" s="135"/>
      <c r="E61" s="135">
        <f>'将来負担比率（分子）の構造'!J$46</f>
        <v>4</v>
      </c>
      <c r="F61" s="135"/>
      <c r="G61" s="135"/>
      <c r="H61" s="135">
        <f>'将来負担比率（分子）の構造'!K$46</f>
        <v>8</v>
      </c>
      <c r="I61" s="135"/>
      <c r="J61" s="135"/>
      <c r="K61" s="135">
        <f>'将来負担比率（分子）の構造'!L$46</f>
        <v>4</v>
      </c>
      <c r="L61" s="135"/>
      <c r="M61" s="135"/>
      <c r="N61" s="135" t="str">
        <f>'将来負担比率（分子）の構造'!M$46</f>
        <v>-</v>
      </c>
      <c r="O61" s="135"/>
      <c r="P61" s="135"/>
    </row>
    <row r="62" spans="1:16" x14ac:dyDescent="0.15">
      <c r="A62" s="135" t="s">
        <v>28</v>
      </c>
      <c r="B62" s="135">
        <f>'将来負担比率（分子）の構造'!I$45</f>
        <v>3229</v>
      </c>
      <c r="C62" s="135"/>
      <c r="D62" s="135"/>
      <c r="E62" s="135">
        <f>'将来負担比率（分子）の構造'!J$45</f>
        <v>3242</v>
      </c>
      <c r="F62" s="135"/>
      <c r="G62" s="135"/>
      <c r="H62" s="135">
        <f>'将来負担比率（分子）の構造'!K$45</f>
        <v>3284</v>
      </c>
      <c r="I62" s="135"/>
      <c r="J62" s="135"/>
      <c r="K62" s="135">
        <f>'将来負担比率（分子）の構造'!L$45</f>
        <v>2983</v>
      </c>
      <c r="L62" s="135"/>
      <c r="M62" s="135"/>
      <c r="N62" s="135">
        <f>'将来負担比率（分子）の構造'!M$45</f>
        <v>2981</v>
      </c>
      <c r="O62" s="135"/>
      <c r="P62" s="135"/>
    </row>
    <row r="63" spans="1:16" x14ac:dyDescent="0.15">
      <c r="A63" s="135" t="s">
        <v>27</v>
      </c>
      <c r="B63" s="135">
        <f>'将来負担比率（分子）の構造'!I$44</f>
        <v>1096</v>
      </c>
      <c r="C63" s="135"/>
      <c r="D63" s="135"/>
      <c r="E63" s="135">
        <f>'将来負担比率（分子）の構造'!J$44</f>
        <v>1053</v>
      </c>
      <c r="F63" s="135"/>
      <c r="G63" s="135"/>
      <c r="H63" s="135">
        <f>'将来負担比率（分子）の構造'!K$44</f>
        <v>972</v>
      </c>
      <c r="I63" s="135"/>
      <c r="J63" s="135"/>
      <c r="K63" s="135">
        <f>'将来負担比率（分子）の構造'!L$44</f>
        <v>888</v>
      </c>
      <c r="L63" s="135"/>
      <c r="M63" s="135"/>
      <c r="N63" s="135">
        <f>'将来負担比率（分子）の構造'!M$44</f>
        <v>800</v>
      </c>
      <c r="O63" s="135"/>
      <c r="P63" s="135"/>
    </row>
    <row r="64" spans="1:16" x14ac:dyDescent="0.15">
      <c r="A64" s="135" t="s">
        <v>26</v>
      </c>
      <c r="B64" s="135">
        <f>'将来負担比率（分子）の構造'!I$43</f>
        <v>3136</v>
      </c>
      <c r="C64" s="135"/>
      <c r="D64" s="135"/>
      <c r="E64" s="135">
        <f>'将来負担比率（分子）の構造'!J$43</f>
        <v>4132</v>
      </c>
      <c r="F64" s="135"/>
      <c r="G64" s="135"/>
      <c r="H64" s="135">
        <f>'将来負担比率（分子）の構造'!K$43</f>
        <v>5052</v>
      </c>
      <c r="I64" s="135"/>
      <c r="J64" s="135"/>
      <c r="K64" s="135">
        <f>'将来負担比率（分子）の構造'!L$43</f>
        <v>5053</v>
      </c>
      <c r="L64" s="135"/>
      <c r="M64" s="135"/>
      <c r="N64" s="135">
        <f>'将来負担比率（分子）の構造'!M$43</f>
        <v>4939</v>
      </c>
      <c r="O64" s="135"/>
      <c r="P64" s="135"/>
    </row>
    <row r="65" spans="1:16" x14ac:dyDescent="0.15">
      <c r="A65" s="135" t="s">
        <v>25</v>
      </c>
      <c r="B65" s="135" t="str">
        <f>'将来負担比率（分子）の構造'!I$42</f>
        <v>-</v>
      </c>
      <c r="C65" s="135"/>
      <c r="D65" s="135"/>
      <c r="E65" s="135" t="str">
        <f>'将来負担比率（分子）の構造'!J$42</f>
        <v>-</v>
      </c>
      <c r="F65" s="135"/>
      <c r="G65" s="135"/>
      <c r="H65" s="135">
        <f>'将来負担比率（分子）の構造'!K$42</f>
        <v>443</v>
      </c>
      <c r="I65" s="135"/>
      <c r="J65" s="135"/>
      <c r="K65" s="135">
        <f>'将来負担比率（分子）の構造'!L$42</f>
        <v>528</v>
      </c>
      <c r="L65" s="135"/>
      <c r="M65" s="135"/>
      <c r="N65" s="135" t="str">
        <f>'将来負担比率（分子）の構造'!M$42</f>
        <v>-</v>
      </c>
      <c r="O65" s="135"/>
      <c r="P65" s="135"/>
    </row>
    <row r="66" spans="1:16" x14ac:dyDescent="0.15">
      <c r="A66" s="135" t="s">
        <v>24</v>
      </c>
      <c r="B66" s="135">
        <f>'将来負担比率（分子）の構造'!I$41</f>
        <v>28358</v>
      </c>
      <c r="C66" s="135"/>
      <c r="D66" s="135"/>
      <c r="E66" s="135">
        <f>'将来負担比率（分子）の構造'!J$41</f>
        <v>28497</v>
      </c>
      <c r="F66" s="135"/>
      <c r="G66" s="135"/>
      <c r="H66" s="135">
        <f>'将来負担比率（分子）の構造'!K$41</f>
        <v>30238</v>
      </c>
      <c r="I66" s="135"/>
      <c r="J66" s="135"/>
      <c r="K66" s="135">
        <f>'将来負担比率（分子）の構造'!L$41</f>
        <v>30428</v>
      </c>
      <c r="L66" s="135"/>
      <c r="M66" s="135"/>
      <c r="N66" s="135">
        <f>'将来負担比率（分子）の構造'!M$41</f>
        <v>30369</v>
      </c>
      <c r="O66" s="135"/>
      <c r="P66" s="135"/>
    </row>
    <row r="67" spans="1:16" x14ac:dyDescent="0.15">
      <c r="A67" s="135" t="s">
        <v>62</v>
      </c>
      <c r="B67" s="135" t="e">
        <f>NA()</f>
        <v>#N/A</v>
      </c>
      <c r="C67" s="135">
        <f>IF(ISNUMBER('将来負担比率（分子）の構造'!I$52), IF('将来負担比率（分子）の構造'!I$52 &lt; 0, 0, '将来負担比率（分子）の構造'!I$52), NA())</f>
        <v>10892</v>
      </c>
      <c r="D67" s="135" t="e">
        <f>NA()</f>
        <v>#N/A</v>
      </c>
      <c r="E67" s="135" t="e">
        <f>NA()</f>
        <v>#N/A</v>
      </c>
      <c r="F67" s="135">
        <f>IF(ISNUMBER('将来負担比率（分子）の構造'!J$52), IF('将来負担比率（分子）の構造'!J$52 &lt; 0, 0, '将来負担比率（分子）の構造'!J$52), NA())</f>
        <v>12316</v>
      </c>
      <c r="G67" s="135" t="e">
        <f>NA()</f>
        <v>#N/A</v>
      </c>
      <c r="H67" s="135" t="e">
        <f>NA()</f>
        <v>#N/A</v>
      </c>
      <c r="I67" s="135">
        <f>IF(ISNUMBER('将来負担比率（分子）の構造'!K$52), IF('将来負担比率（分子）の構造'!K$52 &lt; 0, 0, '将来負担比率（分子）の構造'!K$52), NA())</f>
        <v>11143</v>
      </c>
      <c r="J67" s="135" t="e">
        <f>NA()</f>
        <v>#N/A</v>
      </c>
      <c r="K67" s="135" t="e">
        <f>NA()</f>
        <v>#N/A</v>
      </c>
      <c r="L67" s="135">
        <f>IF(ISNUMBER('将来負担比率（分子）の構造'!L$52), IF('将来負担比率（分子）の構造'!L$52 &lt; 0, 0, '将来負担比率（分子）の構造'!L$52), NA())</f>
        <v>11060</v>
      </c>
      <c r="M67" s="135" t="e">
        <f>NA()</f>
        <v>#N/A</v>
      </c>
      <c r="N67" s="135" t="e">
        <f>NA()</f>
        <v>#N/A</v>
      </c>
      <c r="O67" s="135">
        <f>IF(ISNUMBER('将来負担比率（分子）の構造'!M$52), IF('将来負担比率（分子）の構造'!M$52 &lt; 0, 0, '将来負担比率（分子）の構造'!M$52), NA())</f>
        <v>8716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10431763</v>
      </c>
      <c r="S5" s="669"/>
      <c r="T5" s="669"/>
      <c r="U5" s="669"/>
      <c r="V5" s="669"/>
      <c r="W5" s="669"/>
      <c r="X5" s="669"/>
      <c r="Y5" s="716"/>
      <c r="Z5" s="729">
        <v>27.1</v>
      </c>
      <c r="AA5" s="729"/>
      <c r="AB5" s="729"/>
      <c r="AC5" s="729"/>
      <c r="AD5" s="730">
        <v>10431763</v>
      </c>
      <c r="AE5" s="730"/>
      <c r="AF5" s="730"/>
      <c r="AG5" s="730"/>
      <c r="AH5" s="730"/>
      <c r="AI5" s="730"/>
      <c r="AJ5" s="730"/>
      <c r="AK5" s="730"/>
      <c r="AL5" s="717">
        <v>58.5</v>
      </c>
      <c r="AM5" s="686"/>
      <c r="AN5" s="686"/>
      <c r="AO5" s="718"/>
      <c r="AP5" s="705" t="s">
        <v>205</v>
      </c>
      <c r="AQ5" s="706"/>
      <c r="AR5" s="706"/>
      <c r="AS5" s="706"/>
      <c r="AT5" s="706"/>
      <c r="AU5" s="706"/>
      <c r="AV5" s="706"/>
      <c r="AW5" s="706"/>
      <c r="AX5" s="706"/>
      <c r="AY5" s="706"/>
      <c r="AZ5" s="706"/>
      <c r="BA5" s="706"/>
      <c r="BB5" s="706"/>
      <c r="BC5" s="706"/>
      <c r="BD5" s="706"/>
      <c r="BE5" s="706"/>
      <c r="BF5" s="707"/>
      <c r="BG5" s="618">
        <v>10427767</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146072</v>
      </c>
      <c r="S6" s="619"/>
      <c r="T6" s="619"/>
      <c r="U6" s="619"/>
      <c r="V6" s="619"/>
      <c r="W6" s="619"/>
      <c r="X6" s="619"/>
      <c r="Y6" s="620"/>
      <c r="Z6" s="671">
        <v>0.4</v>
      </c>
      <c r="AA6" s="671"/>
      <c r="AB6" s="671"/>
      <c r="AC6" s="671"/>
      <c r="AD6" s="672">
        <v>146072</v>
      </c>
      <c r="AE6" s="672"/>
      <c r="AF6" s="672"/>
      <c r="AG6" s="672"/>
      <c r="AH6" s="672"/>
      <c r="AI6" s="672"/>
      <c r="AJ6" s="672"/>
      <c r="AK6" s="672"/>
      <c r="AL6" s="641">
        <v>0.8</v>
      </c>
      <c r="AM6" s="673"/>
      <c r="AN6" s="673"/>
      <c r="AO6" s="674"/>
      <c r="AP6" s="615" t="s">
        <v>211</v>
      </c>
      <c r="AQ6" s="616"/>
      <c r="AR6" s="616"/>
      <c r="AS6" s="616"/>
      <c r="AT6" s="616"/>
      <c r="AU6" s="616"/>
      <c r="AV6" s="616"/>
      <c r="AW6" s="616"/>
      <c r="AX6" s="616"/>
      <c r="AY6" s="616"/>
      <c r="AZ6" s="616"/>
      <c r="BA6" s="616"/>
      <c r="BB6" s="616"/>
      <c r="BC6" s="616"/>
      <c r="BD6" s="616"/>
      <c r="BE6" s="616"/>
      <c r="BF6" s="617"/>
      <c r="BG6" s="618">
        <v>10427767</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326989</v>
      </c>
      <c r="CS6" s="619"/>
      <c r="CT6" s="619"/>
      <c r="CU6" s="619"/>
      <c r="CV6" s="619"/>
      <c r="CW6" s="619"/>
      <c r="CX6" s="619"/>
      <c r="CY6" s="620"/>
      <c r="CZ6" s="671">
        <v>0.9</v>
      </c>
      <c r="DA6" s="671"/>
      <c r="DB6" s="671"/>
      <c r="DC6" s="671"/>
      <c r="DD6" s="624" t="s">
        <v>206</v>
      </c>
      <c r="DE6" s="619"/>
      <c r="DF6" s="619"/>
      <c r="DG6" s="619"/>
      <c r="DH6" s="619"/>
      <c r="DI6" s="619"/>
      <c r="DJ6" s="619"/>
      <c r="DK6" s="619"/>
      <c r="DL6" s="619"/>
      <c r="DM6" s="619"/>
      <c r="DN6" s="619"/>
      <c r="DO6" s="619"/>
      <c r="DP6" s="620"/>
      <c r="DQ6" s="624">
        <v>326989</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14917</v>
      </c>
      <c r="S7" s="619"/>
      <c r="T7" s="619"/>
      <c r="U7" s="619"/>
      <c r="V7" s="619"/>
      <c r="W7" s="619"/>
      <c r="X7" s="619"/>
      <c r="Y7" s="620"/>
      <c r="Z7" s="671">
        <v>0</v>
      </c>
      <c r="AA7" s="671"/>
      <c r="AB7" s="671"/>
      <c r="AC7" s="671"/>
      <c r="AD7" s="672">
        <v>14917</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4279858</v>
      </c>
      <c r="BH7" s="619"/>
      <c r="BI7" s="619"/>
      <c r="BJ7" s="619"/>
      <c r="BK7" s="619"/>
      <c r="BL7" s="619"/>
      <c r="BM7" s="619"/>
      <c r="BN7" s="620"/>
      <c r="BO7" s="671">
        <v>41</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5356743</v>
      </c>
      <c r="CS7" s="619"/>
      <c r="CT7" s="619"/>
      <c r="CU7" s="619"/>
      <c r="CV7" s="619"/>
      <c r="CW7" s="619"/>
      <c r="CX7" s="619"/>
      <c r="CY7" s="620"/>
      <c r="CZ7" s="671">
        <v>14.2</v>
      </c>
      <c r="DA7" s="671"/>
      <c r="DB7" s="671"/>
      <c r="DC7" s="671"/>
      <c r="DD7" s="624">
        <v>515863</v>
      </c>
      <c r="DE7" s="619"/>
      <c r="DF7" s="619"/>
      <c r="DG7" s="619"/>
      <c r="DH7" s="619"/>
      <c r="DI7" s="619"/>
      <c r="DJ7" s="619"/>
      <c r="DK7" s="619"/>
      <c r="DL7" s="619"/>
      <c r="DM7" s="619"/>
      <c r="DN7" s="619"/>
      <c r="DO7" s="619"/>
      <c r="DP7" s="620"/>
      <c r="DQ7" s="624">
        <v>3414614</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29929</v>
      </c>
      <c r="S8" s="619"/>
      <c r="T8" s="619"/>
      <c r="U8" s="619"/>
      <c r="V8" s="619"/>
      <c r="W8" s="619"/>
      <c r="X8" s="619"/>
      <c r="Y8" s="620"/>
      <c r="Z8" s="671">
        <v>0.1</v>
      </c>
      <c r="AA8" s="671"/>
      <c r="AB8" s="671"/>
      <c r="AC8" s="671"/>
      <c r="AD8" s="672">
        <v>29929</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138190</v>
      </c>
      <c r="BH8" s="619"/>
      <c r="BI8" s="619"/>
      <c r="BJ8" s="619"/>
      <c r="BK8" s="619"/>
      <c r="BL8" s="619"/>
      <c r="BM8" s="619"/>
      <c r="BN8" s="620"/>
      <c r="BO8" s="671">
        <v>1.3</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18214942</v>
      </c>
      <c r="CS8" s="619"/>
      <c r="CT8" s="619"/>
      <c r="CU8" s="619"/>
      <c r="CV8" s="619"/>
      <c r="CW8" s="619"/>
      <c r="CX8" s="619"/>
      <c r="CY8" s="620"/>
      <c r="CZ8" s="671">
        <v>48.3</v>
      </c>
      <c r="DA8" s="671"/>
      <c r="DB8" s="671"/>
      <c r="DC8" s="671"/>
      <c r="DD8" s="624">
        <v>773405</v>
      </c>
      <c r="DE8" s="619"/>
      <c r="DF8" s="619"/>
      <c r="DG8" s="619"/>
      <c r="DH8" s="619"/>
      <c r="DI8" s="619"/>
      <c r="DJ8" s="619"/>
      <c r="DK8" s="619"/>
      <c r="DL8" s="619"/>
      <c r="DM8" s="619"/>
      <c r="DN8" s="619"/>
      <c r="DO8" s="619"/>
      <c r="DP8" s="620"/>
      <c r="DQ8" s="624">
        <v>7586337</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24124</v>
      </c>
      <c r="S9" s="619"/>
      <c r="T9" s="619"/>
      <c r="U9" s="619"/>
      <c r="V9" s="619"/>
      <c r="W9" s="619"/>
      <c r="X9" s="619"/>
      <c r="Y9" s="620"/>
      <c r="Z9" s="671">
        <v>0.1</v>
      </c>
      <c r="AA9" s="671"/>
      <c r="AB9" s="671"/>
      <c r="AC9" s="671"/>
      <c r="AD9" s="672">
        <v>24124</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3551682</v>
      </c>
      <c r="BH9" s="619"/>
      <c r="BI9" s="619"/>
      <c r="BJ9" s="619"/>
      <c r="BK9" s="619"/>
      <c r="BL9" s="619"/>
      <c r="BM9" s="619"/>
      <c r="BN9" s="620"/>
      <c r="BO9" s="671">
        <v>34</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1940411</v>
      </c>
      <c r="CS9" s="619"/>
      <c r="CT9" s="619"/>
      <c r="CU9" s="619"/>
      <c r="CV9" s="619"/>
      <c r="CW9" s="619"/>
      <c r="CX9" s="619"/>
      <c r="CY9" s="620"/>
      <c r="CZ9" s="671">
        <v>5.0999999999999996</v>
      </c>
      <c r="DA9" s="671"/>
      <c r="DB9" s="671"/>
      <c r="DC9" s="671"/>
      <c r="DD9" s="624" t="s">
        <v>107</v>
      </c>
      <c r="DE9" s="619"/>
      <c r="DF9" s="619"/>
      <c r="DG9" s="619"/>
      <c r="DH9" s="619"/>
      <c r="DI9" s="619"/>
      <c r="DJ9" s="619"/>
      <c r="DK9" s="619"/>
      <c r="DL9" s="619"/>
      <c r="DM9" s="619"/>
      <c r="DN9" s="619"/>
      <c r="DO9" s="619"/>
      <c r="DP9" s="620"/>
      <c r="DQ9" s="624">
        <v>1726774</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1461168</v>
      </c>
      <c r="S10" s="619"/>
      <c r="T10" s="619"/>
      <c r="U10" s="619"/>
      <c r="V10" s="619"/>
      <c r="W10" s="619"/>
      <c r="X10" s="619"/>
      <c r="Y10" s="620"/>
      <c r="Z10" s="671">
        <v>3.8</v>
      </c>
      <c r="AA10" s="671"/>
      <c r="AB10" s="671"/>
      <c r="AC10" s="671"/>
      <c r="AD10" s="672">
        <v>1461168</v>
      </c>
      <c r="AE10" s="672"/>
      <c r="AF10" s="672"/>
      <c r="AG10" s="672"/>
      <c r="AH10" s="672"/>
      <c r="AI10" s="672"/>
      <c r="AJ10" s="672"/>
      <c r="AK10" s="672"/>
      <c r="AL10" s="641">
        <v>8.1999999999999993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181085</v>
      </c>
      <c r="BH10" s="619"/>
      <c r="BI10" s="619"/>
      <c r="BJ10" s="619"/>
      <c r="BK10" s="619"/>
      <c r="BL10" s="619"/>
      <c r="BM10" s="619"/>
      <c r="BN10" s="620"/>
      <c r="BO10" s="671">
        <v>1.7</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114136</v>
      </c>
      <c r="CS10" s="619"/>
      <c r="CT10" s="619"/>
      <c r="CU10" s="619"/>
      <c r="CV10" s="619"/>
      <c r="CW10" s="619"/>
      <c r="CX10" s="619"/>
      <c r="CY10" s="620"/>
      <c r="CZ10" s="671">
        <v>0.3</v>
      </c>
      <c r="DA10" s="671"/>
      <c r="DB10" s="671"/>
      <c r="DC10" s="671"/>
      <c r="DD10" s="624" t="s">
        <v>107</v>
      </c>
      <c r="DE10" s="619"/>
      <c r="DF10" s="619"/>
      <c r="DG10" s="619"/>
      <c r="DH10" s="619"/>
      <c r="DI10" s="619"/>
      <c r="DJ10" s="619"/>
      <c r="DK10" s="619"/>
      <c r="DL10" s="619"/>
      <c r="DM10" s="619"/>
      <c r="DN10" s="619"/>
      <c r="DO10" s="619"/>
      <c r="DP10" s="620"/>
      <c r="DQ10" s="624">
        <v>84144</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408901</v>
      </c>
      <c r="BH11" s="619"/>
      <c r="BI11" s="619"/>
      <c r="BJ11" s="619"/>
      <c r="BK11" s="619"/>
      <c r="BL11" s="619"/>
      <c r="BM11" s="619"/>
      <c r="BN11" s="620"/>
      <c r="BO11" s="671">
        <v>3.9</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36144</v>
      </c>
      <c r="CS11" s="619"/>
      <c r="CT11" s="619"/>
      <c r="CU11" s="619"/>
      <c r="CV11" s="619"/>
      <c r="CW11" s="619"/>
      <c r="CX11" s="619"/>
      <c r="CY11" s="620"/>
      <c r="CZ11" s="671">
        <v>0.1</v>
      </c>
      <c r="DA11" s="671"/>
      <c r="DB11" s="671"/>
      <c r="DC11" s="671"/>
      <c r="DD11" s="624" t="s">
        <v>107</v>
      </c>
      <c r="DE11" s="619"/>
      <c r="DF11" s="619"/>
      <c r="DG11" s="619"/>
      <c r="DH11" s="619"/>
      <c r="DI11" s="619"/>
      <c r="DJ11" s="619"/>
      <c r="DK11" s="619"/>
      <c r="DL11" s="619"/>
      <c r="DM11" s="619"/>
      <c r="DN11" s="619"/>
      <c r="DO11" s="619"/>
      <c r="DP11" s="620"/>
      <c r="DQ11" s="624">
        <v>27146</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5170441</v>
      </c>
      <c r="BH12" s="619"/>
      <c r="BI12" s="619"/>
      <c r="BJ12" s="619"/>
      <c r="BK12" s="619"/>
      <c r="BL12" s="619"/>
      <c r="BM12" s="619"/>
      <c r="BN12" s="620"/>
      <c r="BO12" s="671">
        <v>49.6</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804219</v>
      </c>
      <c r="CS12" s="619"/>
      <c r="CT12" s="619"/>
      <c r="CU12" s="619"/>
      <c r="CV12" s="619"/>
      <c r="CW12" s="619"/>
      <c r="CX12" s="619"/>
      <c r="CY12" s="620"/>
      <c r="CZ12" s="671">
        <v>2.1</v>
      </c>
      <c r="DA12" s="671"/>
      <c r="DB12" s="671"/>
      <c r="DC12" s="671"/>
      <c r="DD12" s="624" t="s">
        <v>107</v>
      </c>
      <c r="DE12" s="619"/>
      <c r="DF12" s="619"/>
      <c r="DG12" s="619"/>
      <c r="DH12" s="619"/>
      <c r="DI12" s="619"/>
      <c r="DJ12" s="619"/>
      <c r="DK12" s="619"/>
      <c r="DL12" s="619"/>
      <c r="DM12" s="619"/>
      <c r="DN12" s="619"/>
      <c r="DO12" s="619"/>
      <c r="DP12" s="620"/>
      <c r="DQ12" s="624">
        <v>261442</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25622</v>
      </c>
      <c r="S13" s="619"/>
      <c r="T13" s="619"/>
      <c r="U13" s="619"/>
      <c r="V13" s="619"/>
      <c r="W13" s="619"/>
      <c r="X13" s="619"/>
      <c r="Y13" s="620"/>
      <c r="Z13" s="671">
        <v>0.1</v>
      </c>
      <c r="AA13" s="671"/>
      <c r="AB13" s="671"/>
      <c r="AC13" s="671"/>
      <c r="AD13" s="672">
        <v>25622</v>
      </c>
      <c r="AE13" s="672"/>
      <c r="AF13" s="672"/>
      <c r="AG13" s="672"/>
      <c r="AH13" s="672"/>
      <c r="AI13" s="672"/>
      <c r="AJ13" s="672"/>
      <c r="AK13" s="672"/>
      <c r="AL13" s="641">
        <v>0.1</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5140934</v>
      </c>
      <c r="BH13" s="619"/>
      <c r="BI13" s="619"/>
      <c r="BJ13" s="619"/>
      <c r="BK13" s="619"/>
      <c r="BL13" s="619"/>
      <c r="BM13" s="619"/>
      <c r="BN13" s="620"/>
      <c r="BO13" s="671">
        <v>49.3</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3474339</v>
      </c>
      <c r="CS13" s="619"/>
      <c r="CT13" s="619"/>
      <c r="CU13" s="619"/>
      <c r="CV13" s="619"/>
      <c r="CW13" s="619"/>
      <c r="CX13" s="619"/>
      <c r="CY13" s="620"/>
      <c r="CZ13" s="671">
        <v>9.1999999999999993</v>
      </c>
      <c r="DA13" s="671"/>
      <c r="DB13" s="671"/>
      <c r="DC13" s="671"/>
      <c r="DD13" s="624">
        <v>2327918</v>
      </c>
      <c r="DE13" s="619"/>
      <c r="DF13" s="619"/>
      <c r="DG13" s="619"/>
      <c r="DH13" s="619"/>
      <c r="DI13" s="619"/>
      <c r="DJ13" s="619"/>
      <c r="DK13" s="619"/>
      <c r="DL13" s="619"/>
      <c r="DM13" s="619"/>
      <c r="DN13" s="619"/>
      <c r="DO13" s="619"/>
      <c r="DP13" s="620"/>
      <c r="DQ13" s="624">
        <v>1487752</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257051</v>
      </c>
      <c r="BH14" s="619"/>
      <c r="BI14" s="619"/>
      <c r="BJ14" s="619"/>
      <c r="BK14" s="619"/>
      <c r="BL14" s="619"/>
      <c r="BM14" s="619"/>
      <c r="BN14" s="620"/>
      <c r="BO14" s="671">
        <v>2.5</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890302</v>
      </c>
      <c r="CS14" s="619"/>
      <c r="CT14" s="619"/>
      <c r="CU14" s="619"/>
      <c r="CV14" s="619"/>
      <c r="CW14" s="619"/>
      <c r="CX14" s="619"/>
      <c r="CY14" s="620"/>
      <c r="CZ14" s="671">
        <v>2.4</v>
      </c>
      <c r="DA14" s="671"/>
      <c r="DB14" s="671"/>
      <c r="DC14" s="671"/>
      <c r="DD14" s="624">
        <v>196138</v>
      </c>
      <c r="DE14" s="619"/>
      <c r="DF14" s="619"/>
      <c r="DG14" s="619"/>
      <c r="DH14" s="619"/>
      <c r="DI14" s="619"/>
      <c r="DJ14" s="619"/>
      <c r="DK14" s="619"/>
      <c r="DL14" s="619"/>
      <c r="DM14" s="619"/>
      <c r="DN14" s="619"/>
      <c r="DO14" s="619"/>
      <c r="DP14" s="620"/>
      <c r="DQ14" s="624">
        <v>671661</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26465</v>
      </c>
      <c r="S15" s="619"/>
      <c r="T15" s="619"/>
      <c r="U15" s="619"/>
      <c r="V15" s="619"/>
      <c r="W15" s="619"/>
      <c r="X15" s="619"/>
      <c r="Y15" s="620"/>
      <c r="Z15" s="671">
        <v>0.1</v>
      </c>
      <c r="AA15" s="671"/>
      <c r="AB15" s="671"/>
      <c r="AC15" s="671"/>
      <c r="AD15" s="672">
        <v>26465</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720417</v>
      </c>
      <c r="BH15" s="619"/>
      <c r="BI15" s="619"/>
      <c r="BJ15" s="619"/>
      <c r="BK15" s="619"/>
      <c r="BL15" s="619"/>
      <c r="BM15" s="619"/>
      <c r="BN15" s="620"/>
      <c r="BO15" s="671">
        <v>6.9</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3903267</v>
      </c>
      <c r="CS15" s="619"/>
      <c r="CT15" s="619"/>
      <c r="CU15" s="619"/>
      <c r="CV15" s="619"/>
      <c r="CW15" s="619"/>
      <c r="CX15" s="619"/>
      <c r="CY15" s="620"/>
      <c r="CZ15" s="671">
        <v>10.4</v>
      </c>
      <c r="DA15" s="671"/>
      <c r="DB15" s="671"/>
      <c r="DC15" s="671"/>
      <c r="DD15" s="624">
        <v>1216247</v>
      </c>
      <c r="DE15" s="619"/>
      <c r="DF15" s="619"/>
      <c r="DG15" s="619"/>
      <c r="DH15" s="619"/>
      <c r="DI15" s="619"/>
      <c r="DJ15" s="619"/>
      <c r="DK15" s="619"/>
      <c r="DL15" s="619"/>
      <c r="DM15" s="619"/>
      <c r="DN15" s="619"/>
      <c r="DO15" s="619"/>
      <c r="DP15" s="620"/>
      <c r="DQ15" s="624">
        <v>2554475</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5478381</v>
      </c>
      <c r="S16" s="619"/>
      <c r="T16" s="619"/>
      <c r="U16" s="619"/>
      <c r="V16" s="619"/>
      <c r="W16" s="619"/>
      <c r="X16" s="619"/>
      <c r="Y16" s="620"/>
      <c r="Z16" s="671">
        <v>14.2</v>
      </c>
      <c r="AA16" s="671"/>
      <c r="AB16" s="671"/>
      <c r="AC16" s="671"/>
      <c r="AD16" s="672">
        <v>4893166</v>
      </c>
      <c r="AE16" s="672"/>
      <c r="AF16" s="672"/>
      <c r="AG16" s="672"/>
      <c r="AH16" s="672"/>
      <c r="AI16" s="672"/>
      <c r="AJ16" s="672"/>
      <c r="AK16" s="672"/>
      <c r="AL16" s="641">
        <v>27.4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4893166</v>
      </c>
      <c r="S17" s="619"/>
      <c r="T17" s="619"/>
      <c r="U17" s="619"/>
      <c r="V17" s="619"/>
      <c r="W17" s="619"/>
      <c r="X17" s="619"/>
      <c r="Y17" s="620"/>
      <c r="Z17" s="671">
        <v>12.7</v>
      </c>
      <c r="AA17" s="671"/>
      <c r="AB17" s="671"/>
      <c r="AC17" s="671"/>
      <c r="AD17" s="672">
        <v>4893166</v>
      </c>
      <c r="AE17" s="672"/>
      <c r="AF17" s="672"/>
      <c r="AG17" s="672"/>
      <c r="AH17" s="672"/>
      <c r="AI17" s="672"/>
      <c r="AJ17" s="672"/>
      <c r="AK17" s="672"/>
      <c r="AL17" s="641">
        <v>27.4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2636809</v>
      </c>
      <c r="CS17" s="619"/>
      <c r="CT17" s="619"/>
      <c r="CU17" s="619"/>
      <c r="CV17" s="619"/>
      <c r="CW17" s="619"/>
      <c r="CX17" s="619"/>
      <c r="CY17" s="620"/>
      <c r="CZ17" s="671">
        <v>7</v>
      </c>
      <c r="DA17" s="671"/>
      <c r="DB17" s="671"/>
      <c r="DC17" s="671"/>
      <c r="DD17" s="624" t="s">
        <v>107</v>
      </c>
      <c r="DE17" s="619"/>
      <c r="DF17" s="619"/>
      <c r="DG17" s="619"/>
      <c r="DH17" s="619"/>
      <c r="DI17" s="619"/>
      <c r="DJ17" s="619"/>
      <c r="DK17" s="619"/>
      <c r="DL17" s="619"/>
      <c r="DM17" s="619"/>
      <c r="DN17" s="619"/>
      <c r="DO17" s="619"/>
      <c r="DP17" s="620"/>
      <c r="DQ17" s="624">
        <v>2516512</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585215</v>
      </c>
      <c r="S18" s="619"/>
      <c r="T18" s="619"/>
      <c r="U18" s="619"/>
      <c r="V18" s="619"/>
      <c r="W18" s="619"/>
      <c r="X18" s="619"/>
      <c r="Y18" s="620"/>
      <c r="Z18" s="671">
        <v>1.5</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3996</v>
      </c>
      <c r="BH19" s="619"/>
      <c r="BI19" s="619"/>
      <c r="BJ19" s="619"/>
      <c r="BK19" s="619"/>
      <c r="BL19" s="619"/>
      <c r="BM19" s="619"/>
      <c r="BN19" s="620"/>
      <c r="BO19" s="671">
        <v>0</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17638441</v>
      </c>
      <c r="S20" s="619"/>
      <c r="T20" s="619"/>
      <c r="U20" s="619"/>
      <c r="V20" s="619"/>
      <c r="W20" s="619"/>
      <c r="X20" s="619"/>
      <c r="Y20" s="620"/>
      <c r="Z20" s="671">
        <v>45.7</v>
      </c>
      <c r="AA20" s="671"/>
      <c r="AB20" s="671"/>
      <c r="AC20" s="671"/>
      <c r="AD20" s="672">
        <v>17053226</v>
      </c>
      <c r="AE20" s="672"/>
      <c r="AF20" s="672"/>
      <c r="AG20" s="672"/>
      <c r="AH20" s="672"/>
      <c r="AI20" s="672"/>
      <c r="AJ20" s="672"/>
      <c r="AK20" s="672"/>
      <c r="AL20" s="641">
        <v>95.6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3996</v>
      </c>
      <c r="BH20" s="619"/>
      <c r="BI20" s="619"/>
      <c r="BJ20" s="619"/>
      <c r="BK20" s="619"/>
      <c r="BL20" s="619"/>
      <c r="BM20" s="619"/>
      <c r="BN20" s="620"/>
      <c r="BO20" s="671">
        <v>0</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37698301</v>
      </c>
      <c r="CS20" s="619"/>
      <c r="CT20" s="619"/>
      <c r="CU20" s="619"/>
      <c r="CV20" s="619"/>
      <c r="CW20" s="619"/>
      <c r="CX20" s="619"/>
      <c r="CY20" s="620"/>
      <c r="CZ20" s="671">
        <v>100</v>
      </c>
      <c r="DA20" s="671"/>
      <c r="DB20" s="671"/>
      <c r="DC20" s="671"/>
      <c r="DD20" s="624">
        <v>5029571</v>
      </c>
      <c r="DE20" s="619"/>
      <c r="DF20" s="619"/>
      <c r="DG20" s="619"/>
      <c r="DH20" s="619"/>
      <c r="DI20" s="619"/>
      <c r="DJ20" s="619"/>
      <c r="DK20" s="619"/>
      <c r="DL20" s="619"/>
      <c r="DM20" s="619"/>
      <c r="DN20" s="619"/>
      <c r="DO20" s="619"/>
      <c r="DP20" s="620"/>
      <c r="DQ20" s="624">
        <v>20657846</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14420</v>
      </c>
      <c r="S21" s="619"/>
      <c r="T21" s="619"/>
      <c r="U21" s="619"/>
      <c r="V21" s="619"/>
      <c r="W21" s="619"/>
      <c r="X21" s="619"/>
      <c r="Y21" s="620"/>
      <c r="Z21" s="671">
        <v>0</v>
      </c>
      <c r="AA21" s="671"/>
      <c r="AB21" s="671"/>
      <c r="AC21" s="671"/>
      <c r="AD21" s="672">
        <v>14420</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3996</v>
      </c>
      <c r="BH21" s="619"/>
      <c r="BI21" s="619"/>
      <c r="BJ21" s="619"/>
      <c r="BK21" s="619"/>
      <c r="BL21" s="619"/>
      <c r="BM21" s="619"/>
      <c r="BN21" s="620"/>
      <c r="BO21" s="671">
        <v>0</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467593</v>
      </c>
      <c r="S22" s="619"/>
      <c r="T22" s="619"/>
      <c r="U22" s="619"/>
      <c r="V22" s="619"/>
      <c r="W22" s="619"/>
      <c r="X22" s="619"/>
      <c r="Y22" s="620"/>
      <c r="Z22" s="671">
        <v>1.2</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251023</v>
      </c>
      <c r="S23" s="619"/>
      <c r="T23" s="619"/>
      <c r="U23" s="619"/>
      <c r="V23" s="619"/>
      <c r="W23" s="619"/>
      <c r="X23" s="619"/>
      <c r="Y23" s="620"/>
      <c r="Z23" s="671">
        <v>0.7</v>
      </c>
      <c r="AA23" s="671"/>
      <c r="AB23" s="671"/>
      <c r="AC23" s="671"/>
      <c r="AD23" s="672">
        <v>9737</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193989</v>
      </c>
      <c r="S24" s="619"/>
      <c r="T24" s="619"/>
      <c r="U24" s="619"/>
      <c r="V24" s="619"/>
      <c r="W24" s="619"/>
      <c r="X24" s="619"/>
      <c r="Y24" s="620"/>
      <c r="Z24" s="671">
        <v>0.5</v>
      </c>
      <c r="AA24" s="671"/>
      <c r="AB24" s="671"/>
      <c r="AC24" s="671"/>
      <c r="AD24" s="672">
        <v>6</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19730502</v>
      </c>
      <c r="CS24" s="669"/>
      <c r="CT24" s="669"/>
      <c r="CU24" s="669"/>
      <c r="CV24" s="669"/>
      <c r="CW24" s="669"/>
      <c r="CX24" s="669"/>
      <c r="CY24" s="716"/>
      <c r="CZ24" s="720">
        <v>52.3</v>
      </c>
      <c r="DA24" s="721"/>
      <c r="DB24" s="721"/>
      <c r="DC24" s="722"/>
      <c r="DD24" s="715">
        <v>10403306</v>
      </c>
      <c r="DE24" s="669"/>
      <c r="DF24" s="669"/>
      <c r="DG24" s="669"/>
      <c r="DH24" s="669"/>
      <c r="DI24" s="669"/>
      <c r="DJ24" s="669"/>
      <c r="DK24" s="716"/>
      <c r="DL24" s="715">
        <v>10290121</v>
      </c>
      <c r="DM24" s="669"/>
      <c r="DN24" s="669"/>
      <c r="DO24" s="669"/>
      <c r="DP24" s="669"/>
      <c r="DQ24" s="669"/>
      <c r="DR24" s="669"/>
      <c r="DS24" s="669"/>
      <c r="DT24" s="669"/>
      <c r="DU24" s="669"/>
      <c r="DV24" s="716"/>
      <c r="DW24" s="717">
        <v>53.7</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8370158</v>
      </c>
      <c r="S25" s="619"/>
      <c r="T25" s="619"/>
      <c r="U25" s="619"/>
      <c r="V25" s="619"/>
      <c r="W25" s="619"/>
      <c r="X25" s="619"/>
      <c r="Y25" s="620"/>
      <c r="Z25" s="671">
        <v>21.7</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4474127</v>
      </c>
      <c r="CS25" s="637"/>
      <c r="CT25" s="637"/>
      <c r="CU25" s="637"/>
      <c r="CV25" s="637"/>
      <c r="CW25" s="637"/>
      <c r="CX25" s="637"/>
      <c r="CY25" s="638"/>
      <c r="CZ25" s="621">
        <v>11.9</v>
      </c>
      <c r="DA25" s="639"/>
      <c r="DB25" s="639"/>
      <c r="DC25" s="640"/>
      <c r="DD25" s="624">
        <v>4219390</v>
      </c>
      <c r="DE25" s="637"/>
      <c r="DF25" s="637"/>
      <c r="DG25" s="637"/>
      <c r="DH25" s="637"/>
      <c r="DI25" s="637"/>
      <c r="DJ25" s="637"/>
      <c r="DK25" s="638"/>
      <c r="DL25" s="624">
        <v>4109619</v>
      </c>
      <c r="DM25" s="637"/>
      <c r="DN25" s="637"/>
      <c r="DO25" s="637"/>
      <c r="DP25" s="637"/>
      <c r="DQ25" s="637"/>
      <c r="DR25" s="637"/>
      <c r="DS25" s="637"/>
      <c r="DT25" s="637"/>
      <c r="DU25" s="637"/>
      <c r="DV25" s="638"/>
      <c r="DW25" s="641">
        <v>21.4</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v>572283</v>
      </c>
      <c r="S26" s="619"/>
      <c r="T26" s="619"/>
      <c r="U26" s="619"/>
      <c r="V26" s="619"/>
      <c r="W26" s="619"/>
      <c r="X26" s="619"/>
      <c r="Y26" s="620"/>
      <c r="Z26" s="671">
        <v>1.5</v>
      </c>
      <c r="AA26" s="671"/>
      <c r="AB26" s="671"/>
      <c r="AC26" s="671"/>
      <c r="AD26" s="672">
        <v>572283</v>
      </c>
      <c r="AE26" s="672"/>
      <c r="AF26" s="672"/>
      <c r="AG26" s="672"/>
      <c r="AH26" s="672"/>
      <c r="AI26" s="672"/>
      <c r="AJ26" s="672"/>
      <c r="AK26" s="672"/>
      <c r="AL26" s="641">
        <v>3.2</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2956815</v>
      </c>
      <c r="CS26" s="619"/>
      <c r="CT26" s="619"/>
      <c r="CU26" s="619"/>
      <c r="CV26" s="619"/>
      <c r="CW26" s="619"/>
      <c r="CX26" s="619"/>
      <c r="CY26" s="620"/>
      <c r="CZ26" s="621">
        <v>7.8</v>
      </c>
      <c r="DA26" s="639"/>
      <c r="DB26" s="639"/>
      <c r="DC26" s="640"/>
      <c r="DD26" s="624">
        <v>2851322</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5639244</v>
      </c>
      <c r="S27" s="619"/>
      <c r="T27" s="619"/>
      <c r="U27" s="619"/>
      <c r="V27" s="619"/>
      <c r="W27" s="619"/>
      <c r="X27" s="619"/>
      <c r="Y27" s="620"/>
      <c r="Z27" s="671">
        <v>14.6</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10431763</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12619566</v>
      </c>
      <c r="CS27" s="637"/>
      <c r="CT27" s="637"/>
      <c r="CU27" s="637"/>
      <c r="CV27" s="637"/>
      <c r="CW27" s="637"/>
      <c r="CX27" s="637"/>
      <c r="CY27" s="638"/>
      <c r="CZ27" s="621">
        <v>33.5</v>
      </c>
      <c r="DA27" s="639"/>
      <c r="DB27" s="639"/>
      <c r="DC27" s="640"/>
      <c r="DD27" s="624">
        <v>3667404</v>
      </c>
      <c r="DE27" s="637"/>
      <c r="DF27" s="637"/>
      <c r="DG27" s="637"/>
      <c r="DH27" s="637"/>
      <c r="DI27" s="637"/>
      <c r="DJ27" s="637"/>
      <c r="DK27" s="638"/>
      <c r="DL27" s="624">
        <v>3663990</v>
      </c>
      <c r="DM27" s="637"/>
      <c r="DN27" s="637"/>
      <c r="DO27" s="637"/>
      <c r="DP27" s="637"/>
      <c r="DQ27" s="637"/>
      <c r="DR27" s="637"/>
      <c r="DS27" s="637"/>
      <c r="DT27" s="637"/>
      <c r="DU27" s="637"/>
      <c r="DV27" s="638"/>
      <c r="DW27" s="641">
        <v>19.100000000000001</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427196</v>
      </c>
      <c r="S28" s="619"/>
      <c r="T28" s="619"/>
      <c r="U28" s="619"/>
      <c r="V28" s="619"/>
      <c r="W28" s="619"/>
      <c r="X28" s="619"/>
      <c r="Y28" s="620"/>
      <c r="Z28" s="671">
        <v>1.1000000000000001</v>
      </c>
      <c r="AA28" s="671"/>
      <c r="AB28" s="671"/>
      <c r="AC28" s="671"/>
      <c r="AD28" s="672">
        <v>139914</v>
      </c>
      <c r="AE28" s="672"/>
      <c r="AF28" s="672"/>
      <c r="AG28" s="672"/>
      <c r="AH28" s="672"/>
      <c r="AI28" s="672"/>
      <c r="AJ28" s="672"/>
      <c r="AK28" s="672"/>
      <c r="AL28" s="641">
        <v>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2636809</v>
      </c>
      <c r="CS28" s="619"/>
      <c r="CT28" s="619"/>
      <c r="CU28" s="619"/>
      <c r="CV28" s="619"/>
      <c r="CW28" s="619"/>
      <c r="CX28" s="619"/>
      <c r="CY28" s="620"/>
      <c r="CZ28" s="621">
        <v>7</v>
      </c>
      <c r="DA28" s="639"/>
      <c r="DB28" s="639"/>
      <c r="DC28" s="640"/>
      <c r="DD28" s="624">
        <v>2516512</v>
      </c>
      <c r="DE28" s="619"/>
      <c r="DF28" s="619"/>
      <c r="DG28" s="619"/>
      <c r="DH28" s="619"/>
      <c r="DI28" s="619"/>
      <c r="DJ28" s="619"/>
      <c r="DK28" s="620"/>
      <c r="DL28" s="624">
        <v>2516512</v>
      </c>
      <c r="DM28" s="619"/>
      <c r="DN28" s="619"/>
      <c r="DO28" s="619"/>
      <c r="DP28" s="619"/>
      <c r="DQ28" s="619"/>
      <c r="DR28" s="619"/>
      <c r="DS28" s="619"/>
      <c r="DT28" s="619"/>
      <c r="DU28" s="619"/>
      <c r="DV28" s="620"/>
      <c r="DW28" s="641">
        <v>13.1</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32466</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2636594</v>
      </c>
      <c r="CS29" s="637"/>
      <c r="CT29" s="637"/>
      <c r="CU29" s="637"/>
      <c r="CV29" s="637"/>
      <c r="CW29" s="637"/>
      <c r="CX29" s="637"/>
      <c r="CY29" s="638"/>
      <c r="CZ29" s="621">
        <v>7</v>
      </c>
      <c r="DA29" s="639"/>
      <c r="DB29" s="639"/>
      <c r="DC29" s="640"/>
      <c r="DD29" s="624">
        <v>2516297</v>
      </c>
      <c r="DE29" s="637"/>
      <c r="DF29" s="637"/>
      <c r="DG29" s="637"/>
      <c r="DH29" s="637"/>
      <c r="DI29" s="637"/>
      <c r="DJ29" s="637"/>
      <c r="DK29" s="638"/>
      <c r="DL29" s="624">
        <v>2516297</v>
      </c>
      <c r="DM29" s="637"/>
      <c r="DN29" s="637"/>
      <c r="DO29" s="637"/>
      <c r="DP29" s="637"/>
      <c r="DQ29" s="637"/>
      <c r="DR29" s="637"/>
      <c r="DS29" s="637"/>
      <c r="DT29" s="637"/>
      <c r="DU29" s="637"/>
      <c r="DV29" s="638"/>
      <c r="DW29" s="641">
        <v>13.1</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1031516</v>
      </c>
      <c r="S30" s="619"/>
      <c r="T30" s="619"/>
      <c r="U30" s="619"/>
      <c r="V30" s="619"/>
      <c r="W30" s="619"/>
      <c r="X30" s="619"/>
      <c r="Y30" s="620"/>
      <c r="Z30" s="671">
        <v>2.7</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98.3</v>
      </c>
      <c r="BH30" s="685"/>
      <c r="BI30" s="685"/>
      <c r="BJ30" s="685"/>
      <c r="BK30" s="685"/>
      <c r="BL30" s="685"/>
      <c r="BM30" s="686">
        <v>95.1</v>
      </c>
      <c r="BN30" s="685"/>
      <c r="BO30" s="685"/>
      <c r="BP30" s="685"/>
      <c r="BQ30" s="687"/>
      <c r="BR30" s="684">
        <v>98.3</v>
      </c>
      <c r="BS30" s="685"/>
      <c r="BT30" s="685"/>
      <c r="BU30" s="685"/>
      <c r="BV30" s="685"/>
      <c r="BW30" s="685"/>
      <c r="BX30" s="686">
        <v>94.2</v>
      </c>
      <c r="BY30" s="685"/>
      <c r="BZ30" s="685"/>
      <c r="CA30" s="685"/>
      <c r="CB30" s="687"/>
      <c r="CD30" s="690"/>
      <c r="CE30" s="691"/>
      <c r="CF30" s="655" t="s">
        <v>289</v>
      </c>
      <c r="CG30" s="652"/>
      <c r="CH30" s="652"/>
      <c r="CI30" s="652"/>
      <c r="CJ30" s="652"/>
      <c r="CK30" s="652"/>
      <c r="CL30" s="652"/>
      <c r="CM30" s="652"/>
      <c r="CN30" s="652"/>
      <c r="CO30" s="652"/>
      <c r="CP30" s="652"/>
      <c r="CQ30" s="653"/>
      <c r="CR30" s="618">
        <v>2242560</v>
      </c>
      <c r="CS30" s="619"/>
      <c r="CT30" s="619"/>
      <c r="CU30" s="619"/>
      <c r="CV30" s="619"/>
      <c r="CW30" s="619"/>
      <c r="CX30" s="619"/>
      <c r="CY30" s="620"/>
      <c r="CZ30" s="621">
        <v>5.9</v>
      </c>
      <c r="DA30" s="639"/>
      <c r="DB30" s="639"/>
      <c r="DC30" s="640"/>
      <c r="DD30" s="624">
        <v>2154159</v>
      </c>
      <c r="DE30" s="619"/>
      <c r="DF30" s="619"/>
      <c r="DG30" s="619"/>
      <c r="DH30" s="619"/>
      <c r="DI30" s="619"/>
      <c r="DJ30" s="619"/>
      <c r="DK30" s="620"/>
      <c r="DL30" s="624">
        <v>2154159</v>
      </c>
      <c r="DM30" s="619"/>
      <c r="DN30" s="619"/>
      <c r="DO30" s="619"/>
      <c r="DP30" s="619"/>
      <c r="DQ30" s="619"/>
      <c r="DR30" s="619"/>
      <c r="DS30" s="619"/>
      <c r="DT30" s="619"/>
      <c r="DU30" s="619"/>
      <c r="DV30" s="620"/>
      <c r="DW30" s="641">
        <v>11.2</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1016497</v>
      </c>
      <c r="S31" s="619"/>
      <c r="T31" s="619"/>
      <c r="U31" s="619"/>
      <c r="V31" s="619"/>
      <c r="W31" s="619"/>
      <c r="X31" s="619"/>
      <c r="Y31" s="620"/>
      <c r="Z31" s="671">
        <v>2.6</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98.7</v>
      </c>
      <c r="BH31" s="637"/>
      <c r="BI31" s="637"/>
      <c r="BJ31" s="637"/>
      <c r="BK31" s="637"/>
      <c r="BL31" s="637"/>
      <c r="BM31" s="673">
        <v>95.5</v>
      </c>
      <c r="BN31" s="683"/>
      <c r="BO31" s="683"/>
      <c r="BP31" s="683"/>
      <c r="BQ31" s="647"/>
      <c r="BR31" s="682">
        <v>98.4</v>
      </c>
      <c r="BS31" s="637"/>
      <c r="BT31" s="637"/>
      <c r="BU31" s="637"/>
      <c r="BV31" s="637"/>
      <c r="BW31" s="637"/>
      <c r="BX31" s="673">
        <v>94.3</v>
      </c>
      <c r="BY31" s="683"/>
      <c r="BZ31" s="683"/>
      <c r="CA31" s="683"/>
      <c r="CB31" s="647"/>
      <c r="CD31" s="690"/>
      <c r="CE31" s="691"/>
      <c r="CF31" s="655" t="s">
        <v>293</v>
      </c>
      <c r="CG31" s="652"/>
      <c r="CH31" s="652"/>
      <c r="CI31" s="652"/>
      <c r="CJ31" s="652"/>
      <c r="CK31" s="652"/>
      <c r="CL31" s="652"/>
      <c r="CM31" s="652"/>
      <c r="CN31" s="652"/>
      <c r="CO31" s="652"/>
      <c r="CP31" s="652"/>
      <c r="CQ31" s="653"/>
      <c r="CR31" s="618">
        <v>394034</v>
      </c>
      <c r="CS31" s="637"/>
      <c r="CT31" s="637"/>
      <c r="CU31" s="637"/>
      <c r="CV31" s="637"/>
      <c r="CW31" s="637"/>
      <c r="CX31" s="637"/>
      <c r="CY31" s="638"/>
      <c r="CZ31" s="621">
        <v>1</v>
      </c>
      <c r="DA31" s="639"/>
      <c r="DB31" s="639"/>
      <c r="DC31" s="640"/>
      <c r="DD31" s="624">
        <v>362138</v>
      </c>
      <c r="DE31" s="637"/>
      <c r="DF31" s="637"/>
      <c r="DG31" s="637"/>
      <c r="DH31" s="637"/>
      <c r="DI31" s="637"/>
      <c r="DJ31" s="637"/>
      <c r="DK31" s="638"/>
      <c r="DL31" s="624">
        <v>362138</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718929</v>
      </c>
      <c r="S32" s="619"/>
      <c r="T32" s="619"/>
      <c r="U32" s="619"/>
      <c r="V32" s="619"/>
      <c r="W32" s="619"/>
      <c r="X32" s="619"/>
      <c r="Y32" s="620"/>
      <c r="Z32" s="671">
        <v>1.9</v>
      </c>
      <c r="AA32" s="671"/>
      <c r="AB32" s="671"/>
      <c r="AC32" s="671"/>
      <c r="AD32" s="672">
        <v>43692</v>
      </c>
      <c r="AE32" s="672"/>
      <c r="AF32" s="672"/>
      <c r="AG32" s="672"/>
      <c r="AH32" s="672"/>
      <c r="AI32" s="672"/>
      <c r="AJ32" s="672"/>
      <c r="AK32" s="672"/>
      <c r="AL32" s="641">
        <v>0.2</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97.9</v>
      </c>
      <c r="BH32" s="603"/>
      <c r="BI32" s="603"/>
      <c r="BJ32" s="603"/>
      <c r="BK32" s="603"/>
      <c r="BL32" s="603"/>
      <c r="BM32" s="666">
        <v>94.1</v>
      </c>
      <c r="BN32" s="603"/>
      <c r="BO32" s="603"/>
      <c r="BP32" s="603"/>
      <c r="BQ32" s="660"/>
      <c r="BR32" s="681">
        <v>98.1</v>
      </c>
      <c r="BS32" s="603"/>
      <c r="BT32" s="603"/>
      <c r="BU32" s="603"/>
      <c r="BV32" s="603"/>
      <c r="BW32" s="603"/>
      <c r="BX32" s="666">
        <v>93.5</v>
      </c>
      <c r="BY32" s="603"/>
      <c r="BZ32" s="603"/>
      <c r="CA32" s="603"/>
      <c r="CB32" s="660"/>
      <c r="CD32" s="692"/>
      <c r="CE32" s="693"/>
      <c r="CF32" s="655" t="s">
        <v>296</v>
      </c>
      <c r="CG32" s="652"/>
      <c r="CH32" s="652"/>
      <c r="CI32" s="652"/>
      <c r="CJ32" s="652"/>
      <c r="CK32" s="652"/>
      <c r="CL32" s="652"/>
      <c r="CM32" s="652"/>
      <c r="CN32" s="652"/>
      <c r="CO32" s="652"/>
      <c r="CP32" s="652"/>
      <c r="CQ32" s="653"/>
      <c r="CR32" s="618">
        <v>215</v>
      </c>
      <c r="CS32" s="619"/>
      <c r="CT32" s="619"/>
      <c r="CU32" s="619"/>
      <c r="CV32" s="619"/>
      <c r="CW32" s="619"/>
      <c r="CX32" s="619"/>
      <c r="CY32" s="620"/>
      <c r="CZ32" s="621">
        <v>0</v>
      </c>
      <c r="DA32" s="639"/>
      <c r="DB32" s="639"/>
      <c r="DC32" s="640"/>
      <c r="DD32" s="624">
        <v>215</v>
      </c>
      <c r="DE32" s="619"/>
      <c r="DF32" s="619"/>
      <c r="DG32" s="619"/>
      <c r="DH32" s="619"/>
      <c r="DI32" s="619"/>
      <c r="DJ32" s="619"/>
      <c r="DK32" s="620"/>
      <c r="DL32" s="624">
        <v>215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2183046</v>
      </c>
      <c r="S33" s="619"/>
      <c r="T33" s="619"/>
      <c r="U33" s="619"/>
      <c r="V33" s="619"/>
      <c r="W33" s="619"/>
      <c r="X33" s="619"/>
      <c r="Y33" s="620"/>
      <c r="Z33" s="671">
        <v>5.7</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12938228</v>
      </c>
      <c r="CS33" s="637"/>
      <c r="CT33" s="637"/>
      <c r="CU33" s="637"/>
      <c r="CV33" s="637"/>
      <c r="CW33" s="637"/>
      <c r="CX33" s="637"/>
      <c r="CY33" s="638"/>
      <c r="CZ33" s="621">
        <v>34.299999999999997</v>
      </c>
      <c r="DA33" s="639"/>
      <c r="DB33" s="639"/>
      <c r="DC33" s="640"/>
      <c r="DD33" s="624">
        <v>9596702</v>
      </c>
      <c r="DE33" s="637"/>
      <c r="DF33" s="637"/>
      <c r="DG33" s="637"/>
      <c r="DH33" s="637"/>
      <c r="DI33" s="637"/>
      <c r="DJ33" s="637"/>
      <c r="DK33" s="638"/>
      <c r="DL33" s="624">
        <v>6456431</v>
      </c>
      <c r="DM33" s="637"/>
      <c r="DN33" s="637"/>
      <c r="DO33" s="637"/>
      <c r="DP33" s="637"/>
      <c r="DQ33" s="637"/>
      <c r="DR33" s="637"/>
      <c r="DS33" s="637"/>
      <c r="DT33" s="637"/>
      <c r="DU33" s="637"/>
      <c r="DV33" s="638"/>
      <c r="DW33" s="641">
        <v>33.700000000000003</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4630918</v>
      </c>
      <c r="CS34" s="619"/>
      <c r="CT34" s="619"/>
      <c r="CU34" s="619"/>
      <c r="CV34" s="619"/>
      <c r="CW34" s="619"/>
      <c r="CX34" s="619"/>
      <c r="CY34" s="620"/>
      <c r="CZ34" s="621">
        <v>12.3</v>
      </c>
      <c r="DA34" s="639"/>
      <c r="DB34" s="639"/>
      <c r="DC34" s="640"/>
      <c r="DD34" s="624">
        <v>3914006</v>
      </c>
      <c r="DE34" s="619"/>
      <c r="DF34" s="619"/>
      <c r="DG34" s="619"/>
      <c r="DH34" s="619"/>
      <c r="DI34" s="619"/>
      <c r="DJ34" s="619"/>
      <c r="DK34" s="620"/>
      <c r="DL34" s="624">
        <v>2848097</v>
      </c>
      <c r="DM34" s="619"/>
      <c r="DN34" s="619"/>
      <c r="DO34" s="619"/>
      <c r="DP34" s="619"/>
      <c r="DQ34" s="619"/>
      <c r="DR34" s="619"/>
      <c r="DS34" s="619"/>
      <c r="DT34" s="619"/>
      <c r="DU34" s="619"/>
      <c r="DV34" s="620"/>
      <c r="DW34" s="641">
        <v>14.9</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1328746</v>
      </c>
      <c r="S35" s="619"/>
      <c r="T35" s="619"/>
      <c r="U35" s="619"/>
      <c r="V35" s="619"/>
      <c r="W35" s="619"/>
      <c r="X35" s="619"/>
      <c r="Y35" s="620"/>
      <c r="Z35" s="671">
        <v>3.4</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3564891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-574428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227529</v>
      </c>
      <c r="CS35" s="637"/>
      <c r="CT35" s="637"/>
      <c r="CU35" s="637"/>
      <c r="CV35" s="637"/>
      <c r="CW35" s="637"/>
      <c r="CX35" s="637"/>
      <c r="CY35" s="638"/>
      <c r="CZ35" s="621">
        <v>0.6</v>
      </c>
      <c r="DA35" s="639"/>
      <c r="DB35" s="639"/>
      <c r="DC35" s="640"/>
      <c r="DD35" s="624">
        <v>205166</v>
      </c>
      <c r="DE35" s="637"/>
      <c r="DF35" s="637"/>
      <c r="DG35" s="637"/>
      <c r="DH35" s="637"/>
      <c r="DI35" s="637"/>
      <c r="DJ35" s="637"/>
      <c r="DK35" s="638"/>
      <c r="DL35" s="624">
        <v>115307</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38556801</v>
      </c>
      <c r="S36" s="659"/>
      <c r="T36" s="659"/>
      <c r="U36" s="659"/>
      <c r="V36" s="659"/>
      <c r="W36" s="659"/>
      <c r="X36" s="659"/>
      <c r="Y36" s="662"/>
      <c r="Z36" s="663">
        <v>100</v>
      </c>
      <c r="AA36" s="663"/>
      <c r="AB36" s="663"/>
      <c r="AC36" s="663"/>
      <c r="AD36" s="664">
        <v>17833278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511540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-1251841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2755680</v>
      </c>
      <c r="CS36" s="619"/>
      <c r="CT36" s="619"/>
      <c r="CU36" s="619"/>
      <c r="CV36" s="619"/>
      <c r="CW36" s="619"/>
      <c r="CX36" s="619"/>
      <c r="CY36" s="620"/>
      <c r="CZ36" s="621">
        <v>7.3</v>
      </c>
      <c r="DA36" s="639"/>
      <c r="DB36" s="639"/>
      <c r="DC36" s="640"/>
      <c r="DD36" s="624">
        <v>1642712</v>
      </c>
      <c r="DE36" s="619"/>
      <c r="DF36" s="619"/>
      <c r="DG36" s="619"/>
      <c r="DH36" s="619"/>
      <c r="DI36" s="619"/>
      <c r="DJ36" s="619"/>
      <c r="DK36" s="620"/>
      <c r="DL36" s="624">
        <v>1005325</v>
      </c>
      <c r="DM36" s="619"/>
      <c r="DN36" s="619"/>
      <c r="DO36" s="619"/>
      <c r="DP36" s="619"/>
      <c r="DQ36" s="619"/>
      <c r="DR36" s="619"/>
      <c r="DS36" s="619"/>
      <c r="DT36" s="619"/>
      <c r="DU36" s="619"/>
      <c r="DV36" s="620"/>
      <c r="DW36" s="641">
        <v>5.2</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113876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15985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633663</v>
      </c>
      <c r="CS37" s="637"/>
      <c r="CT37" s="637"/>
      <c r="CU37" s="637"/>
      <c r="CV37" s="637"/>
      <c r="CW37" s="637"/>
      <c r="CX37" s="637"/>
      <c r="CY37" s="638"/>
      <c r="CZ37" s="621">
        <v>1.7</v>
      </c>
      <c r="DA37" s="639"/>
      <c r="DB37" s="639"/>
      <c r="DC37" s="640"/>
      <c r="DD37" s="624">
        <v>512944</v>
      </c>
      <c r="DE37" s="637"/>
      <c r="DF37" s="637"/>
      <c r="DG37" s="637"/>
      <c r="DH37" s="637"/>
      <c r="DI37" s="637"/>
      <c r="DJ37" s="637"/>
      <c r="DK37" s="638"/>
      <c r="DL37" s="624">
        <v>512944</v>
      </c>
      <c r="DM37" s="637"/>
      <c r="DN37" s="637"/>
      <c r="DO37" s="637"/>
      <c r="DP37" s="637"/>
      <c r="DQ37" s="637"/>
      <c r="DR37" s="637"/>
      <c r="DS37" s="637"/>
      <c r="DT37" s="637"/>
      <c r="DU37" s="637"/>
      <c r="DV37" s="638"/>
      <c r="DW37" s="641">
        <v>2.7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9821</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29421</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3555070</v>
      </c>
      <c r="CS38" s="619"/>
      <c r="CT38" s="619"/>
      <c r="CU38" s="619"/>
      <c r="CV38" s="619"/>
      <c r="CW38" s="619"/>
      <c r="CX38" s="619"/>
      <c r="CY38" s="620"/>
      <c r="CZ38" s="621">
        <v>9.4</v>
      </c>
      <c r="DA38" s="639"/>
      <c r="DB38" s="639"/>
      <c r="DC38" s="640"/>
      <c r="DD38" s="624">
        <v>2995659</v>
      </c>
      <c r="DE38" s="619"/>
      <c r="DF38" s="619"/>
      <c r="DG38" s="619"/>
      <c r="DH38" s="619"/>
      <c r="DI38" s="619"/>
      <c r="DJ38" s="619"/>
      <c r="DK38" s="620"/>
      <c r="DL38" s="624">
        <v>2487702</v>
      </c>
      <c r="DM38" s="619"/>
      <c r="DN38" s="619"/>
      <c r="DO38" s="619"/>
      <c r="DP38" s="619"/>
      <c r="DQ38" s="619"/>
      <c r="DR38" s="619"/>
      <c r="DS38" s="619"/>
      <c r="DT38" s="619"/>
      <c r="DU38" s="619"/>
      <c r="DV38" s="620"/>
      <c r="DW38" s="641">
        <v>13</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63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1760031</v>
      </c>
      <c r="CS39" s="637"/>
      <c r="CT39" s="637"/>
      <c r="CU39" s="637"/>
      <c r="CV39" s="637"/>
      <c r="CW39" s="637"/>
      <c r="CX39" s="637"/>
      <c r="CY39" s="638"/>
      <c r="CZ39" s="621">
        <v>4.7</v>
      </c>
      <c r="DA39" s="639"/>
      <c r="DB39" s="639"/>
      <c r="DC39" s="640"/>
      <c r="DD39" s="624">
        <v>839159</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1380428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164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9000</v>
      </c>
      <c r="CS40" s="619"/>
      <c r="CT40" s="619"/>
      <c r="CU40" s="619"/>
      <c r="CV40" s="619"/>
      <c r="CW40" s="619"/>
      <c r="CX40" s="619"/>
      <c r="CY40" s="620"/>
      <c r="CZ40" s="621">
        <v>0</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1549226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253</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5029571</v>
      </c>
      <c r="CS42" s="619"/>
      <c r="CT42" s="619"/>
      <c r="CU42" s="619"/>
      <c r="CV42" s="619"/>
      <c r="CW42" s="619"/>
      <c r="CX42" s="619"/>
      <c r="CY42" s="620"/>
      <c r="CZ42" s="621">
        <v>13.3</v>
      </c>
      <c r="DA42" s="622"/>
      <c r="DB42" s="622"/>
      <c r="DC42" s="623"/>
      <c r="DD42" s="624">
        <v>657838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217457</v>
      </c>
      <c r="CS43" s="637"/>
      <c r="CT43" s="637"/>
      <c r="CU43" s="637"/>
      <c r="CV43" s="637"/>
      <c r="CW43" s="637"/>
      <c r="CX43" s="637"/>
      <c r="CY43" s="638"/>
      <c r="CZ43" s="621">
        <v>0.6</v>
      </c>
      <c r="DA43" s="639"/>
      <c r="DB43" s="639"/>
      <c r="DC43" s="640"/>
      <c r="DD43" s="624">
        <v>200452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5029571</v>
      </c>
      <c r="CS44" s="619"/>
      <c r="CT44" s="619"/>
      <c r="CU44" s="619"/>
      <c r="CV44" s="619"/>
      <c r="CW44" s="619"/>
      <c r="CX44" s="619"/>
      <c r="CY44" s="620"/>
      <c r="CZ44" s="621">
        <v>13.3</v>
      </c>
      <c r="DA44" s="622"/>
      <c r="DB44" s="622"/>
      <c r="DC44" s="623"/>
      <c r="DD44" s="624">
        <v>657838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4439634</v>
      </c>
      <c r="CS45" s="637"/>
      <c r="CT45" s="637"/>
      <c r="CU45" s="637"/>
      <c r="CV45" s="637"/>
      <c r="CW45" s="637"/>
      <c r="CX45" s="637"/>
      <c r="CY45" s="638"/>
      <c r="CZ45" s="621">
        <v>11.8</v>
      </c>
      <c r="DA45" s="639"/>
      <c r="DB45" s="639"/>
      <c r="DC45" s="640"/>
      <c r="DD45" s="624">
        <v>385977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589937</v>
      </c>
      <c r="CS46" s="619"/>
      <c r="CT46" s="619"/>
      <c r="CU46" s="619"/>
      <c r="CV46" s="619"/>
      <c r="CW46" s="619"/>
      <c r="CX46" s="619"/>
      <c r="CY46" s="620"/>
      <c r="CZ46" s="621">
        <v>1.6</v>
      </c>
      <c r="DA46" s="622"/>
      <c r="DB46" s="622"/>
      <c r="DC46" s="623"/>
      <c r="DD46" s="624">
        <v>271861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37698301</v>
      </c>
      <c r="CS49" s="603"/>
      <c r="CT49" s="603"/>
      <c r="CU49" s="603"/>
      <c r="CV49" s="603"/>
      <c r="CW49" s="603"/>
      <c r="CX49" s="603"/>
      <c r="CY49" s="604"/>
      <c r="CZ49" s="605">
        <v>100</v>
      </c>
      <c r="DA49" s="606"/>
      <c r="DB49" s="606"/>
      <c r="DC49" s="607"/>
      <c r="DD49" s="608">
        <v>20657846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38283</v>
      </c>
      <c r="R7" s="1131"/>
      <c r="S7" s="1131"/>
      <c r="T7" s="1131"/>
      <c r="U7" s="1131"/>
      <c r="V7" s="1131">
        <v>37451</v>
      </c>
      <c r="W7" s="1131"/>
      <c r="X7" s="1131"/>
      <c r="Y7" s="1131"/>
      <c r="Z7" s="1131"/>
      <c r="AA7" s="1131">
        <v>832</v>
      </c>
      <c r="AB7" s="1131"/>
      <c r="AC7" s="1131"/>
      <c r="AD7" s="1131"/>
      <c r="AE7" s="1132"/>
      <c r="AF7" s="1133">
        <v>652</v>
      </c>
      <c r="AG7" s="1134"/>
      <c r="AH7" s="1134"/>
      <c r="AI7" s="1134"/>
      <c r="AJ7" s="1135"/>
      <c r="AK7" s="1117">
        <v>1022</v>
      </c>
      <c r="AL7" s="1118"/>
      <c r="AM7" s="1118"/>
      <c r="AN7" s="1118"/>
      <c r="AO7" s="1118"/>
      <c r="AP7" s="1118">
        <v>26083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549</v>
      </c>
      <c r="BT7" s="1122"/>
      <c r="BU7" s="1122"/>
      <c r="BV7" s="1122"/>
      <c r="BW7" s="1122"/>
      <c r="BX7" s="1122"/>
      <c r="BY7" s="1122"/>
      <c r="BZ7" s="1122"/>
      <c r="CA7" s="1122"/>
      <c r="CB7" s="1122"/>
      <c r="CC7" s="1122"/>
      <c r="CD7" s="1122"/>
      <c r="CE7" s="1122"/>
      <c r="CF7" s="1122"/>
      <c r="CG7" s="1123"/>
      <c r="CH7" s="1114">
        <v>18</v>
      </c>
      <c r="CI7" s="1115"/>
      <c r="CJ7" s="1115"/>
      <c r="CK7" s="1115"/>
      <c r="CL7" s="1116"/>
      <c r="CM7" s="1114">
        <v>1117</v>
      </c>
      <c r="CN7" s="1115"/>
      <c r="CO7" s="1115"/>
      <c r="CP7" s="1115"/>
      <c r="CQ7" s="1116"/>
      <c r="CR7" s="1114">
        <v>10</v>
      </c>
      <c r="CS7" s="1115"/>
      <c r="CT7" s="1115"/>
      <c r="CU7" s="1115"/>
      <c r="CV7" s="1116"/>
      <c r="CW7" s="1114" t="s">
        <v>537</v>
      </c>
      <c r="CX7" s="1115"/>
      <c r="CY7" s="1115"/>
      <c r="CZ7" s="1115"/>
      <c r="DA7" s="1116"/>
      <c r="DB7" s="1114" t="s">
        <v>537</v>
      </c>
      <c r="DC7" s="1115"/>
      <c r="DD7" s="1115"/>
      <c r="DE7" s="1115"/>
      <c r="DF7" s="1116"/>
      <c r="DG7" s="1114" t="s">
        <v>537</v>
      </c>
      <c r="DH7" s="1115"/>
      <c r="DI7" s="1115"/>
      <c r="DJ7" s="1115"/>
      <c r="DK7" s="1116"/>
      <c r="DL7" s="1114" t="s">
        <v>537</v>
      </c>
      <c r="DM7" s="1115"/>
      <c r="DN7" s="1115"/>
      <c r="DO7" s="1115"/>
      <c r="DP7" s="1116"/>
      <c r="DQ7" s="1114" t="s">
        <v>537</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636</v>
      </c>
      <c r="R8" s="1070"/>
      <c r="S8" s="1070"/>
      <c r="T8" s="1070"/>
      <c r="U8" s="1070"/>
      <c r="V8" s="1070">
        <v>605</v>
      </c>
      <c r="W8" s="1070"/>
      <c r="X8" s="1070"/>
      <c r="Y8" s="1070"/>
      <c r="Z8" s="1070"/>
      <c r="AA8" s="1070">
        <v>31</v>
      </c>
      <c r="AB8" s="1070"/>
      <c r="AC8" s="1070"/>
      <c r="AD8" s="1070"/>
      <c r="AE8" s="1071"/>
      <c r="AF8" s="1045">
        <v>29</v>
      </c>
      <c r="AG8" s="1046"/>
      <c r="AH8" s="1046"/>
      <c r="AI8" s="1046"/>
      <c r="AJ8" s="1047"/>
      <c r="AK8" s="1112">
        <v>356</v>
      </c>
      <c r="AL8" s="1113"/>
      <c r="AM8" s="1113"/>
      <c r="AN8" s="1113"/>
      <c r="AO8" s="1113"/>
      <c r="AP8" s="1113">
        <v>3002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550</v>
      </c>
      <c r="BT8" s="1041"/>
      <c r="BU8" s="1041"/>
      <c r="BV8" s="1041"/>
      <c r="BW8" s="1041"/>
      <c r="BX8" s="1041"/>
      <c r="BY8" s="1041"/>
      <c r="BZ8" s="1041"/>
      <c r="CA8" s="1041"/>
      <c r="CB8" s="1041"/>
      <c r="CC8" s="1041"/>
      <c r="CD8" s="1041"/>
      <c r="CE8" s="1041"/>
      <c r="CF8" s="1041"/>
      <c r="CG8" s="1042"/>
      <c r="CH8" s="1015">
        <v>8</v>
      </c>
      <c r="CI8" s="1016"/>
      <c r="CJ8" s="1016"/>
      <c r="CK8" s="1016"/>
      <c r="CL8" s="1017"/>
      <c r="CM8" s="1015">
        <v>142</v>
      </c>
      <c r="CN8" s="1016"/>
      <c r="CO8" s="1016"/>
      <c r="CP8" s="1016"/>
      <c r="CQ8" s="1017"/>
      <c r="CR8" s="1015">
        <v>53</v>
      </c>
      <c r="CS8" s="1016"/>
      <c r="CT8" s="1016"/>
      <c r="CU8" s="1016"/>
      <c r="CV8" s="1017"/>
      <c r="CW8" s="1015" t="s">
        <v>538</v>
      </c>
      <c r="CX8" s="1016"/>
      <c r="CY8" s="1016"/>
      <c r="CZ8" s="1016"/>
      <c r="DA8" s="1017"/>
      <c r="DB8" s="1015" t="s">
        <v>537</v>
      </c>
      <c r="DC8" s="1016"/>
      <c r="DD8" s="1016"/>
      <c r="DE8" s="1016"/>
      <c r="DF8" s="1017"/>
      <c r="DG8" s="1015" t="s">
        <v>537</v>
      </c>
      <c r="DH8" s="1016"/>
      <c r="DI8" s="1016"/>
      <c r="DJ8" s="1016"/>
      <c r="DK8" s="1017"/>
      <c r="DL8" s="1015" t="s">
        <v>537</v>
      </c>
      <c r="DM8" s="1016"/>
      <c r="DN8" s="1016"/>
      <c r="DO8" s="1016"/>
      <c r="DP8" s="1017"/>
      <c r="DQ8" s="1015" t="s">
        <v>537</v>
      </c>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410</v>
      </c>
      <c r="R9" s="1070"/>
      <c r="S9" s="1070"/>
      <c r="T9" s="1070"/>
      <c r="U9" s="1070"/>
      <c r="V9" s="1070">
        <v>369</v>
      </c>
      <c r="W9" s="1070"/>
      <c r="X9" s="1070"/>
      <c r="Y9" s="1070"/>
      <c r="Z9" s="1070"/>
      <c r="AA9" s="1070">
        <v>40</v>
      </c>
      <c r="AB9" s="1070"/>
      <c r="AC9" s="1070"/>
      <c r="AD9" s="1070"/>
      <c r="AE9" s="1071"/>
      <c r="AF9" s="1045">
        <v>4</v>
      </c>
      <c r="AG9" s="1046"/>
      <c r="AH9" s="1046"/>
      <c r="AI9" s="1046"/>
      <c r="AJ9" s="1047"/>
      <c r="AK9" s="1112">
        <v>188</v>
      </c>
      <c r="AL9" s="1113"/>
      <c r="AM9" s="1113"/>
      <c r="AN9" s="1113"/>
      <c r="AO9" s="1113"/>
      <c r="AP9" s="1113">
        <v>1284</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38768</v>
      </c>
      <c r="R23" s="1095"/>
      <c r="S23" s="1095"/>
      <c r="T23" s="1095"/>
      <c r="U23" s="1095"/>
      <c r="V23" s="1095">
        <v>37865</v>
      </c>
      <c r="W23" s="1095"/>
      <c r="X23" s="1095"/>
      <c r="Y23" s="1095"/>
      <c r="Z23" s="1095"/>
      <c r="AA23" s="1095">
        <v>903</v>
      </c>
      <c r="AB23" s="1095"/>
      <c r="AC23" s="1095"/>
      <c r="AD23" s="1095"/>
      <c r="AE23" s="1096"/>
      <c r="AF23" s="1097">
        <v>686</v>
      </c>
      <c r="AG23" s="1095"/>
      <c r="AH23" s="1095"/>
      <c r="AI23" s="1095"/>
      <c r="AJ23" s="1098"/>
      <c r="AK23" s="1099"/>
      <c r="AL23" s="1100"/>
      <c r="AM23" s="1100"/>
      <c r="AN23" s="1100"/>
      <c r="AO23" s="1100"/>
      <c r="AP23" s="1095">
        <v>30369</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13808</v>
      </c>
      <c r="R28" s="1080"/>
      <c r="S28" s="1080"/>
      <c r="T28" s="1080"/>
      <c r="U28" s="1080"/>
      <c r="V28" s="1080">
        <v>14382</v>
      </c>
      <c r="W28" s="1080"/>
      <c r="X28" s="1080"/>
      <c r="Y28" s="1080"/>
      <c r="Z28" s="1080"/>
      <c r="AA28" s="1080">
        <v>-574</v>
      </c>
      <c r="AB28" s="1080"/>
      <c r="AC28" s="1080"/>
      <c r="AD28" s="1080"/>
      <c r="AE28" s="1081"/>
      <c r="AF28" s="1082">
        <v>-574</v>
      </c>
      <c r="AG28" s="1080"/>
      <c r="AH28" s="1080"/>
      <c r="AI28" s="1080"/>
      <c r="AJ28" s="1083"/>
      <c r="AK28" s="1084">
        <v>1380</v>
      </c>
      <c r="AL28" s="1072"/>
      <c r="AM28" s="1072"/>
      <c r="AN28" s="1072"/>
      <c r="AO28" s="1072"/>
      <c r="AP28" s="1072" t="s">
        <v>537</v>
      </c>
      <c r="AQ28" s="1072"/>
      <c r="AR28" s="1072"/>
      <c r="AS28" s="1072"/>
      <c r="AT28" s="1072"/>
      <c r="AU28" s="1072" t="s">
        <v>537</v>
      </c>
      <c r="AV28" s="1072"/>
      <c r="AW28" s="1072"/>
      <c r="AX28" s="1072"/>
      <c r="AY28" s="1072"/>
      <c r="AZ28" s="1073" t="s">
        <v>537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5410</v>
      </c>
      <c r="R29" s="1070"/>
      <c r="S29" s="1070"/>
      <c r="T29" s="1070"/>
      <c r="U29" s="1070"/>
      <c r="V29" s="1070">
        <v>5209</v>
      </c>
      <c r="W29" s="1070"/>
      <c r="X29" s="1070"/>
      <c r="Y29" s="1070"/>
      <c r="Z29" s="1070"/>
      <c r="AA29" s="1070">
        <v>201</v>
      </c>
      <c r="AB29" s="1070"/>
      <c r="AC29" s="1070"/>
      <c r="AD29" s="1070"/>
      <c r="AE29" s="1071"/>
      <c r="AF29" s="1045">
        <v>201</v>
      </c>
      <c r="AG29" s="1046"/>
      <c r="AH29" s="1046"/>
      <c r="AI29" s="1046"/>
      <c r="AJ29" s="1047"/>
      <c r="AK29" s="1006">
        <v>826</v>
      </c>
      <c r="AL29" s="997"/>
      <c r="AM29" s="997"/>
      <c r="AN29" s="997"/>
      <c r="AO29" s="997"/>
      <c r="AP29" s="997" t="s">
        <v>537</v>
      </c>
      <c r="AQ29" s="997"/>
      <c r="AR29" s="997"/>
      <c r="AS29" s="997"/>
      <c r="AT29" s="997"/>
      <c r="AU29" s="997" t="s">
        <v>538</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844</v>
      </c>
      <c r="R30" s="1070"/>
      <c r="S30" s="1070"/>
      <c r="T30" s="1070"/>
      <c r="U30" s="1070"/>
      <c r="V30" s="1070">
        <v>815</v>
      </c>
      <c r="W30" s="1070"/>
      <c r="X30" s="1070"/>
      <c r="Y30" s="1070"/>
      <c r="Z30" s="1070"/>
      <c r="AA30" s="1070">
        <v>29</v>
      </c>
      <c r="AB30" s="1070"/>
      <c r="AC30" s="1070"/>
      <c r="AD30" s="1070"/>
      <c r="AE30" s="1071"/>
      <c r="AF30" s="1045">
        <v>29</v>
      </c>
      <c r="AG30" s="1046"/>
      <c r="AH30" s="1046"/>
      <c r="AI30" s="1046"/>
      <c r="AJ30" s="1047"/>
      <c r="AK30" s="1006">
        <v>171</v>
      </c>
      <c r="AL30" s="997"/>
      <c r="AM30" s="997"/>
      <c r="AN30" s="997"/>
      <c r="AO30" s="997"/>
      <c r="AP30" s="997" t="s">
        <v>539</v>
      </c>
      <c r="AQ30" s="997"/>
      <c r="AR30" s="997"/>
      <c r="AS30" s="997"/>
      <c r="AT30" s="997"/>
      <c r="AU30" s="997" t="s">
        <v>538</v>
      </c>
      <c r="AV30" s="997"/>
      <c r="AW30" s="997"/>
      <c r="AX30" s="997"/>
      <c r="AY30" s="997"/>
      <c r="AZ30" s="1068" t="s">
        <v>537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2202</v>
      </c>
      <c r="R31" s="1070"/>
      <c r="S31" s="1070"/>
      <c r="T31" s="1070"/>
      <c r="U31" s="1070"/>
      <c r="V31" s="1070">
        <v>274</v>
      </c>
      <c r="W31" s="1070"/>
      <c r="X31" s="1070"/>
      <c r="Y31" s="1070"/>
      <c r="Z31" s="1070"/>
      <c r="AA31" s="1070">
        <v>1929</v>
      </c>
      <c r="AB31" s="1070"/>
      <c r="AC31" s="1070"/>
      <c r="AD31" s="1070"/>
      <c r="AE31" s="1071"/>
      <c r="AF31" s="1045">
        <v>1929</v>
      </c>
      <c r="AG31" s="1046"/>
      <c r="AH31" s="1046"/>
      <c r="AI31" s="1046"/>
      <c r="AJ31" s="1047"/>
      <c r="AK31" s="1006">
        <v>5</v>
      </c>
      <c r="AL31" s="997"/>
      <c r="AM31" s="997"/>
      <c r="AN31" s="997"/>
      <c r="AO31" s="997"/>
      <c r="AP31" s="997">
        <v>362</v>
      </c>
      <c r="AQ31" s="997"/>
      <c r="AR31" s="997"/>
      <c r="AS31" s="997"/>
      <c r="AT31" s="997"/>
      <c r="AU31" s="997" t="s">
        <v>537</v>
      </c>
      <c r="AV31" s="997"/>
      <c r="AW31" s="997"/>
      <c r="AX31" s="997"/>
      <c r="AY31" s="997"/>
      <c r="AZ31" s="1068" t="s">
        <v>538</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1845</v>
      </c>
      <c r="R32" s="1070"/>
      <c r="S32" s="1070"/>
      <c r="T32" s="1070"/>
      <c r="U32" s="1070"/>
      <c r="V32" s="1070">
        <v>1744</v>
      </c>
      <c r="W32" s="1070"/>
      <c r="X32" s="1070"/>
      <c r="Y32" s="1070"/>
      <c r="Z32" s="1070"/>
      <c r="AA32" s="1070">
        <v>102</v>
      </c>
      <c r="AB32" s="1070"/>
      <c r="AC32" s="1070"/>
      <c r="AD32" s="1070"/>
      <c r="AE32" s="1071"/>
      <c r="AF32" s="1045">
        <v>98</v>
      </c>
      <c r="AG32" s="1046"/>
      <c r="AH32" s="1046"/>
      <c r="AI32" s="1046"/>
      <c r="AJ32" s="1047"/>
      <c r="AK32" s="1006">
        <v>512</v>
      </c>
      <c r="AL32" s="997"/>
      <c r="AM32" s="997"/>
      <c r="AN32" s="997"/>
      <c r="AO32" s="997"/>
      <c r="AP32" s="997">
        <v>5994</v>
      </c>
      <c r="AQ32" s="997"/>
      <c r="AR32" s="997"/>
      <c r="AS32" s="997"/>
      <c r="AT32" s="997"/>
      <c r="AU32" s="997">
        <v>4939</v>
      </c>
      <c r="AV32" s="997"/>
      <c r="AW32" s="997"/>
      <c r="AX32" s="997"/>
      <c r="AY32" s="997"/>
      <c r="AZ32" s="1068" t="s">
        <v>537</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1681</v>
      </c>
      <c r="AG63" s="985"/>
      <c r="AH63" s="985"/>
      <c r="AI63" s="985"/>
      <c r="AJ63" s="1056"/>
      <c r="AK63" s="1057"/>
      <c r="AL63" s="989"/>
      <c r="AM63" s="989"/>
      <c r="AN63" s="989"/>
      <c r="AO63" s="989"/>
      <c r="AP63" s="985">
        <v>6355</v>
      </c>
      <c r="AQ63" s="985"/>
      <c r="AR63" s="985"/>
      <c r="AS63" s="985"/>
      <c r="AT63" s="985"/>
      <c r="AU63" s="985">
        <v>4939</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2758</v>
      </c>
      <c r="R68" s="1008"/>
      <c r="S68" s="1008"/>
      <c r="T68" s="1008"/>
      <c r="U68" s="1008"/>
      <c r="V68" s="1008">
        <v>2718</v>
      </c>
      <c r="W68" s="1008"/>
      <c r="X68" s="1008"/>
      <c r="Y68" s="1008"/>
      <c r="Z68" s="1008"/>
      <c r="AA68" s="1008">
        <v>40</v>
      </c>
      <c r="AB68" s="1008"/>
      <c r="AC68" s="1008"/>
      <c r="AD68" s="1008"/>
      <c r="AE68" s="1008"/>
      <c r="AF68" s="1008">
        <v>40</v>
      </c>
      <c r="AG68" s="1008"/>
      <c r="AH68" s="1008"/>
      <c r="AI68" s="1008"/>
      <c r="AJ68" s="1008"/>
      <c r="AK68" s="1008">
        <v>6</v>
      </c>
      <c r="AL68" s="1008"/>
      <c r="AM68" s="1008"/>
      <c r="AN68" s="1008"/>
      <c r="AO68" s="1008"/>
      <c r="AP68" s="1008">
        <v>4707</v>
      </c>
      <c r="AQ68" s="1008"/>
      <c r="AR68" s="1008"/>
      <c r="AS68" s="1008"/>
      <c r="AT68" s="1008"/>
      <c r="AU68" s="1008">
        <v>800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190</v>
      </c>
      <c r="R69" s="997"/>
      <c r="S69" s="997"/>
      <c r="T69" s="997"/>
      <c r="U69" s="997"/>
      <c r="V69" s="997">
        <v>184</v>
      </c>
      <c r="W69" s="997"/>
      <c r="X69" s="997"/>
      <c r="Y69" s="997"/>
      <c r="Z69" s="997"/>
      <c r="AA69" s="997">
        <v>7</v>
      </c>
      <c r="AB69" s="997"/>
      <c r="AC69" s="997"/>
      <c r="AD69" s="997"/>
      <c r="AE69" s="997"/>
      <c r="AF69" s="997">
        <v>7</v>
      </c>
      <c r="AG69" s="997"/>
      <c r="AH69" s="997"/>
      <c r="AI69" s="997"/>
      <c r="AJ69" s="997"/>
      <c r="AK69" s="997" t="s">
        <v>539</v>
      </c>
      <c r="AL69" s="997"/>
      <c r="AM69" s="997"/>
      <c r="AN69" s="997"/>
      <c r="AO69" s="997"/>
      <c r="AP69" s="997" t="s">
        <v>537</v>
      </c>
      <c r="AQ69" s="997"/>
      <c r="AR69" s="997"/>
      <c r="AS69" s="997"/>
      <c r="AT69" s="997"/>
      <c r="AU69" s="997" t="s">
        <v>537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9053</v>
      </c>
      <c r="R70" s="997"/>
      <c r="S70" s="997"/>
      <c r="T70" s="997"/>
      <c r="U70" s="997"/>
      <c r="V70" s="997">
        <v>8838</v>
      </c>
      <c r="W70" s="997"/>
      <c r="X70" s="997"/>
      <c r="Y70" s="997"/>
      <c r="Z70" s="997"/>
      <c r="AA70" s="997">
        <v>215</v>
      </c>
      <c r="AB70" s="997"/>
      <c r="AC70" s="997"/>
      <c r="AD70" s="997"/>
      <c r="AE70" s="997"/>
      <c r="AF70" s="997">
        <v>215</v>
      </c>
      <c r="AG70" s="997"/>
      <c r="AH70" s="997"/>
      <c r="AI70" s="997"/>
      <c r="AJ70" s="997"/>
      <c r="AK70" s="997">
        <v>12</v>
      </c>
      <c r="AL70" s="997"/>
      <c r="AM70" s="997"/>
      <c r="AN70" s="997"/>
      <c r="AO70" s="997"/>
      <c r="AP70" s="997" t="s">
        <v>537</v>
      </c>
      <c r="AQ70" s="997"/>
      <c r="AR70" s="997"/>
      <c r="AS70" s="997"/>
      <c r="AT70" s="997"/>
      <c r="AU70" s="997" t="s">
        <v>537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t="s">
        <v>537</v>
      </c>
      <c r="R71" s="997"/>
      <c r="S71" s="997"/>
      <c r="T71" s="997"/>
      <c r="U71" s="997"/>
      <c r="V71" s="997" t="s">
        <v>537</v>
      </c>
      <c r="W71" s="997"/>
      <c r="X71" s="997"/>
      <c r="Y71" s="997"/>
      <c r="Z71" s="997"/>
      <c r="AA71" s="997" t="s">
        <v>537</v>
      </c>
      <c r="AB71" s="997"/>
      <c r="AC71" s="997"/>
      <c r="AD71" s="997"/>
      <c r="AE71" s="997"/>
      <c r="AF71" s="997" t="s">
        <v>538</v>
      </c>
      <c r="AG71" s="997"/>
      <c r="AH71" s="997"/>
      <c r="AI71" s="997"/>
      <c r="AJ71" s="997"/>
      <c r="AK71" s="997" t="s">
        <v>537</v>
      </c>
      <c r="AL71" s="997"/>
      <c r="AM71" s="997"/>
      <c r="AN71" s="997"/>
      <c r="AO71" s="997"/>
      <c r="AP71" s="997" t="s">
        <v>537</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544</v>
      </c>
      <c r="C72" s="1001"/>
      <c r="D72" s="1001"/>
      <c r="E72" s="1001"/>
      <c r="F72" s="1001"/>
      <c r="G72" s="1001"/>
      <c r="H72" s="1001"/>
      <c r="I72" s="1001"/>
      <c r="J72" s="1001"/>
      <c r="K72" s="1001"/>
      <c r="L72" s="1001"/>
      <c r="M72" s="1001"/>
      <c r="N72" s="1001"/>
      <c r="O72" s="1001"/>
      <c r="P72" s="1002"/>
      <c r="Q72" s="1003">
        <v>139</v>
      </c>
      <c r="R72" s="997"/>
      <c r="S72" s="997"/>
      <c r="T72" s="997"/>
      <c r="U72" s="997"/>
      <c r="V72" s="997">
        <v>130</v>
      </c>
      <c r="W72" s="997"/>
      <c r="X72" s="997"/>
      <c r="Y72" s="997"/>
      <c r="Z72" s="997"/>
      <c r="AA72" s="997">
        <v>9</v>
      </c>
      <c r="AB72" s="997"/>
      <c r="AC72" s="997"/>
      <c r="AD72" s="997"/>
      <c r="AE72" s="997"/>
      <c r="AF72" s="997">
        <v>9</v>
      </c>
      <c r="AG72" s="997"/>
      <c r="AH72" s="997"/>
      <c r="AI72" s="997"/>
      <c r="AJ72" s="997"/>
      <c r="AK72" s="997">
        <v>21</v>
      </c>
      <c r="AL72" s="997"/>
      <c r="AM72" s="997"/>
      <c r="AN72" s="997"/>
      <c r="AO72" s="997"/>
      <c r="AP72" s="997" t="s">
        <v>537</v>
      </c>
      <c r="AQ72" s="997"/>
      <c r="AR72" s="997"/>
      <c r="AS72" s="997"/>
      <c r="AT72" s="997"/>
      <c r="AU72" s="997" t="s">
        <v>537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545</v>
      </c>
      <c r="C73" s="1001"/>
      <c r="D73" s="1001"/>
      <c r="E73" s="1001"/>
      <c r="F73" s="1001"/>
      <c r="G73" s="1001"/>
      <c r="H73" s="1001"/>
      <c r="I73" s="1001"/>
      <c r="J73" s="1001"/>
      <c r="K73" s="1001"/>
      <c r="L73" s="1001"/>
      <c r="M73" s="1001"/>
      <c r="N73" s="1001"/>
      <c r="O73" s="1001"/>
      <c r="P73" s="1002"/>
      <c r="Q73" s="1003">
        <v>42</v>
      </c>
      <c r="R73" s="997"/>
      <c r="S73" s="997"/>
      <c r="T73" s="997"/>
      <c r="U73" s="997"/>
      <c r="V73" s="997">
        <v>19</v>
      </c>
      <c r="W73" s="997"/>
      <c r="X73" s="997"/>
      <c r="Y73" s="997"/>
      <c r="Z73" s="997"/>
      <c r="AA73" s="997">
        <v>23</v>
      </c>
      <c r="AB73" s="997"/>
      <c r="AC73" s="997"/>
      <c r="AD73" s="997"/>
      <c r="AE73" s="997"/>
      <c r="AF73" s="997">
        <v>23</v>
      </c>
      <c r="AG73" s="997"/>
      <c r="AH73" s="997"/>
      <c r="AI73" s="997"/>
      <c r="AJ73" s="997"/>
      <c r="AK73" s="997" t="s">
        <v>537</v>
      </c>
      <c r="AL73" s="997"/>
      <c r="AM73" s="997"/>
      <c r="AN73" s="997"/>
      <c r="AO73" s="997"/>
      <c r="AP73" s="997" t="s">
        <v>548</v>
      </c>
      <c r="AQ73" s="997"/>
      <c r="AR73" s="997"/>
      <c r="AS73" s="997"/>
      <c r="AT73" s="997"/>
      <c r="AU73" s="997" t="s">
        <v>537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269</v>
      </c>
      <c r="R74" s="997"/>
      <c r="S74" s="997"/>
      <c r="T74" s="997"/>
      <c r="U74" s="997"/>
      <c r="V74" s="997">
        <v>241</v>
      </c>
      <c r="W74" s="997"/>
      <c r="X74" s="997"/>
      <c r="Y74" s="997"/>
      <c r="Z74" s="997"/>
      <c r="AA74" s="997">
        <v>28</v>
      </c>
      <c r="AB74" s="997"/>
      <c r="AC74" s="997"/>
      <c r="AD74" s="997"/>
      <c r="AE74" s="997"/>
      <c r="AF74" s="997">
        <v>28</v>
      </c>
      <c r="AG74" s="997"/>
      <c r="AH74" s="997"/>
      <c r="AI74" s="997"/>
      <c r="AJ74" s="997"/>
      <c r="AK74" s="997" t="s">
        <v>551</v>
      </c>
      <c r="AL74" s="997"/>
      <c r="AM74" s="997"/>
      <c r="AN74" s="997"/>
      <c r="AO74" s="997"/>
      <c r="AP74" s="997" t="s">
        <v>551</v>
      </c>
      <c r="AQ74" s="997"/>
      <c r="AR74" s="997"/>
      <c r="AS74" s="997"/>
      <c r="AT74" s="997"/>
      <c r="AU74" s="997" t="s">
        <v>551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547</v>
      </c>
      <c r="C75" s="1001"/>
      <c r="D75" s="1001"/>
      <c r="E75" s="1001"/>
      <c r="F75" s="1001"/>
      <c r="G75" s="1001"/>
      <c r="H75" s="1001"/>
      <c r="I75" s="1001"/>
      <c r="J75" s="1001"/>
      <c r="K75" s="1001"/>
      <c r="L75" s="1001"/>
      <c r="M75" s="1001"/>
      <c r="N75" s="1001"/>
      <c r="O75" s="1001"/>
      <c r="P75" s="1002"/>
      <c r="Q75" s="1004">
        <v>141826</v>
      </c>
      <c r="R75" s="1005"/>
      <c r="S75" s="1005"/>
      <c r="T75" s="1005"/>
      <c r="U75" s="1006"/>
      <c r="V75" s="1007">
        <v>135893</v>
      </c>
      <c r="W75" s="1005"/>
      <c r="X75" s="1005"/>
      <c r="Y75" s="1005"/>
      <c r="Z75" s="1006"/>
      <c r="AA75" s="1007">
        <v>5934</v>
      </c>
      <c r="AB75" s="1005"/>
      <c r="AC75" s="1005"/>
      <c r="AD75" s="1005"/>
      <c r="AE75" s="1006"/>
      <c r="AF75" s="1007">
        <v>5934</v>
      </c>
      <c r="AG75" s="1005"/>
      <c r="AH75" s="1005"/>
      <c r="AI75" s="1005"/>
      <c r="AJ75" s="1006"/>
      <c r="AK75" s="1007">
        <v>1218</v>
      </c>
      <c r="AL75" s="1005"/>
      <c r="AM75" s="1005"/>
      <c r="AN75" s="1005"/>
      <c r="AO75" s="1006"/>
      <c r="AP75" s="1007" t="s">
        <v>551</v>
      </c>
      <c r="AQ75" s="1005"/>
      <c r="AR75" s="1005"/>
      <c r="AS75" s="1005"/>
      <c r="AT75" s="1006"/>
      <c r="AU75" s="1007" t="s">
        <v>551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6256</v>
      </c>
      <c r="AG88" s="985"/>
      <c r="AH88" s="985"/>
      <c r="AI88" s="985"/>
      <c r="AJ88" s="985"/>
      <c r="AK88" s="989"/>
      <c r="AL88" s="989"/>
      <c r="AM88" s="989"/>
      <c r="AN88" s="989"/>
      <c r="AO88" s="989"/>
      <c r="AP88" s="985">
        <v>4707</v>
      </c>
      <c r="AQ88" s="985"/>
      <c r="AR88" s="985"/>
      <c r="AS88" s="985"/>
      <c r="AT88" s="985"/>
      <c r="AU88" s="985">
        <v>800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63</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283</v>
      </c>
      <c r="AG109" s="918"/>
      <c r="AH109" s="918"/>
      <c r="AI109" s="918"/>
      <c r="AJ109" s="919"/>
      <c r="AK109" s="920" t="s">
        <v>282</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283</v>
      </c>
      <c r="BW109" s="918"/>
      <c r="BX109" s="918"/>
      <c r="BY109" s="918"/>
      <c r="BZ109" s="919"/>
      <c r="CA109" s="920" t="s">
        <v>282</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283</v>
      </c>
      <c r="DM109" s="918"/>
      <c r="DN109" s="918"/>
      <c r="DO109" s="918"/>
      <c r="DP109" s="919"/>
      <c r="DQ109" s="920" t="s">
        <v>282</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2594506</v>
      </c>
      <c r="AB110" s="903"/>
      <c r="AC110" s="903"/>
      <c r="AD110" s="903"/>
      <c r="AE110" s="904"/>
      <c r="AF110" s="905">
        <v>2701978</v>
      </c>
      <c r="AG110" s="903"/>
      <c r="AH110" s="903"/>
      <c r="AI110" s="903"/>
      <c r="AJ110" s="904"/>
      <c r="AK110" s="905">
        <v>2645839</v>
      </c>
      <c r="AL110" s="903"/>
      <c r="AM110" s="903"/>
      <c r="AN110" s="903"/>
      <c r="AO110" s="904"/>
      <c r="AP110" s="906">
        <v>16.399999999999999</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30238059</v>
      </c>
      <c r="BR110" s="830"/>
      <c r="BS110" s="830"/>
      <c r="BT110" s="830"/>
      <c r="BU110" s="830"/>
      <c r="BV110" s="830">
        <v>30428303</v>
      </c>
      <c r="BW110" s="830"/>
      <c r="BX110" s="830"/>
      <c r="BY110" s="830"/>
      <c r="BZ110" s="830"/>
      <c r="CA110" s="830">
        <v>30368789</v>
      </c>
      <c r="CB110" s="830"/>
      <c r="CC110" s="830"/>
      <c r="CD110" s="830"/>
      <c r="CE110" s="830"/>
      <c r="CF110" s="891">
        <v>187.8</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442591</v>
      </c>
      <c r="BR111" s="801"/>
      <c r="BS111" s="801"/>
      <c r="BT111" s="801"/>
      <c r="BU111" s="801"/>
      <c r="BV111" s="801">
        <v>527911</v>
      </c>
      <c r="BW111" s="801"/>
      <c r="BX111" s="801"/>
      <c r="BY111" s="801"/>
      <c r="BZ111" s="801"/>
      <c r="CA111" s="801" t="s">
        <v>404</v>
      </c>
      <c r="CB111" s="801"/>
      <c r="CC111" s="801"/>
      <c r="CD111" s="801"/>
      <c r="CE111" s="801"/>
      <c r="CF111" s="878" t="s">
        <v>404</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5051695</v>
      </c>
      <c r="BR112" s="801"/>
      <c r="BS112" s="801"/>
      <c r="BT112" s="801"/>
      <c r="BU112" s="801"/>
      <c r="BV112" s="801">
        <v>5052866</v>
      </c>
      <c r="BW112" s="801"/>
      <c r="BX112" s="801"/>
      <c r="BY112" s="801"/>
      <c r="BZ112" s="801"/>
      <c r="CA112" s="801">
        <v>4938902</v>
      </c>
      <c r="CB112" s="801"/>
      <c r="CC112" s="801"/>
      <c r="CD112" s="801"/>
      <c r="CE112" s="801"/>
      <c r="CF112" s="878">
        <v>30.5</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367295</v>
      </c>
      <c r="AB113" s="939"/>
      <c r="AC113" s="939"/>
      <c r="AD113" s="939"/>
      <c r="AE113" s="940"/>
      <c r="AF113" s="941">
        <v>348643</v>
      </c>
      <c r="AG113" s="939"/>
      <c r="AH113" s="939"/>
      <c r="AI113" s="939"/>
      <c r="AJ113" s="940"/>
      <c r="AK113" s="941">
        <v>332184</v>
      </c>
      <c r="AL113" s="939"/>
      <c r="AM113" s="939"/>
      <c r="AN113" s="939"/>
      <c r="AO113" s="940"/>
      <c r="AP113" s="942">
        <v>2.1</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971744</v>
      </c>
      <c r="BR113" s="801"/>
      <c r="BS113" s="801"/>
      <c r="BT113" s="801"/>
      <c r="BU113" s="801"/>
      <c r="BV113" s="801">
        <v>888334</v>
      </c>
      <c r="BW113" s="801"/>
      <c r="BX113" s="801"/>
      <c r="BY113" s="801"/>
      <c r="BZ113" s="801"/>
      <c r="CA113" s="801">
        <v>800205</v>
      </c>
      <c r="CB113" s="801"/>
      <c r="CC113" s="801"/>
      <c r="CD113" s="801"/>
      <c r="CE113" s="801"/>
      <c r="CF113" s="878">
        <v>4.9000000000000004</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103295</v>
      </c>
      <c r="AB114" s="814"/>
      <c r="AC114" s="814"/>
      <c r="AD114" s="814"/>
      <c r="AE114" s="815"/>
      <c r="AF114" s="816">
        <v>103460</v>
      </c>
      <c r="AG114" s="814"/>
      <c r="AH114" s="814"/>
      <c r="AI114" s="814"/>
      <c r="AJ114" s="815"/>
      <c r="AK114" s="816">
        <v>103172</v>
      </c>
      <c r="AL114" s="814"/>
      <c r="AM114" s="814"/>
      <c r="AN114" s="814"/>
      <c r="AO114" s="815"/>
      <c r="AP114" s="784">
        <v>0.6</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3284058</v>
      </c>
      <c r="BR114" s="801"/>
      <c r="BS114" s="801"/>
      <c r="BT114" s="801"/>
      <c r="BU114" s="801"/>
      <c r="BV114" s="801">
        <v>2982825</v>
      </c>
      <c r="BW114" s="801"/>
      <c r="BX114" s="801"/>
      <c r="BY114" s="801"/>
      <c r="BZ114" s="801"/>
      <c r="CA114" s="801">
        <v>2980535</v>
      </c>
      <c r="CB114" s="801"/>
      <c r="CC114" s="801"/>
      <c r="CD114" s="801"/>
      <c r="CE114" s="801"/>
      <c r="CF114" s="878">
        <v>18.399999999999999</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411</v>
      </c>
      <c r="AB115" s="939"/>
      <c r="AC115" s="939"/>
      <c r="AD115" s="939"/>
      <c r="AE115" s="940"/>
      <c r="AF115" s="941" t="s">
        <v>411</v>
      </c>
      <c r="AG115" s="939"/>
      <c r="AH115" s="939"/>
      <c r="AI115" s="939"/>
      <c r="AJ115" s="940"/>
      <c r="AK115" s="941" t="s">
        <v>411</v>
      </c>
      <c r="AL115" s="939"/>
      <c r="AM115" s="939"/>
      <c r="AN115" s="939"/>
      <c r="AO115" s="940"/>
      <c r="AP115" s="942" t="s">
        <v>411</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7527</v>
      </c>
      <c r="BR115" s="801"/>
      <c r="BS115" s="801"/>
      <c r="BT115" s="801"/>
      <c r="BU115" s="801"/>
      <c r="BV115" s="801">
        <v>4207</v>
      </c>
      <c r="BW115" s="801"/>
      <c r="BX115" s="801"/>
      <c r="BY115" s="801"/>
      <c r="BZ115" s="801"/>
      <c r="CA115" s="801" t="s">
        <v>411</v>
      </c>
      <c r="CB115" s="801"/>
      <c r="CC115" s="801"/>
      <c r="CD115" s="801"/>
      <c r="CE115" s="801"/>
      <c r="CF115" s="878" t="s">
        <v>411</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442591</v>
      </c>
      <c r="DH115" s="814"/>
      <c r="DI115" s="814"/>
      <c r="DJ115" s="814"/>
      <c r="DK115" s="815"/>
      <c r="DL115" s="816">
        <v>527911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953</v>
      </c>
      <c r="AB116" s="814"/>
      <c r="AC116" s="814"/>
      <c r="AD116" s="814"/>
      <c r="AE116" s="815"/>
      <c r="AF116" s="816">
        <v>748</v>
      </c>
      <c r="AG116" s="814"/>
      <c r="AH116" s="814"/>
      <c r="AI116" s="814"/>
      <c r="AJ116" s="815"/>
      <c r="AK116" s="816">
        <v>215</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3066049</v>
      </c>
      <c r="AB117" s="925"/>
      <c r="AC117" s="925"/>
      <c r="AD117" s="925"/>
      <c r="AE117" s="926"/>
      <c r="AF117" s="928">
        <v>3154829</v>
      </c>
      <c r="AG117" s="925"/>
      <c r="AH117" s="925"/>
      <c r="AI117" s="925"/>
      <c r="AJ117" s="926"/>
      <c r="AK117" s="928">
        <v>3081410</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283</v>
      </c>
      <c r="AG118" s="918"/>
      <c r="AH118" s="918"/>
      <c r="AI118" s="918"/>
      <c r="AJ118" s="919"/>
      <c r="AK118" s="920" t="s">
        <v>282</v>
      </c>
      <c r="AL118" s="918"/>
      <c r="AM118" s="918"/>
      <c r="AN118" s="918"/>
      <c r="AO118" s="919"/>
      <c r="AP118" s="921" t="s">
        <v>398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39995674</v>
      </c>
      <c r="BR118" s="888"/>
      <c r="BS118" s="888"/>
      <c r="BT118" s="888"/>
      <c r="BU118" s="888"/>
      <c r="BV118" s="888">
        <v>39884446</v>
      </c>
      <c r="BW118" s="888"/>
      <c r="BX118" s="888"/>
      <c r="BY118" s="888"/>
      <c r="BZ118" s="888"/>
      <c r="CA118" s="888">
        <v>39088431</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7175819</v>
      </c>
      <c r="BR119" s="830"/>
      <c r="BS119" s="830"/>
      <c r="BT119" s="830"/>
      <c r="BU119" s="830"/>
      <c r="BV119" s="830">
        <v>6741421</v>
      </c>
      <c r="BW119" s="830"/>
      <c r="BX119" s="830"/>
      <c r="BY119" s="830"/>
      <c r="BZ119" s="830"/>
      <c r="CA119" s="830">
        <v>8076221</v>
      </c>
      <c r="CB119" s="830"/>
      <c r="CC119" s="830"/>
      <c r="CD119" s="830"/>
      <c r="CE119" s="830"/>
      <c r="CF119" s="891">
        <v>49.9</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983928</v>
      </c>
      <c r="BR120" s="801"/>
      <c r="BS120" s="801"/>
      <c r="BT120" s="801"/>
      <c r="BU120" s="801"/>
      <c r="BV120" s="801">
        <v>895112</v>
      </c>
      <c r="BW120" s="801"/>
      <c r="BX120" s="801"/>
      <c r="BY120" s="801"/>
      <c r="BZ120" s="801"/>
      <c r="CA120" s="801">
        <v>833564</v>
      </c>
      <c r="CB120" s="801"/>
      <c r="CC120" s="801"/>
      <c r="CD120" s="801"/>
      <c r="CE120" s="801"/>
      <c r="CF120" s="878">
        <v>5.2</v>
      </c>
      <c r="CG120" s="879"/>
      <c r="CH120" s="879"/>
      <c r="CI120" s="879"/>
      <c r="CJ120" s="879"/>
      <c r="CK120" s="880" t="s">
        <v>435</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4926177</v>
      </c>
      <c r="DH120" s="830"/>
      <c r="DI120" s="830"/>
      <c r="DJ120" s="830"/>
      <c r="DK120" s="830"/>
      <c r="DL120" s="830">
        <v>4981018</v>
      </c>
      <c r="DM120" s="830"/>
      <c r="DN120" s="830"/>
      <c r="DO120" s="830"/>
      <c r="DP120" s="830"/>
      <c r="DQ120" s="830">
        <v>4938902</v>
      </c>
      <c r="DR120" s="830"/>
      <c r="DS120" s="830"/>
      <c r="DT120" s="830"/>
      <c r="DU120" s="830"/>
      <c r="DV120" s="831">
        <v>30.5</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20693343</v>
      </c>
      <c r="BR121" s="888"/>
      <c r="BS121" s="888"/>
      <c r="BT121" s="888"/>
      <c r="BU121" s="888"/>
      <c r="BV121" s="888">
        <v>21187923</v>
      </c>
      <c r="BW121" s="888"/>
      <c r="BX121" s="888"/>
      <c r="BY121" s="888"/>
      <c r="BZ121" s="888"/>
      <c r="CA121" s="888">
        <v>21463025</v>
      </c>
      <c r="CB121" s="888"/>
      <c r="CC121" s="888"/>
      <c r="CD121" s="888"/>
      <c r="CE121" s="888"/>
      <c r="CF121" s="889">
        <v>132.69999999999999</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t="s">
        <v>107</v>
      </c>
      <c r="DH121" s="801"/>
      <c r="DI121" s="801"/>
      <c r="DJ121" s="801"/>
      <c r="DK121" s="801"/>
      <c r="DL121" s="801" t="s">
        <v>107</v>
      </c>
      <c r="DM121" s="801"/>
      <c r="DN121" s="801"/>
      <c r="DO121" s="801"/>
      <c r="DP121" s="801"/>
      <c r="DQ121" s="801" t="s">
        <v>107</v>
      </c>
      <c r="DR121" s="801"/>
      <c r="DS121" s="801"/>
      <c r="DT121" s="801"/>
      <c r="DU121" s="801"/>
      <c r="DV121" s="853" t="s">
        <v>107</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28853090</v>
      </c>
      <c r="BR122" s="870"/>
      <c r="BS122" s="870"/>
      <c r="BT122" s="870"/>
      <c r="BU122" s="870"/>
      <c r="BV122" s="870">
        <v>28824456</v>
      </c>
      <c r="BW122" s="870"/>
      <c r="BX122" s="870"/>
      <c r="BY122" s="870"/>
      <c r="BZ122" s="870"/>
      <c r="CA122" s="870">
        <v>30372810</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72.3</v>
      </c>
      <c r="BR123" s="862"/>
      <c r="BS123" s="862"/>
      <c r="BT123" s="862"/>
      <c r="BU123" s="862"/>
      <c r="BV123" s="862">
        <v>71</v>
      </c>
      <c r="BW123" s="862"/>
      <c r="BX123" s="862"/>
      <c r="BY123" s="862"/>
      <c r="BZ123" s="862"/>
      <c r="CA123" s="862">
        <v>53.9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v>125518</v>
      </c>
      <c r="DH124" s="747"/>
      <c r="DI124" s="747"/>
      <c r="DJ124" s="747"/>
      <c r="DK124" s="748"/>
      <c r="DL124" s="749">
        <v>71848</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450</v>
      </c>
      <c r="AY127" s="788"/>
      <c r="AZ127" s="788"/>
      <c r="BA127" s="788"/>
      <c r="BB127" s="788"/>
      <c r="BC127" s="788"/>
      <c r="BD127" s="788"/>
      <c r="BE127" s="789"/>
      <c r="BF127" s="790" t="s">
        <v>440</v>
      </c>
      <c r="BG127" s="791"/>
      <c r="BH127" s="791"/>
      <c r="BI127" s="791"/>
      <c r="BJ127" s="791"/>
      <c r="BK127" s="791"/>
      <c r="BL127" s="792"/>
      <c r="BM127" s="790">
        <v>12.6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v>7527</v>
      </c>
      <c r="DH127" s="850"/>
      <c r="DI127" s="850"/>
      <c r="DJ127" s="850"/>
      <c r="DK127" s="850"/>
      <c r="DL127" s="850">
        <v>4207</v>
      </c>
      <c r="DM127" s="850"/>
      <c r="DN127" s="850"/>
      <c r="DO127" s="850"/>
      <c r="DP127" s="850"/>
      <c r="DQ127" s="850" t="s">
        <v>440</v>
      </c>
      <c r="DR127" s="850"/>
      <c r="DS127" s="850"/>
      <c r="DT127" s="850"/>
      <c r="DU127" s="850"/>
      <c r="DV127" s="851" t="s">
        <v>440</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84629</v>
      </c>
      <c r="AB128" s="754"/>
      <c r="AC128" s="754"/>
      <c r="AD128" s="754"/>
      <c r="AE128" s="755"/>
      <c r="AF128" s="756">
        <v>89102</v>
      </c>
      <c r="AG128" s="754"/>
      <c r="AH128" s="754"/>
      <c r="AI128" s="754"/>
      <c r="AJ128" s="755"/>
      <c r="AK128" s="756">
        <v>92334</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17.600000000000001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16985359</v>
      </c>
      <c r="AB129" s="814"/>
      <c r="AC129" s="814"/>
      <c r="AD129" s="814"/>
      <c r="AE129" s="815"/>
      <c r="AF129" s="816">
        <v>17250911</v>
      </c>
      <c r="AG129" s="814"/>
      <c r="AH129" s="814"/>
      <c r="AI129" s="814"/>
      <c r="AJ129" s="815"/>
      <c r="AK129" s="816">
        <v>17853701</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8.6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1577024</v>
      </c>
      <c r="AB130" s="814"/>
      <c r="AC130" s="814"/>
      <c r="AD130" s="814"/>
      <c r="AE130" s="815"/>
      <c r="AF130" s="816">
        <v>1680529</v>
      </c>
      <c r="AG130" s="814"/>
      <c r="AH130" s="814"/>
      <c r="AI130" s="814"/>
      <c r="AJ130" s="815"/>
      <c r="AK130" s="816">
        <v>1684121</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53.9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15408335</v>
      </c>
      <c r="AB131" s="747"/>
      <c r="AC131" s="747"/>
      <c r="AD131" s="747"/>
      <c r="AE131" s="748"/>
      <c r="AF131" s="749">
        <v>15570382</v>
      </c>
      <c r="AG131" s="747"/>
      <c r="AH131" s="747"/>
      <c r="AI131" s="747"/>
      <c r="AJ131" s="748"/>
      <c r="AK131" s="749">
        <v>16169580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9.1145214590000005</v>
      </c>
      <c r="AB132" s="770"/>
      <c r="AC132" s="770"/>
      <c r="AD132" s="770"/>
      <c r="AE132" s="771"/>
      <c r="AF132" s="772">
        <v>8.8963649060000005</v>
      </c>
      <c r="AG132" s="770"/>
      <c r="AH132" s="770"/>
      <c r="AI132" s="770"/>
      <c r="AJ132" s="771"/>
      <c r="AK132" s="772">
        <v>8.0704322560000001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9.1999999999999993</v>
      </c>
      <c r="AB133" s="779"/>
      <c r="AC133" s="779"/>
      <c r="AD133" s="779"/>
      <c r="AE133" s="780"/>
      <c r="AF133" s="778">
        <v>9</v>
      </c>
      <c r="AG133" s="779"/>
      <c r="AH133" s="779"/>
      <c r="AI133" s="779"/>
      <c r="AJ133" s="780"/>
      <c r="AK133" s="778">
        <v>8.6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4474127</v>
      </c>
      <c r="L9" s="264">
        <v>45884</v>
      </c>
      <c r="M9" s="265">
        <v>72299</v>
      </c>
      <c r="N9" s="266">
        <v>-36.5</v>
      </c>
    </row>
    <row r="10" spans="1:16" x14ac:dyDescent="0.15">
      <c r="A10" s="248"/>
      <c r="B10" s="244"/>
      <c r="C10" s="244"/>
      <c r="D10" s="244"/>
      <c r="E10" s="244"/>
      <c r="F10" s="244"/>
      <c r="G10" s="1163" t="s">
        <v>473</v>
      </c>
      <c r="H10" s="1164"/>
      <c r="I10" s="1164"/>
      <c r="J10" s="1165"/>
      <c r="K10" s="267">
        <v>644769</v>
      </c>
      <c r="L10" s="268">
        <v>6612</v>
      </c>
      <c r="M10" s="269">
        <v>5259</v>
      </c>
      <c r="N10" s="270">
        <v>25.7</v>
      </c>
    </row>
    <row r="11" spans="1:16" ht="13.5" customHeight="1" x14ac:dyDescent="0.15">
      <c r="A11" s="248"/>
      <c r="B11" s="244"/>
      <c r="C11" s="244"/>
      <c r="D11" s="244"/>
      <c r="E11" s="244"/>
      <c r="F11" s="244"/>
      <c r="G11" s="1163" t="s">
        <v>474</v>
      </c>
      <c r="H11" s="1164"/>
      <c r="I11" s="1164"/>
      <c r="J11" s="1165"/>
      <c r="K11" s="267">
        <v>96452</v>
      </c>
      <c r="L11" s="268">
        <v>989</v>
      </c>
      <c r="M11" s="269">
        <v>5513</v>
      </c>
      <c r="N11" s="270">
        <v>-82.1</v>
      </c>
    </row>
    <row r="12" spans="1:16" ht="13.5" customHeight="1" x14ac:dyDescent="0.15">
      <c r="A12" s="248"/>
      <c r="B12" s="244"/>
      <c r="C12" s="244"/>
      <c r="D12" s="244"/>
      <c r="E12" s="244"/>
      <c r="F12" s="244"/>
      <c r="G12" s="1163" t="s">
        <v>475</v>
      </c>
      <c r="H12" s="1164"/>
      <c r="I12" s="1164"/>
      <c r="J12" s="1165"/>
      <c r="K12" s="267" t="s">
        <v>476</v>
      </c>
      <c r="L12" s="268" t="s">
        <v>476</v>
      </c>
      <c r="M12" s="269">
        <v>1180</v>
      </c>
      <c r="N12" s="270" t="s">
        <v>476</v>
      </c>
    </row>
    <row r="13" spans="1:16" ht="13.5" customHeight="1" x14ac:dyDescent="0.15">
      <c r="A13" s="248"/>
      <c r="B13" s="244"/>
      <c r="C13" s="244"/>
      <c r="D13" s="244"/>
      <c r="E13" s="244"/>
      <c r="F13" s="244"/>
      <c r="G13" s="1163" t="s">
        <v>477</v>
      </c>
      <c r="H13" s="1164"/>
      <c r="I13" s="1164"/>
      <c r="J13" s="1165"/>
      <c r="K13" s="267" t="s">
        <v>476</v>
      </c>
      <c r="L13" s="268" t="s">
        <v>476</v>
      </c>
      <c r="M13" s="269">
        <v>2</v>
      </c>
      <c r="N13" s="270" t="s">
        <v>476</v>
      </c>
    </row>
    <row r="14" spans="1:16" ht="13.5" customHeight="1" x14ac:dyDescent="0.15">
      <c r="A14" s="248"/>
      <c r="B14" s="244"/>
      <c r="C14" s="244"/>
      <c r="D14" s="244"/>
      <c r="E14" s="244"/>
      <c r="F14" s="244"/>
      <c r="G14" s="1163" t="s">
        <v>478</v>
      </c>
      <c r="H14" s="1164"/>
      <c r="I14" s="1164"/>
      <c r="J14" s="1165"/>
      <c r="K14" s="267">
        <v>281282</v>
      </c>
      <c r="L14" s="268">
        <v>2885</v>
      </c>
      <c r="M14" s="269">
        <v>3170</v>
      </c>
      <c r="N14" s="270">
        <v>-9</v>
      </c>
    </row>
    <row r="15" spans="1:16" ht="13.5" customHeight="1" x14ac:dyDescent="0.15">
      <c r="A15" s="248"/>
      <c r="B15" s="244"/>
      <c r="C15" s="244"/>
      <c r="D15" s="244"/>
      <c r="E15" s="244"/>
      <c r="F15" s="244"/>
      <c r="G15" s="1163" t="s">
        <v>479</v>
      </c>
      <c r="H15" s="1164"/>
      <c r="I15" s="1164"/>
      <c r="J15" s="1165"/>
      <c r="K15" s="267">
        <v>217457</v>
      </c>
      <c r="L15" s="268">
        <v>2230</v>
      </c>
      <c r="M15" s="269">
        <v>1822</v>
      </c>
      <c r="N15" s="270">
        <v>22.4</v>
      </c>
    </row>
    <row r="16" spans="1:16" x14ac:dyDescent="0.15">
      <c r="A16" s="248"/>
      <c r="B16" s="244"/>
      <c r="C16" s="244"/>
      <c r="D16" s="244"/>
      <c r="E16" s="244"/>
      <c r="F16" s="244"/>
      <c r="G16" s="1166" t="s">
        <v>480</v>
      </c>
      <c r="H16" s="1167"/>
      <c r="I16" s="1167"/>
      <c r="J16" s="1168"/>
      <c r="K16" s="268">
        <v>-279937</v>
      </c>
      <c r="L16" s="268">
        <v>-2871</v>
      </c>
      <c r="M16" s="269">
        <v>-7642</v>
      </c>
      <c r="N16" s="270">
        <v>-62.4</v>
      </c>
    </row>
    <row r="17" spans="1:16" x14ac:dyDescent="0.15">
      <c r="A17" s="248"/>
      <c r="B17" s="244"/>
      <c r="C17" s="244"/>
      <c r="D17" s="244"/>
      <c r="E17" s="244"/>
      <c r="F17" s="244"/>
      <c r="G17" s="1166" t="s">
        <v>166</v>
      </c>
      <c r="H17" s="1167"/>
      <c r="I17" s="1167"/>
      <c r="J17" s="1168"/>
      <c r="K17" s="268">
        <v>5434150</v>
      </c>
      <c r="L17" s="268">
        <v>55730</v>
      </c>
      <c r="M17" s="269">
        <v>81603</v>
      </c>
      <c r="N17" s="270">
        <v>-31.7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6.32</v>
      </c>
      <c r="L21" s="281">
        <v>7.96</v>
      </c>
      <c r="M21" s="282">
        <v>-1.64</v>
      </c>
      <c r="N21" s="249"/>
      <c r="O21" s="283"/>
      <c r="P21" s="279"/>
    </row>
    <row r="22" spans="1:16" s="284" customFormat="1" x14ac:dyDescent="0.15">
      <c r="A22" s="279"/>
      <c r="B22" s="249"/>
      <c r="C22" s="249"/>
      <c r="D22" s="249"/>
      <c r="E22" s="249"/>
      <c r="F22" s="249"/>
      <c r="G22" s="1160" t="s">
        <v>486</v>
      </c>
      <c r="H22" s="1161"/>
      <c r="I22" s="1161"/>
      <c r="J22" s="1162"/>
      <c r="K22" s="285">
        <v>96.4</v>
      </c>
      <c r="L22" s="286">
        <v>98.3</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2645839</v>
      </c>
      <c r="L32" s="294">
        <v>27134</v>
      </c>
      <c r="M32" s="295">
        <v>50969</v>
      </c>
      <c r="N32" s="296">
        <v>-46.8</v>
      </c>
    </row>
    <row r="33" spans="1:16" ht="13.5" customHeight="1" x14ac:dyDescent="0.15">
      <c r="A33" s="248"/>
      <c r="B33" s="244"/>
      <c r="C33" s="244"/>
      <c r="D33" s="244"/>
      <c r="E33" s="244"/>
      <c r="F33" s="244"/>
      <c r="G33" s="1151" t="s">
        <v>491</v>
      </c>
      <c r="H33" s="1152"/>
      <c r="I33" s="1152"/>
      <c r="J33" s="1153"/>
      <c r="K33" s="294" t="s">
        <v>476</v>
      </c>
      <c r="L33" s="294" t="s">
        <v>476</v>
      </c>
      <c r="M33" s="295" t="s">
        <v>476</v>
      </c>
      <c r="N33" s="296" t="s">
        <v>476</v>
      </c>
    </row>
    <row r="34" spans="1:16" ht="27" customHeight="1" x14ac:dyDescent="0.15">
      <c r="A34" s="248"/>
      <c r="B34" s="244"/>
      <c r="C34" s="244"/>
      <c r="D34" s="244"/>
      <c r="E34" s="244"/>
      <c r="F34" s="244"/>
      <c r="G34" s="1151" t="s">
        <v>492</v>
      </c>
      <c r="H34" s="1152"/>
      <c r="I34" s="1152"/>
      <c r="J34" s="1153"/>
      <c r="K34" s="294" t="s">
        <v>476</v>
      </c>
      <c r="L34" s="294" t="s">
        <v>476</v>
      </c>
      <c r="M34" s="295">
        <v>29</v>
      </c>
      <c r="N34" s="296" t="s">
        <v>476</v>
      </c>
    </row>
    <row r="35" spans="1:16" ht="27" customHeight="1" x14ac:dyDescent="0.15">
      <c r="A35" s="248"/>
      <c r="B35" s="244"/>
      <c r="C35" s="244"/>
      <c r="D35" s="244"/>
      <c r="E35" s="244"/>
      <c r="F35" s="244"/>
      <c r="G35" s="1151" t="s">
        <v>493</v>
      </c>
      <c r="H35" s="1152"/>
      <c r="I35" s="1152"/>
      <c r="J35" s="1153"/>
      <c r="K35" s="294">
        <v>332184</v>
      </c>
      <c r="L35" s="294">
        <v>3407</v>
      </c>
      <c r="M35" s="295">
        <v>14294</v>
      </c>
      <c r="N35" s="296">
        <v>-76.2</v>
      </c>
    </row>
    <row r="36" spans="1:16" ht="27" customHeight="1" x14ac:dyDescent="0.15">
      <c r="A36" s="248"/>
      <c r="B36" s="244"/>
      <c r="C36" s="244"/>
      <c r="D36" s="244"/>
      <c r="E36" s="244"/>
      <c r="F36" s="244"/>
      <c r="G36" s="1151" t="s">
        <v>494</v>
      </c>
      <c r="H36" s="1152"/>
      <c r="I36" s="1152"/>
      <c r="J36" s="1153"/>
      <c r="K36" s="294">
        <v>103172</v>
      </c>
      <c r="L36" s="294">
        <v>1058</v>
      </c>
      <c r="M36" s="295">
        <v>1493</v>
      </c>
      <c r="N36" s="296">
        <v>-29.1</v>
      </c>
    </row>
    <row r="37" spans="1:16" ht="13.5" customHeight="1" x14ac:dyDescent="0.15">
      <c r="A37" s="248"/>
      <c r="B37" s="244"/>
      <c r="C37" s="244"/>
      <c r="D37" s="244"/>
      <c r="E37" s="244"/>
      <c r="F37" s="244"/>
      <c r="G37" s="1151" t="s">
        <v>495</v>
      </c>
      <c r="H37" s="1152"/>
      <c r="I37" s="1152"/>
      <c r="J37" s="1153"/>
      <c r="K37" s="294" t="s">
        <v>476</v>
      </c>
      <c r="L37" s="294" t="s">
        <v>476</v>
      </c>
      <c r="M37" s="295">
        <v>1584</v>
      </c>
      <c r="N37" s="296" t="s">
        <v>476</v>
      </c>
    </row>
    <row r="38" spans="1:16" ht="27" customHeight="1" x14ac:dyDescent="0.15">
      <c r="A38" s="248"/>
      <c r="B38" s="244"/>
      <c r="C38" s="244"/>
      <c r="D38" s="244"/>
      <c r="E38" s="244"/>
      <c r="F38" s="244"/>
      <c r="G38" s="1154" t="s">
        <v>496</v>
      </c>
      <c r="H38" s="1155"/>
      <c r="I38" s="1155"/>
      <c r="J38" s="1156"/>
      <c r="K38" s="297">
        <v>215</v>
      </c>
      <c r="L38" s="297">
        <v>2</v>
      </c>
      <c r="M38" s="298">
        <v>4</v>
      </c>
      <c r="N38" s="299">
        <v>-50</v>
      </c>
      <c r="O38" s="293"/>
    </row>
    <row r="39" spans="1:16" x14ac:dyDescent="0.15">
      <c r="A39" s="248"/>
      <c r="B39" s="244"/>
      <c r="C39" s="244"/>
      <c r="D39" s="244"/>
      <c r="E39" s="244"/>
      <c r="F39" s="244"/>
      <c r="G39" s="1154" t="s">
        <v>497</v>
      </c>
      <c r="H39" s="1155"/>
      <c r="I39" s="1155"/>
      <c r="J39" s="1156"/>
      <c r="K39" s="300">
        <v>-92334</v>
      </c>
      <c r="L39" s="300">
        <v>-947</v>
      </c>
      <c r="M39" s="301">
        <v>-4432</v>
      </c>
      <c r="N39" s="302">
        <v>-78.599999999999994</v>
      </c>
      <c r="O39" s="293"/>
    </row>
    <row r="40" spans="1:16" ht="27" customHeight="1" x14ac:dyDescent="0.15">
      <c r="A40" s="248"/>
      <c r="B40" s="244"/>
      <c r="C40" s="244"/>
      <c r="D40" s="244"/>
      <c r="E40" s="244"/>
      <c r="F40" s="244"/>
      <c r="G40" s="1151" t="s">
        <v>498</v>
      </c>
      <c r="H40" s="1152"/>
      <c r="I40" s="1152"/>
      <c r="J40" s="1153"/>
      <c r="K40" s="300">
        <v>-1684121</v>
      </c>
      <c r="L40" s="300">
        <v>-17271</v>
      </c>
      <c r="M40" s="301">
        <v>-44638</v>
      </c>
      <c r="N40" s="302">
        <v>-61.3</v>
      </c>
      <c r="O40" s="293"/>
    </row>
    <row r="41" spans="1:16" x14ac:dyDescent="0.15">
      <c r="A41" s="248"/>
      <c r="B41" s="244"/>
      <c r="C41" s="244"/>
      <c r="D41" s="244"/>
      <c r="E41" s="244"/>
      <c r="F41" s="244"/>
      <c r="G41" s="1157" t="s">
        <v>277</v>
      </c>
      <c r="H41" s="1158"/>
      <c r="I41" s="1158"/>
      <c r="J41" s="1159"/>
      <c r="K41" s="294">
        <v>1304955</v>
      </c>
      <c r="L41" s="300">
        <v>13383</v>
      </c>
      <c r="M41" s="301">
        <v>19303</v>
      </c>
      <c r="N41" s="302">
        <v>-30.7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5250961</v>
      </c>
      <c r="J51" s="320">
        <v>56010</v>
      </c>
      <c r="K51" s="321">
        <v>10.3</v>
      </c>
      <c r="L51" s="322">
        <v>47569</v>
      </c>
      <c r="M51" s="323">
        <v>18.3</v>
      </c>
      <c r="N51" s="324">
        <v>-8</v>
      </c>
    </row>
    <row r="52" spans="1:14" x14ac:dyDescent="0.15">
      <c r="A52" s="248"/>
      <c r="B52" s="244"/>
      <c r="C52" s="244"/>
      <c r="D52" s="244"/>
      <c r="E52" s="244"/>
      <c r="F52" s="244"/>
      <c r="G52" s="325"/>
      <c r="H52" s="326" t="s">
        <v>509</v>
      </c>
      <c r="I52" s="327">
        <v>865678</v>
      </c>
      <c r="J52" s="328">
        <v>9234</v>
      </c>
      <c r="K52" s="329">
        <v>-27.5</v>
      </c>
      <c r="L52" s="330">
        <v>26255</v>
      </c>
      <c r="M52" s="331">
        <v>12.4</v>
      </c>
      <c r="N52" s="332">
        <v>-39.9</v>
      </c>
    </row>
    <row r="53" spans="1:14" x14ac:dyDescent="0.15">
      <c r="A53" s="248"/>
      <c r="B53" s="244"/>
      <c r="C53" s="244"/>
      <c r="D53" s="244"/>
      <c r="E53" s="244"/>
      <c r="F53" s="244"/>
      <c r="G53" s="310" t="s">
        <v>510</v>
      </c>
      <c r="H53" s="311"/>
      <c r="I53" s="319">
        <v>5223916</v>
      </c>
      <c r="J53" s="320">
        <v>55011</v>
      </c>
      <c r="K53" s="321">
        <v>-1.8</v>
      </c>
      <c r="L53" s="322">
        <v>50880</v>
      </c>
      <c r="M53" s="323">
        <v>7</v>
      </c>
      <c r="N53" s="324">
        <v>-8.8000000000000007</v>
      </c>
    </row>
    <row r="54" spans="1:14" x14ac:dyDescent="0.15">
      <c r="A54" s="248"/>
      <c r="B54" s="244"/>
      <c r="C54" s="244"/>
      <c r="D54" s="244"/>
      <c r="E54" s="244"/>
      <c r="F54" s="244"/>
      <c r="G54" s="325"/>
      <c r="H54" s="326" t="s">
        <v>509</v>
      </c>
      <c r="I54" s="327">
        <v>574382</v>
      </c>
      <c r="J54" s="328">
        <v>6049</v>
      </c>
      <c r="K54" s="329">
        <v>-34.5</v>
      </c>
      <c r="L54" s="330">
        <v>26879</v>
      </c>
      <c r="M54" s="331">
        <v>2.4</v>
      </c>
      <c r="N54" s="332">
        <v>-36.9</v>
      </c>
    </row>
    <row r="55" spans="1:14" x14ac:dyDescent="0.15">
      <c r="A55" s="248"/>
      <c r="B55" s="244"/>
      <c r="C55" s="244"/>
      <c r="D55" s="244"/>
      <c r="E55" s="244"/>
      <c r="F55" s="244"/>
      <c r="G55" s="310" t="s">
        <v>511</v>
      </c>
      <c r="H55" s="311"/>
      <c r="I55" s="319">
        <v>8352097</v>
      </c>
      <c r="J55" s="320">
        <v>87080</v>
      </c>
      <c r="K55" s="321">
        <v>58.3</v>
      </c>
      <c r="L55" s="322">
        <v>63956</v>
      </c>
      <c r="M55" s="323">
        <v>25.7</v>
      </c>
      <c r="N55" s="324">
        <v>32.6</v>
      </c>
    </row>
    <row r="56" spans="1:14" x14ac:dyDescent="0.15">
      <c r="A56" s="248"/>
      <c r="B56" s="244"/>
      <c r="C56" s="244"/>
      <c r="D56" s="244"/>
      <c r="E56" s="244"/>
      <c r="F56" s="244"/>
      <c r="G56" s="325"/>
      <c r="H56" s="326" t="s">
        <v>509</v>
      </c>
      <c r="I56" s="327">
        <v>1339659</v>
      </c>
      <c r="J56" s="328">
        <v>13967</v>
      </c>
      <c r="K56" s="329">
        <v>130.9</v>
      </c>
      <c r="L56" s="330">
        <v>29239</v>
      </c>
      <c r="M56" s="331">
        <v>8.8000000000000007</v>
      </c>
      <c r="N56" s="332">
        <v>122.1</v>
      </c>
    </row>
    <row r="57" spans="1:14" x14ac:dyDescent="0.15">
      <c r="A57" s="248"/>
      <c r="B57" s="244"/>
      <c r="C57" s="244"/>
      <c r="D57" s="244"/>
      <c r="E57" s="244"/>
      <c r="F57" s="244"/>
      <c r="G57" s="310" t="s">
        <v>512</v>
      </c>
      <c r="H57" s="311"/>
      <c r="I57" s="319">
        <v>6648321</v>
      </c>
      <c r="J57" s="320">
        <v>68778</v>
      </c>
      <c r="K57" s="321">
        <v>-21</v>
      </c>
      <c r="L57" s="322">
        <v>66255</v>
      </c>
      <c r="M57" s="323">
        <v>3.6</v>
      </c>
      <c r="N57" s="324">
        <v>-24.6</v>
      </c>
    </row>
    <row r="58" spans="1:14" x14ac:dyDescent="0.15">
      <c r="A58" s="248"/>
      <c r="B58" s="244"/>
      <c r="C58" s="244"/>
      <c r="D58" s="244"/>
      <c r="E58" s="244"/>
      <c r="F58" s="244"/>
      <c r="G58" s="325"/>
      <c r="H58" s="326" t="s">
        <v>509</v>
      </c>
      <c r="I58" s="327">
        <v>591904</v>
      </c>
      <c r="J58" s="328">
        <v>6123</v>
      </c>
      <c r="K58" s="329">
        <v>-56.2</v>
      </c>
      <c r="L58" s="330">
        <v>31822</v>
      </c>
      <c r="M58" s="331">
        <v>8.8000000000000007</v>
      </c>
      <c r="N58" s="332">
        <v>-65</v>
      </c>
    </row>
    <row r="59" spans="1:14" x14ac:dyDescent="0.15">
      <c r="A59" s="248"/>
      <c r="B59" s="244"/>
      <c r="C59" s="244"/>
      <c r="D59" s="244"/>
      <c r="E59" s="244"/>
      <c r="F59" s="244"/>
      <c r="G59" s="310" t="s">
        <v>513</v>
      </c>
      <c r="H59" s="311"/>
      <c r="I59" s="319">
        <v>5029571</v>
      </c>
      <c r="J59" s="320">
        <v>51581</v>
      </c>
      <c r="K59" s="321">
        <v>-25</v>
      </c>
      <c r="L59" s="322">
        <v>92247</v>
      </c>
      <c r="M59" s="323">
        <v>39.200000000000003</v>
      </c>
      <c r="N59" s="324">
        <v>-64.2</v>
      </c>
    </row>
    <row r="60" spans="1:14" x14ac:dyDescent="0.15">
      <c r="A60" s="248"/>
      <c r="B60" s="244"/>
      <c r="C60" s="244"/>
      <c r="D60" s="244"/>
      <c r="E60" s="244"/>
      <c r="F60" s="244"/>
      <c r="G60" s="325"/>
      <c r="H60" s="326" t="s">
        <v>509</v>
      </c>
      <c r="I60" s="333">
        <v>589937</v>
      </c>
      <c r="J60" s="328">
        <v>6050</v>
      </c>
      <c r="K60" s="329">
        <v>-1.2</v>
      </c>
      <c r="L60" s="330">
        <v>37204</v>
      </c>
      <c r="M60" s="331">
        <v>16.899999999999999</v>
      </c>
      <c r="N60" s="332">
        <v>-18.100000000000001</v>
      </c>
    </row>
    <row r="61" spans="1:14" x14ac:dyDescent="0.15">
      <c r="A61" s="248"/>
      <c r="B61" s="244"/>
      <c r="C61" s="244"/>
      <c r="D61" s="244"/>
      <c r="E61" s="244"/>
      <c r="F61" s="244"/>
      <c r="G61" s="310" t="s">
        <v>514</v>
      </c>
      <c r="H61" s="334"/>
      <c r="I61" s="335">
        <v>6100973</v>
      </c>
      <c r="J61" s="336">
        <v>63692</v>
      </c>
      <c r="K61" s="337">
        <v>4.2</v>
      </c>
      <c r="L61" s="338">
        <v>64181</v>
      </c>
      <c r="M61" s="339">
        <v>18.8</v>
      </c>
      <c r="N61" s="324">
        <v>-14.6</v>
      </c>
    </row>
    <row r="62" spans="1:14" x14ac:dyDescent="0.15">
      <c r="A62" s="248"/>
      <c r="B62" s="244"/>
      <c r="C62" s="244"/>
      <c r="D62" s="244"/>
      <c r="E62" s="244"/>
      <c r="F62" s="244"/>
      <c r="G62" s="325"/>
      <c r="H62" s="326" t="s">
        <v>509</v>
      </c>
      <c r="I62" s="327">
        <v>792312</v>
      </c>
      <c r="J62" s="328">
        <v>8285</v>
      </c>
      <c r="K62" s="329">
        <v>2.2999999999999998</v>
      </c>
      <c r="L62" s="330">
        <v>30280</v>
      </c>
      <c r="M62" s="331">
        <v>9.9</v>
      </c>
      <c r="N62" s="332">
        <v>-7.6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8.1</v>
      </c>
      <c r="G47" s="12">
        <v>9.0500000000000007</v>
      </c>
      <c r="H47" s="12">
        <v>11.17</v>
      </c>
      <c r="I47" s="12">
        <v>13.57</v>
      </c>
      <c r="J47" s="13">
        <v>14.99</v>
      </c>
    </row>
    <row r="48" spans="2:10" ht="57.75" customHeight="1" x14ac:dyDescent="0.15">
      <c r="B48" s="14"/>
      <c r="C48" s="1171" t="s">
        <v>4</v>
      </c>
      <c r="D48" s="1171"/>
      <c r="E48" s="1172"/>
      <c r="F48" s="15">
        <v>5.7</v>
      </c>
      <c r="G48" s="16">
        <v>5.76</v>
      </c>
      <c r="H48" s="16">
        <v>8.2100000000000009</v>
      </c>
      <c r="I48" s="16">
        <v>3.76</v>
      </c>
      <c r="J48" s="17">
        <v>3.67</v>
      </c>
    </row>
    <row r="49" spans="2:10" ht="57.75" customHeight="1" thickBot="1" x14ac:dyDescent="0.2">
      <c r="B49" s="18"/>
      <c r="C49" s="1173" t="s">
        <v>5</v>
      </c>
      <c r="D49" s="1173"/>
      <c r="E49" s="1174"/>
      <c r="F49" s="19">
        <v>3.47</v>
      </c>
      <c r="G49" s="20">
        <v>1.24</v>
      </c>
      <c r="H49" s="20">
        <v>4.88</v>
      </c>
      <c r="I49" s="20" t="s">
        <v>521</v>
      </c>
      <c r="J49" s="21">
        <v>1.91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財政班　屋良</cp:lastModifiedBy>
  <cp:lastPrinted>2017-03-08T01:59:04Z</cp:lastPrinted>
  <dcterms:created xsi:type="dcterms:W3CDTF">2017-02-15T23:42:37Z</dcterms:created>
  <dcterms:modified xsi:type="dcterms:W3CDTF">2017-05-23T07:15:43Z</dcterms:modified>
</cp:coreProperties>
</file>