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360" windowWidth="19230" windowHeight="6420" tabRatio="8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alcMode="manual"/>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BE36" i="9"/>
  <c r="AM36" i="9"/>
  <c r="BE35" i="9"/>
  <c r="BW34" i="9"/>
  <c r="BW35" i="9" s="1"/>
  <c r="BW36" i="9" s="1"/>
  <c r="BW37" i="9" s="1"/>
  <c r="BW38" i="9" s="1"/>
  <c r="BW39" i="9" s="1"/>
  <c r="BW40" i="9" s="1"/>
  <c r="BW41" i="9" s="1"/>
  <c r="BW42" i="9" s="1"/>
  <c r="BW43" i="9" s="1"/>
  <c r="BE34" i="9"/>
  <c r="C34" i="9"/>
  <c r="C35" i="9" s="1"/>
  <c r="CO34" i="9" l="1"/>
  <c r="CO35" i="9" s="1"/>
  <c r="CO36" i="9" s="1"/>
  <c r="C36" i="9"/>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alcChain>
</file>

<file path=xl/sharedStrings.xml><?xml version="1.0" encoding="utf-8"?>
<sst xmlns="http://schemas.openxmlformats.org/spreadsheetml/2006/main" count="1019" uniqueCount="574">
  <si>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</si>
  <si>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</si>
  <si>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</si>
  <si>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</si>
  <si>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</si>
  <si>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</si>
  <si>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</si>
  <si>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</si>
  <si>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</si>
  <si>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</si>
  <si>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</si>
  <si>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</si>
  <si>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</si>
  <si>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</si>
  <si>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</si>
  <si>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</si>
  <si>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</si>
  <si>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</si>
  <si>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</si>
  <si>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</si>
  <si>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</si>
  <si>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</si>
  <si>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</si>
  <si>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</si>
  <si>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</si>
  <si>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</si>
  <si>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</si>
  <si>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</si>
  <si>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</si>
  <si>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</si>
  <si>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</si>
  <si>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</si>
  <si>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</si>
  <si>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</si>
  <si>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</si>
  <si>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</si>
  <si>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</si>
  <si>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</si>
  <si>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</si>
  <si>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</si>
  <si>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</si>
  <si>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</si>
  <si>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</si>
  <si>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</si>
  <si>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</si>
  <si>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</si>
  <si>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</si>
  <si>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</si>
  <si>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</si>
  <si>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</si>
  <si>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</si>
  <si>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</si>
  <si>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</si>
  <si>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</si>
  <si>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</si>
  <si>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</si>
  <si>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</si>
  <si>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</si>
  <si>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</si>
  <si>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</si>
  <si>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</si>
  <si>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</si>
  <si>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</si>
  <si>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</si>
  <si>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</si>
  <si>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</si>
  <si>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</si>
  <si>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</si>
  <si>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</si>
  <si>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</si>
  <si>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</si>
  <si>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</si>
  <si>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</si>
  <si>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</si>
  <si>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</si>
  <si>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</si>
  <si>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</si>
  <si>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</si>
  <si>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</si>
  <si>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</si>
  <si>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</si>
  <si>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那覇市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</si>
  <si>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</si>
  <si>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</si>
  <si>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</si>
  <si>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</si>
  <si>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</si>
  <si>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</si>
  <si>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</si>
  <si>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</si>
  <si>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</si>
  <si>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</si>
  <si>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</si>
  <si>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</si>
  <si>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</si>
  <si>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</si>
  <si>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</si>
  <si>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</si>
  <si>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</si>
  <si>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</si>
  <si>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</si>
  <si>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</si>
  <si>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</si>
  <si>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</si>
  <si>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</si>
  <si>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</si>
  <si>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</si>
  <si>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</si>
  <si>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</si>
  <si>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</si>
  <si>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</si>
  <si>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</si>
  <si>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</si>
  <si>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</si>
  <si>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</si>
  <si>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</si>
  <si>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</si>
  <si>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</si>
  <si>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</si>
  <si>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</si>
  <si>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</si>
  <si>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</si>
  <si>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</si>
  <si>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</si>
  <si>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</si>
  <si>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</si>
  <si>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</si>
  <si>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</si>
  <si>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</si>
  <si>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</si>
  <si>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</si>
  <si>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</si>
  <si>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</si>
  <si>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</si>
  <si>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</si>
  <si>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</si>
  <si>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</si>
  <si>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</si>
  <si>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</si>
  <si>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</si>
  <si>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</si>
  <si>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</si>
  <si>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</si>
  <si>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</si>
  <si>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</si>
  <si>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</si>
  <si>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</si>
  <si>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</si>
  <si>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</si>
  <si>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</si>
  <si>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</si>
  <si>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</si>
  <si>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</si>
  <si>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</si>
  <si>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</si>
  <si>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</si>
  <si>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</si>
  <si>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</si>
  <si>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</si>
  <si>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</si>
  <si>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</si>
  <si>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</si>
  <si>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</si>
  <si>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</si>
  <si>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</si>
  <si>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</si>
  <si>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</si>
  <si>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</si>
  <si>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</si>
  <si>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</si>
  <si>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</si>
  <si>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</si>
  <si>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</si>
  <si>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</si>
  <si>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</si>
  <si>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</si>
  <si>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</si>
  <si>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</si>
  <si>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</si>
  <si>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</si>
  <si>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</si>
  <si>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</si>
  <si>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</si>
  <si>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</si>
  <si>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</si>
  <si>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</si>
  <si>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</si>
  <si>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</si>
  <si>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</si>
  <si>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</si>
  <si>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</si>
  <si>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</si>
  <si>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沖縄県那覇市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</si>
  <si>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</si>
  <si>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</si>
  <si>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</si>
  <si>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</si>
  <si>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</si>
  <si>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</si>
  <si>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</si>
  <si>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</si>
  <si>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</si>
  <si>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</si>
  <si>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</si>
  <si>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</si>
  <si>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</si>
  <si>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</si>
  <si>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</si>
  <si>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</si>
  <si>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</si>
  <si>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</si>
  <si>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</si>
  <si>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</si>
  <si>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</si>
  <si>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</si>
  <si>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</si>
  <si>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</si>
  <si>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</si>
  <si>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</si>
  <si>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</si>
  <si>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</si>
  <si>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</si>
  <si>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</si>
  <si>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</si>
  <si>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</si>
  <si>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</si>
  <si>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</si>
  <si>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</si>
  <si>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</si>
  <si>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</si>
  <si>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</si>
  <si>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</si>
  <si>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</si>
  <si>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</si>
  <si>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</si>
  <si>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</si>
  <si>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</si>
  <si>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</si>
  <si>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</si>
  <si>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</si>
  <si>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</si>
  <si>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</si>
  <si>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</si>
  <si>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</si>
  <si>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</si>
  <si>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</si>
  <si>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</si>
  <si>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</si>
  <si>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</si>
  <si>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</si>
  <si>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</si>
  <si>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</si>
  <si>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</si>
  <si>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</si>
  <si>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</si>
  <si>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</si>
  <si>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</si>
  <si>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</si>
  <si>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</si>
  <si>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</si>
  <si>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</si>
  <si>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</si>
  <si>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</si>
  <si>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</si>
  <si>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</si>
  <si>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</si>
  <si>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</si>
  <si>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</si>
  <si>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</si>
  <si>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</si>
  <si>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</si>
  <si>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</si>
  <si>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</si>
  <si>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</si>
  <si>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</si>
  <si>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</si>
  <si>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</si>
  <si>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</si>
  <si>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</si>
  <si>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</si>
  <si>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</si>
  <si>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</si>
  <si>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</si>
  <si>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</si>
  <si>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</si>
  <si>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</si>
  <si>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</si>
  <si>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</si>
  <si>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</si>
  <si>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</si>
  <si>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</si>
  <si>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</si>
  <si>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</si>
  <si>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</si>
  <si>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</si>
  <si>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</si>
  <si>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</si>
  <si>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</si>
  <si>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</si>
  <si>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</si>
  <si>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</si>
  <si>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</si>
  <si>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</si>
  <si>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</si>
  <si>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</si>
  <si>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</si>
  <si>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</si>
  <si>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</si>
  <si>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</si>
  <si>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</si>
  <si>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</si>
  <si>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</si>
  <si>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</si>
  <si>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</si>
  <si>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</si>
  <si>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</si>
  <si>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</si>
  <si>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</si>
  <si>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</si>
  <si>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</si>
  <si>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</si>
  <si>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</si>
  <si>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</si>
  <si>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</si>
  <si>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</si>
  <si>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</si>
  <si>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</si>
  <si>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</si>
  <si>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</si>
  <si>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</si>
  <si>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</si>
  <si>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</si>
  <si>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</si>
  <si>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</si>
  <si>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</si>
  <si>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</si>
  <si>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</si>
  <si>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</si>
  <si>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</si>
  <si>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</si>
  <si>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沖縄県那覇市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</si>
  <si>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</si>
  <si>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</si>
  <si>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</si>
  <si>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</si>
  <si>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</si>
  <si>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</si>
  <si>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</si>
  <si>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</si>
  <si>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</si>
  <si>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</si>
  <si>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</si>
  <si>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</si>
  <si>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</si>
  <si>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</si>
  <si>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</si>
  <si>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</si>
  <si>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</si>
  <si>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</si>
  <si>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</si>
  <si>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</si>
  <si>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</si>
  <si>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市街地再開発事業特別会計</t>
    <phoneticPr fontId="5"/>
  </si>
  <si>
    <t>病院事業債管理特別会計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</si>
  <si>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</si>
  <si>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</si>
  <si>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</si>
  <si>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</si>
  <si>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</si>
  <si>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</si>
  <si>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</si>
  <si>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</si>
  <si>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</si>
  <si>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</si>
  <si>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</si>
  <si>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</si>
  <si>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</si>
  <si>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</si>
  <si>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</si>
  <si>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</si>
  <si>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</si>
  <si>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</si>
  <si>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</si>
  <si>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</si>
  <si>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</si>
  <si>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</si>
  <si>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</si>
  <si>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</si>
  <si>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</si>
  <si>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</si>
  <si>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</si>
  <si>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</si>
  <si>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</si>
  <si>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</si>
  <si>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</si>
  <si>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</si>
  <si>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</si>
  <si>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</si>
  <si>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</si>
  <si>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</si>
  <si>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</si>
  <si>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</si>
  <si>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</si>
  <si>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</si>
  <si>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</si>
  <si>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</si>
  <si>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</si>
  <si>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</si>
  <si>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</si>
  <si>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</si>
  <si>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</si>
  <si>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</si>
  <si>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</si>
  <si>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</si>
  <si>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</si>
  <si>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</si>
  <si>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</si>
  <si>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</si>
  <si>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</si>
  <si>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</si>
  <si>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</si>
  <si>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</si>
  <si>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</si>
  <si>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</si>
  <si>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</si>
  <si>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</si>
  <si>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</si>
  <si>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</si>
  <si>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</si>
  <si>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</si>
  <si>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</si>
  <si>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</si>
  <si>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</si>
  <si>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</si>
  <si>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</si>
  <si>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</si>
  <si>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</si>
  <si>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</si>
  <si>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</si>
  <si>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</si>
  <si>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</si>
  <si>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</si>
  <si>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</si>
  <si>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</si>
  <si>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</si>
  <si>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</si>
  <si>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</si>
  <si>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</si>
  <si>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</si>
  <si>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</si>
  <si>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</si>
  <si>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</si>
  <si>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</si>
  <si>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</si>
  <si>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</si>
  <si>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</si>
  <si>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</si>
  <si>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</si>
  <si>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</si>
  <si>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</si>
  <si>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</si>
  <si>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</si>
  <si>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</si>
  <si>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</si>
  <si>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</si>
  <si>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</si>
  <si>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</si>
  <si>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</si>
  <si>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</si>
  <si>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</si>
  <si>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</si>
  <si>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</si>
  <si>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</si>
  <si>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</si>
  <si>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</si>
  <si>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</si>
  <si>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</si>
  <si>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</si>
  <si>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</si>
  <si>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</si>
  <si>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</si>
  <si>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</si>
  <si>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</si>
  <si>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</si>
  <si>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</si>
  <si>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</si>
  <si>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</si>
  <si>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</si>
  <si>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</si>
  <si>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</si>
  <si>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</si>
  <si>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</si>
  <si>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</si>
  <si>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</si>
  <si>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</si>
  <si>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</si>
  <si>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</si>
  <si>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</si>
  <si>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</si>
  <si>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</si>
  <si>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</si>
  <si>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</si>
  <si>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</si>
  <si>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</si>
  <si>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</si>
  <si>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</si>
  <si>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</si>
  <si>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</si>
  <si>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</si>
  <si>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</si>
  <si>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</si>
  <si>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</si>
  <si>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</si>
  <si>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</si>
  <si>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</si>
  <si>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</si>
  <si>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</si>
  <si>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</si>
  <si>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</si>
  <si>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</si>
  <si>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</si>
  <si>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</si>
  <si>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</si>
  <si>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0.55</t>
  </si>
  <si>
    <t>▲ 0.96</t>
  </si>
  <si>
    <t>国民健康保険事業特別会計</t>
  </si>
  <si>
    <t>▲ 5.21</t>
  </si>
  <si>
    <t>▲ 6.87</t>
  </si>
  <si>
    <t>▲ 7.77</t>
  </si>
  <si>
    <t>▲ 6.53</t>
  </si>
  <si>
    <t>▲ 4.88</t>
  </si>
  <si>
    <t>水道事業会計</t>
  </si>
  <si>
    <t>一般会計</t>
  </si>
  <si>
    <t>下水道事業会計</t>
  </si>
  <si>
    <t>介護保険事業特別会計</t>
  </si>
  <si>
    <t>土地区画整理事業特別会計</t>
  </si>
  <si>
    <t>後期高齢者医療特別会計</t>
  </si>
  <si>
    <t>市街地再開発事業特別会計</t>
  </si>
  <si>
    <t>その他会計（赤字）</t>
  </si>
  <si>
    <t>その他会計（黒字）</t>
  </si>
  <si>
    <t>泊ふ頭開発株式会社</t>
    <rPh sb="0" eb="1">
      <t>ト</t>
    </rPh>
    <rPh sb="2" eb="3">
      <t>アタマ</t>
    </rPh>
    <rPh sb="3" eb="5">
      <t>カイハツ</t>
    </rPh>
    <rPh sb="5" eb="7">
      <t>カブシキ</t>
    </rPh>
    <rPh sb="7" eb="9">
      <t>カイシャ</t>
    </rPh>
    <phoneticPr fontId="2"/>
  </si>
  <si>
    <t>那覇市土地開発公社</t>
    <rPh sb="0" eb="3">
      <t>ナハシ</t>
    </rPh>
    <rPh sb="3" eb="5">
      <t>トチ</t>
    </rPh>
    <rPh sb="5" eb="7">
      <t>カイハツ</t>
    </rPh>
    <rPh sb="7" eb="9">
      <t>コウシャ</t>
    </rPh>
    <phoneticPr fontId="2"/>
  </si>
  <si>
    <t>地方独立行政法人那覇市立病院</t>
    <rPh sb="0" eb="2">
      <t>チホウ</t>
    </rPh>
    <rPh sb="2" eb="4">
      <t>ドクリツ</t>
    </rPh>
    <rPh sb="4" eb="6">
      <t>ギョウセイ</t>
    </rPh>
    <rPh sb="6" eb="8">
      <t>ホウジン</t>
    </rPh>
    <rPh sb="8" eb="12">
      <t>ナハシリツ</t>
    </rPh>
    <rPh sb="12" eb="14">
      <t>ビョウイン</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</si>
  <si>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</si>
  <si>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</si>
  <si>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</si>
  <si>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</si>
  <si>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2" eb="13">
      <t>ミナミ</t>
    </rPh>
    <rPh sb="13" eb="15">
      <t>サイジョウ</t>
    </rPh>
    <rPh sb="15" eb="17">
      <t>トクベツ</t>
    </rPh>
    <rPh sb="17" eb="19">
      <t>カイケイ</t>
    </rPh>
    <phoneticPr fontId="2"/>
  </si>
  <si>
    <t>那覇市・南風原町環境施設組合</t>
    <rPh sb="0" eb="3">
      <t>ナハシ</t>
    </rPh>
    <rPh sb="4" eb="7">
      <t>ハエバル</t>
    </rPh>
    <rPh sb="7" eb="8">
      <t>チョウ</t>
    </rPh>
    <rPh sb="8" eb="10">
      <t>カンキョウ</t>
    </rPh>
    <rPh sb="10" eb="12">
      <t>シセツ</t>
    </rPh>
    <rPh sb="12" eb="14">
      <t>クミアイ</t>
    </rPh>
    <phoneticPr fontId="2"/>
  </si>
  <si>
    <t>那覇港管理組合（一般会計）</t>
    <rPh sb="0" eb="3">
      <t>ナハコウ</t>
    </rPh>
    <rPh sb="3" eb="5">
      <t>カンリ</t>
    </rPh>
    <rPh sb="5" eb="7">
      <t>クミアイ</t>
    </rPh>
    <rPh sb="8" eb="10">
      <t>イッパン</t>
    </rPh>
    <rPh sb="10" eb="12">
      <t>カイケイ</t>
    </rPh>
    <phoneticPr fontId="2"/>
  </si>
  <si>
    <t>那覇港管理組合（特別会計）</t>
    <rPh sb="0" eb="3">
      <t>ナハコウ</t>
    </rPh>
    <rPh sb="3" eb="5">
      <t>カンリ</t>
    </rPh>
    <rPh sb="5" eb="7">
      <t>クミアイ</t>
    </rPh>
    <rPh sb="8" eb="10">
      <t>トクベツ</t>
    </rPh>
    <rPh sb="10" eb="12">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</si>
  <si>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</si>
  <si>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</si>
  <si>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</si>
  <si>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</si>
  <si>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</si>
  <si>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</si>
  <si>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</si>
  <si>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</si>
  <si>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</si>
  <si>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</si>
  <si>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</si>
  <si>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</si>
  <si>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</si>
  <si>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</si>
  <si>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</si>
  <si>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</si>
  <si>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</si>
  <si>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</si>
  <si>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</si>
  <si>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</si>
  <si>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</si>
  <si>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</si>
  <si>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実質公債費比率及び将来負担比率ともに、類似団体と比較し高くなっているが、これは①臨時財政対策債発行可能額の満額を起債していること、②本県特有の戦後処理に要する起債があること、
③都市計画税を徴収していないこと等による。なお、２指標ともに毎年好転しており、類似団体との差も縮小傾向にある。好転要因として、臨時財政対策債を除き、起債額は公債費（元金）の範囲内としており、市債残高及び公債費の抑制への取り組みによる。今後も公共施設の老朽化・耐震化に係る普通建設事業費の需要は高く、また、市街地再開発事業関連事業債や独法化移行後病院事業債の公債費の増が見込まれていることから、事業の厳選と併せて、臨時財政対策債について発行可能額未満の起債や従前のとおり起債額は公債費（元金）の範囲内とすることで、地方債の発行額の抑制に取り組み、健全化判断比率の一層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</si>
</sst>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47677</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55270</c:v>
                </c:pt>
                <c:pt idx="1">
                  <c:v>59663</c:v>
                </c:pt>
                <c:pt idx="2">
                  <c:v>44396</c:v>
                </c:pt>
                <c:pt idx="3">
                  <c:v>59042</c:v>
                </c:pt>
                <c:pt idx="4">
                  <c:v>69806</c:v>
                </c:pt>
              </c:numCache>
            </c:numRef>
          </c:val>
          <c:smooth val="0"/>
        </c:ser>
        <c:dLbls>
          <c:showLegendKey val="0"/>
          <c:showVal val="0"/>
          <c:showCatName val="0"/>
          <c:showSerName val="0"/>
          <c:showPercent val="0"/>
          <c:showBubbleSize val="0"/>
        </c:dLbls>
        <c:marker val="1"/>
        <c:smooth val="0"/>
        <c:axId val="116076544"/>
        <c:axId val="116078464"/>
      </c:lineChart>
      <c:catAx>
        <c:axId val="116076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078464"/>
        <c:crosses val="autoZero"/>
        <c:auto val="1"/>
        <c:lblAlgn val="ctr"/>
        <c:lblOffset val="100"/>
        <c:tickLblSkip val="1"/>
        <c:tickMarkSkip val="1"/>
        <c:noMultiLvlLbl val="0"/>
      </c:catAx>
      <c:valAx>
        <c:axId val="1160784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07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5.34</c:v>
                </c:pt>
                <c:pt idx="1">
                  <c:v>4.49</c:v>
                </c:pt>
                <c:pt idx="2">
                  <c:v>4.7</c:v>
                </c:pt>
                <c:pt idx="3">
                  <c:v>4.2</c:v>
                </c:pt>
                <c:pt idx="4">
                  <c:v>4.3099999999999996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8.17</c:v>
                </c:pt>
                <c:pt idx="1">
                  <c:v>8.11</c:v>
                </c:pt>
                <c:pt idx="2">
                  <c:v>9.66</c:v>
                </c:pt>
                <c:pt idx="3">
                  <c:v>8.8800000000000008</c:v>
                </c:pt>
                <c:pt idx="4">
                  <c:v>11.1</c:v>
                </c:pt>
              </c:numCache>
            </c:numRef>
          </c:val>
        </c:ser>
        <c:dLbls>
          <c:showLegendKey val="0"/>
          <c:showVal val="0"/>
          <c:showCatName val="0"/>
          <c:showSerName val="0"/>
          <c:showPercent val="0"/>
          <c:showBubbleSize val="0"/>
        </c:dLbls>
        <c:gapWidth val="250"/>
        <c:overlap val="100"/>
        <c:axId val="47866624"/>
        <c:axId val="4786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2.21</c:v>
                </c:pt>
                <c:pt idx="1">
                  <c:v>-0.55000000000000004</c:v>
                </c:pt>
                <c:pt idx="2">
                  <c:v>2.56</c:v>
                </c:pt>
                <c:pt idx="3">
                  <c:v>-0.96</c:v>
                </c:pt>
                <c:pt idx="4">
                  <c:v>2.2400000000000002</c:v>
                </c:pt>
              </c:numCache>
            </c:numRef>
          </c:val>
          <c:smooth val="0"/>
        </c:ser>
        <c:dLbls>
          <c:showLegendKey val="0"/>
          <c:showVal val="0"/>
          <c:showCatName val="0"/>
          <c:showSerName val="0"/>
          <c:showPercent val="0"/>
          <c:showBubbleSize val="0"/>
        </c:dLbls>
        <c:marker val="1"/>
        <c:smooth val="0"/>
        <c:axId val="47866624"/>
        <c:axId val="47868544"/>
      </c:lineChart>
      <c:catAx>
        <c:axId val="4786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868544"/>
        <c:crosses val="autoZero"/>
        <c:auto val="1"/>
        <c:lblAlgn val="ctr"/>
        <c:lblOffset val="100"/>
        <c:tickLblSkip val="1"/>
        <c:tickMarkSkip val="1"/>
        <c:noMultiLvlLbl val="0"/>
      </c:catAx>
      <c:valAx>
        <c:axId val="4786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86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市街地再開発事業特別会計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0.01</c:v>
                </c:pt>
                <c:pt idx="8">
                  <c:v>#N/A</c:v>
                </c:pt>
                <c:pt idx="9">
                  <c:v>0.03</c:v>
                </c:pt>
              </c:numCache>
            </c:numRef>
          </c:val>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0.23</c:v>
                </c:pt>
                <c:pt idx="4">
                  <c:v>#N/A</c:v>
                </c:pt>
                <c:pt idx="5">
                  <c:v>0.06</c:v>
                </c:pt>
                <c:pt idx="6">
                  <c:v>#N/A</c:v>
                </c:pt>
                <c:pt idx="7">
                  <c:v>0.14000000000000001</c:v>
                </c:pt>
                <c:pt idx="8">
                  <c:v>#N/A</c:v>
                </c:pt>
                <c:pt idx="9">
                  <c:v>0.05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0.73</c:v>
                </c:pt>
                <c:pt idx="2">
                  <c:v>#N/A</c:v>
                </c:pt>
                <c:pt idx="3">
                  <c:v>0.92</c:v>
                </c:pt>
                <c:pt idx="4">
                  <c:v>#N/A</c:v>
                </c:pt>
                <c:pt idx="5">
                  <c:v>0.93</c:v>
                </c:pt>
                <c:pt idx="6">
                  <c:v>#N/A</c:v>
                </c:pt>
                <c:pt idx="7">
                  <c:v>1.01</c:v>
                </c:pt>
                <c:pt idx="8">
                  <c:v>#N/A</c:v>
                </c:pt>
                <c:pt idx="9">
                  <c:v>0.98</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2.35</c:v>
                </c:pt>
                <c:pt idx="2">
                  <c:v>#N/A</c:v>
                </c:pt>
                <c:pt idx="3">
                  <c:v>2.3199999999999998</c:v>
                </c:pt>
                <c:pt idx="4">
                  <c:v>#N/A</c:v>
                </c:pt>
                <c:pt idx="5">
                  <c:v>2.85</c:v>
                </c:pt>
                <c:pt idx="6">
                  <c:v>#N/A</c:v>
                </c:pt>
                <c:pt idx="7">
                  <c:v>3.44</c:v>
                </c:pt>
                <c:pt idx="8">
                  <c:v>#N/A</c:v>
                </c:pt>
                <c:pt idx="9">
                  <c:v>3.93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5.29</c:v>
                </c:pt>
                <c:pt idx="2">
                  <c:v>#N/A</c:v>
                </c:pt>
                <c:pt idx="3">
                  <c:v>4.43</c:v>
                </c:pt>
                <c:pt idx="4">
                  <c:v>#N/A</c:v>
                </c:pt>
                <c:pt idx="5">
                  <c:v>4.6399999999999997</c:v>
                </c:pt>
                <c:pt idx="6">
                  <c:v>#N/A</c:v>
                </c:pt>
                <c:pt idx="7">
                  <c:v>4.0599999999999996</c:v>
                </c:pt>
                <c:pt idx="8">
                  <c:v>#N/A</c:v>
                </c:pt>
                <c:pt idx="9">
                  <c:v>4.21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12.03</c:v>
                </c:pt>
                <c:pt idx="2">
                  <c:v>#N/A</c:v>
                </c:pt>
                <c:pt idx="3">
                  <c:v>12.49</c:v>
                </c:pt>
                <c:pt idx="4">
                  <c:v>#N/A</c:v>
                </c:pt>
                <c:pt idx="5">
                  <c:v>13.17</c:v>
                </c:pt>
                <c:pt idx="6">
                  <c:v>#N/A</c:v>
                </c:pt>
                <c:pt idx="7">
                  <c:v>14.08</c:v>
                </c:pt>
                <c:pt idx="8">
                  <c:v>#N/A</c:v>
                </c:pt>
                <c:pt idx="9">
                  <c:v>15.61</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5.21</c:v>
                </c:pt>
                <c:pt idx="1">
                  <c:v>#N/A</c:v>
                </c:pt>
                <c:pt idx="2">
                  <c:v>6.87</c:v>
                </c:pt>
                <c:pt idx="3">
                  <c:v>#N/A</c:v>
                </c:pt>
                <c:pt idx="4">
                  <c:v>7.77</c:v>
                </c:pt>
                <c:pt idx="5">
                  <c:v>#N/A</c:v>
                </c:pt>
                <c:pt idx="6">
                  <c:v>6.53</c:v>
                </c:pt>
                <c:pt idx="7">
                  <c:v>#N/A</c:v>
                </c:pt>
                <c:pt idx="8">
                  <c:v>4.88</c:v>
                </c:pt>
                <c:pt idx="9">
                  <c:v>#N/A</c:v>
                </c:pt>
              </c:numCache>
            </c:numRef>
          </c:val>
        </c:ser>
        <c:dLbls>
          <c:showLegendKey val="0"/>
          <c:showVal val="0"/>
          <c:showCatName val="0"/>
          <c:showSerName val="0"/>
          <c:showPercent val="0"/>
          <c:showBubbleSize val="0"/>
        </c:dLbls>
        <c:gapWidth val="150"/>
        <c:overlap val="100"/>
        <c:axId val="48949888"/>
        <c:axId val="48951680"/>
      </c:barChart>
      <c:catAx>
        <c:axId val="4894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51680"/>
        <c:crosses val="autoZero"/>
        <c:auto val="1"/>
        <c:lblAlgn val="ctr"/>
        <c:lblOffset val="100"/>
        <c:tickLblSkip val="1"/>
        <c:tickMarkSkip val="1"/>
        <c:noMultiLvlLbl val="0"/>
      </c:catAx>
      <c:valAx>
        <c:axId val="4895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949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7115</c:v>
                </c:pt>
                <c:pt idx="5">
                  <c:v>6847</c:v>
                </c:pt>
                <c:pt idx="8">
                  <c:v>7374</c:v>
                </c:pt>
                <c:pt idx="11">
                  <c:v>7603</c:v>
                </c:pt>
                <c:pt idx="14">
                  <c:v>7579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7</c:v>
                </c:pt>
                <c:pt idx="3">
                  <c:v>9</c:v>
                </c:pt>
                <c:pt idx="6">
                  <c:v>3</c:v>
                </c:pt>
                <c:pt idx="9">
                  <c:v>9</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291</c:v>
                </c:pt>
                <c:pt idx="3">
                  <c:v>295</c:v>
                </c:pt>
                <c:pt idx="6">
                  <c:v>295</c:v>
                </c:pt>
                <c:pt idx="9">
                  <c:v>295</c:v>
                </c:pt>
                <c:pt idx="12">
                  <c:v>295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1059</c:v>
                </c:pt>
                <c:pt idx="3">
                  <c:v>1136</c:v>
                </c:pt>
                <c:pt idx="6">
                  <c:v>1029</c:v>
                </c:pt>
                <c:pt idx="9">
                  <c:v>1034</c:v>
                </c:pt>
                <c:pt idx="12">
                  <c:v>1096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755</c:v>
                </c:pt>
                <c:pt idx="3">
                  <c:v>849</c:v>
                </c:pt>
                <c:pt idx="6">
                  <c:v>829</c:v>
                </c:pt>
                <c:pt idx="9">
                  <c:v>822</c:v>
                </c:pt>
                <c:pt idx="12">
                  <c:v>820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12521</c:v>
                </c:pt>
                <c:pt idx="3">
                  <c:v>12745</c:v>
                </c:pt>
                <c:pt idx="6">
                  <c:v>13142</c:v>
                </c:pt>
                <c:pt idx="9">
                  <c:v>13412</c:v>
                </c:pt>
                <c:pt idx="12">
                  <c:v>13162</c:v>
                </c:pt>
              </c:numCache>
            </c:numRef>
          </c:val>
        </c:ser>
        <c:dLbls>
          <c:showLegendKey val="0"/>
          <c:showVal val="0"/>
          <c:showCatName val="0"/>
          <c:showSerName val="0"/>
          <c:showPercent val="0"/>
          <c:showBubbleSize val="0"/>
        </c:dLbls>
        <c:gapWidth val="100"/>
        <c:overlap val="100"/>
        <c:axId val="48863872"/>
        <c:axId val="48866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7518</c:v>
                </c:pt>
                <c:pt idx="2">
                  <c:v>#N/A</c:v>
                </c:pt>
                <c:pt idx="3">
                  <c:v>#N/A</c:v>
                </c:pt>
                <c:pt idx="4">
                  <c:v>8187</c:v>
                </c:pt>
                <c:pt idx="5">
                  <c:v>#N/A</c:v>
                </c:pt>
                <c:pt idx="6">
                  <c:v>#N/A</c:v>
                </c:pt>
                <c:pt idx="7">
                  <c:v>7924</c:v>
                </c:pt>
                <c:pt idx="8">
                  <c:v>#N/A</c:v>
                </c:pt>
                <c:pt idx="9">
                  <c:v>#N/A</c:v>
                </c:pt>
                <c:pt idx="10">
                  <c:v>7969</c:v>
                </c:pt>
                <c:pt idx="11">
                  <c:v>#N/A</c:v>
                </c:pt>
                <c:pt idx="12">
                  <c:v>#N/A</c:v>
                </c:pt>
                <c:pt idx="13">
                  <c:v>7798</c:v>
                </c:pt>
                <c:pt idx="14">
                  <c:v>#N/A</c:v>
                </c:pt>
              </c:numCache>
            </c:numRef>
          </c:val>
          <c:smooth val="0"/>
        </c:ser>
        <c:dLbls>
          <c:showLegendKey val="0"/>
          <c:showVal val="0"/>
          <c:showCatName val="0"/>
          <c:showSerName val="0"/>
          <c:showPercent val="0"/>
          <c:showBubbleSize val="0"/>
        </c:dLbls>
        <c:marker val="1"/>
        <c:smooth val="0"/>
        <c:axId val="48863872"/>
        <c:axId val="48866048"/>
      </c:lineChart>
      <c:catAx>
        <c:axId val="4886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866048"/>
        <c:crosses val="autoZero"/>
        <c:auto val="1"/>
        <c:lblAlgn val="ctr"/>
        <c:lblOffset val="100"/>
        <c:tickLblSkip val="1"/>
        <c:tickMarkSkip val="1"/>
        <c:noMultiLvlLbl val="0"/>
      </c:catAx>
      <c:valAx>
        <c:axId val="4886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6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67239</c:v>
                </c:pt>
                <c:pt idx="5">
                  <c:v>69463</c:v>
                </c:pt>
                <c:pt idx="8">
                  <c:v>72035</c:v>
                </c:pt>
                <c:pt idx="11">
                  <c:v>74859</c:v>
                </c:pt>
                <c:pt idx="14">
                  <c:v>75783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18484</c:v>
                </c:pt>
                <c:pt idx="5">
                  <c:v>19579</c:v>
                </c:pt>
                <c:pt idx="8">
                  <c:v>19613</c:v>
                </c:pt>
                <c:pt idx="11">
                  <c:v>20068</c:v>
                </c:pt>
                <c:pt idx="14">
                  <c:v>20333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16170</c:v>
                </c:pt>
                <c:pt idx="5">
                  <c:v>15362</c:v>
                </c:pt>
                <c:pt idx="8">
                  <c:v>18819</c:v>
                </c:pt>
                <c:pt idx="11">
                  <c:v>18311</c:v>
                </c:pt>
                <c:pt idx="14">
                  <c:v>21073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32</c:v>
                </c:pt>
                <c:pt idx="3">
                  <c:v>12</c:v>
                </c:pt>
                <c:pt idx="6">
                  <c:v>18</c:v>
                </c:pt>
                <c:pt idx="9">
                  <c:v>8</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16628</c:v>
                </c:pt>
                <c:pt idx="3">
                  <c:v>14747</c:v>
                </c:pt>
                <c:pt idx="6">
                  <c:v>15800</c:v>
                </c:pt>
                <c:pt idx="9">
                  <c:v>16253</c:v>
                </c:pt>
                <c:pt idx="12">
                  <c:v>16376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11227</c:v>
                </c:pt>
                <c:pt idx="3">
                  <c:v>10821</c:v>
                </c:pt>
                <c:pt idx="6">
                  <c:v>9987</c:v>
                </c:pt>
                <c:pt idx="9">
                  <c:v>8700</c:v>
                </c:pt>
                <c:pt idx="12">
                  <c:v>7503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6298</c:v>
                </c:pt>
                <c:pt idx="3">
                  <c:v>8556</c:v>
                </c:pt>
                <c:pt idx="6">
                  <c:v>8643</c:v>
                </c:pt>
                <c:pt idx="9">
                  <c:v>8671</c:v>
                </c:pt>
                <c:pt idx="12">
                  <c:v>8362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2664</c:v>
                </c:pt>
                <c:pt idx="3">
                  <c:v>2435</c:v>
                </c:pt>
                <c:pt idx="6">
                  <c:v>2200</c:v>
                </c:pt>
                <c:pt idx="9">
                  <c:v>1958</c:v>
                </c:pt>
                <c:pt idx="12">
                  <c:v>1710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137392</c:v>
                </c:pt>
                <c:pt idx="3">
                  <c:v>140332</c:v>
                </c:pt>
                <c:pt idx="6">
                  <c:v>138835</c:v>
                </c:pt>
                <c:pt idx="9">
                  <c:v>138035</c:v>
                </c:pt>
                <c:pt idx="12">
                  <c:v>139297</c:v>
                </c:pt>
              </c:numCache>
            </c:numRef>
          </c:val>
        </c:ser>
        <c:dLbls>
          <c:showLegendKey val="0"/>
          <c:showVal val="0"/>
          <c:showCatName val="0"/>
          <c:showSerName val="0"/>
          <c:showPercent val="0"/>
          <c:showBubbleSize val="0"/>
        </c:dLbls>
        <c:gapWidth val="100"/>
        <c:overlap val="100"/>
        <c:axId val="48743168"/>
        <c:axId val="48745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72349</c:v>
                </c:pt>
                <c:pt idx="2">
                  <c:v>#N/A</c:v>
                </c:pt>
                <c:pt idx="3">
                  <c:v>#N/A</c:v>
                </c:pt>
                <c:pt idx="4">
                  <c:v>72501</c:v>
                </c:pt>
                <c:pt idx="5">
                  <c:v>#N/A</c:v>
                </c:pt>
                <c:pt idx="6">
                  <c:v>#N/A</c:v>
                </c:pt>
                <c:pt idx="7">
                  <c:v>65016</c:v>
                </c:pt>
                <c:pt idx="8">
                  <c:v>#N/A</c:v>
                </c:pt>
                <c:pt idx="9">
                  <c:v>#N/A</c:v>
                </c:pt>
                <c:pt idx="10">
                  <c:v>60386</c:v>
                </c:pt>
                <c:pt idx="11">
                  <c:v>#N/A</c:v>
                </c:pt>
                <c:pt idx="12">
                  <c:v>#N/A</c:v>
                </c:pt>
                <c:pt idx="13">
                  <c:v>56066</c:v>
                </c:pt>
                <c:pt idx="14">
                  <c:v>#N/A</c:v>
                </c:pt>
              </c:numCache>
            </c:numRef>
          </c:val>
          <c:smooth val="0"/>
        </c:ser>
        <c:dLbls>
          <c:showLegendKey val="0"/>
          <c:showVal val="0"/>
          <c:showCatName val="0"/>
          <c:showSerName val="0"/>
          <c:showPercent val="0"/>
          <c:showBubbleSize val="0"/>
        </c:dLbls>
        <c:marker val="1"/>
        <c:smooth val="0"/>
        <c:axId val="48743168"/>
        <c:axId val="48745088"/>
      </c:lineChart>
      <c:catAx>
        <c:axId val="4874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745088"/>
        <c:crosses val="autoZero"/>
        <c:auto val="1"/>
        <c:lblAlgn val="ctr"/>
        <c:lblOffset val="100"/>
        <c:tickLblSkip val="1"/>
        <c:tickMarkSkip val="1"/>
        <c:noMultiLvlLbl val="0"/>
      </c:catAx>
      <c:valAx>
        <c:axId val="48745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4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9260800"/>
        <c:axId val="49742208"/>
      </c:scatterChart>
      <c:valAx>
        <c:axId val="492608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42208"/>
        <c:crosses val="autoZero"/>
        <c:crossBetween val="midCat"/>
      </c:valAx>
      <c:valAx>
        <c:axId val="497422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2608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6955895218979982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manualLayout>
                  <c:x val="0"/>
                  <c:y val="1.6955895218979961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c:v>
                </c:pt>
                <c:pt idx="1">
                  <c:v>14.2</c:v>
                </c:pt>
                <c:pt idx="2">
                  <c:v>13.9</c:v>
                </c:pt>
                <c:pt idx="3">
                  <c:v>13.8</c:v>
                </c:pt>
                <c:pt idx="4">
                  <c:v>13.2</c:v>
                </c:pt>
              </c:numCache>
            </c:numRef>
          </c:xVal>
          <c:yVal>
            <c:numRef>
              <c:f>公会計指標分析・財政指標組合せ分析表!$K$73:$O$73</c:f>
              <c:numCache>
                <c:formatCode>#,##0.0;"▲ "#,##0.0</c:formatCode>
                <c:ptCount val="5"/>
                <c:pt idx="0">
                  <c:v>131.69999999999999</c:v>
                </c:pt>
                <c:pt idx="1">
                  <c:v>131.1</c:v>
                </c:pt>
                <c:pt idx="2">
                  <c:v>109.9</c:v>
                </c:pt>
                <c:pt idx="3">
                  <c:v>100.1</c:v>
                </c:pt>
                <c:pt idx="4">
                  <c:v>93.7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2.3107884428263191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manualLayout>
                  <c:x val="-4.0303040095364291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7.6</c:v>
                </c:pt>
                <c:pt idx="1">
                  <c:v>6.8</c:v>
                </c:pt>
                <c:pt idx="2">
                  <c:v>8.1</c:v>
                </c:pt>
                <c:pt idx="3">
                  <c:v>7.3</c:v>
                </c:pt>
                <c:pt idx="4">
                  <c:v>6.7</c:v>
                </c:pt>
              </c:numCache>
            </c:numRef>
          </c:xVal>
          <c:yVal>
            <c:numRef>
              <c:f>公会計指標分析・財政指標組合せ分析表!$K$77:$O$77</c:f>
              <c:numCache>
                <c:formatCode>#,##0.0;"▲ "#,##0.0</c:formatCode>
                <c:ptCount val="5"/>
                <c:pt idx="0">
                  <c:v>53.1</c:v>
                </c:pt>
                <c:pt idx="1">
                  <c:v>42</c:v>
                </c:pt>
                <c:pt idx="2">
                  <c:v>54.4</c:v>
                </c:pt>
                <c:pt idx="3">
                  <c:v>47</c:v>
                </c:pt>
                <c:pt idx="4">
                  <c:v>41.4</c:v>
                </c:pt>
              </c:numCache>
            </c:numRef>
          </c:yVal>
          <c:smooth val="0"/>
        </c:ser>
        <c:dLbls>
          <c:showLegendKey val="0"/>
          <c:showVal val="0"/>
          <c:showCatName val="0"/>
          <c:showSerName val="0"/>
          <c:showPercent val="0"/>
          <c:showBubbleSize val="0"/>
        </c:dLbls>
        <c:axId val="49776128"/>
        <c:axId val="49778048"/>
      </c:scatterChart>
      <c:valAx>
        <c:axId val="49776128"/>
        <c:scaling>
          <c:orientation val="minMax"/>
          <c:max val="14.9"/>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78048"/>
        <c:crosses val="autoZero"/>
        <c:crossBetween val="midCat"/>
      </c:valAx>
      <c:valAx>
        <c:axId val="49778048"/>
        <c:scaling>
          <c:orientation val="minMax"/>
          <c:max val="147"/>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761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元利償還金等については、臨時財政対策債、公共用地先行取得事業債の据置期間の満了に伴い元金償還が開始したことにより増となっている</a:t>
          </a:r>
          <a:r>
            <a:rPr kumimoji="1" lang="ja-JP" altLang="en-US" sz="1600">
              <a:solidFill>
                <a:schemeClr val="dk1"/>
              </a:solidFill>
              <a:effectLst/>
              <a:latin typeface="+mn-lt"/>
              <a:ea typeface="+mn-ea"/>
              <a:cs typeface="+mn-cs"/>
            </a:rPr>
            <a:t>ものの、</a:t>
          </a:r>
          <a:r>
            <a:rPr kumimoji="1" lang="ja-JP" altLang="ja-JP" sz="1600">
              <a:solidFill>
                <a:schemeClr val="dk1"/>
              </a:solidFill>
              <a:effectLst/>
              <a:latin typeface="+mn-lt"/>
              <a:ea typeface="+mn-ea"/>
              <a:cs typeface="+mn-cs"/>
            </a:rPr>
            <a:t>一般単独事業債や移行前病院事業債</a:t>
          </a:r>
          <a:r>
            <a:rPr kumimoji="1" lang="ja-JP" altLang="en-US" sz="1600">
              <a:solidFill>
                <a:schemeClr val="dk1"/>
              </a:solidFill>
              <a:effectLst/>
              <a:latin typeface="+mn-lt"/>
              <a:ea typeface="+mn-ea"/>
              <a:cs typeface="+mn-cs"/>
            </a:rPr>
            <a:t>等は減</a:t>
          </a:r>
          <a:r>
            <a:rPr kumimoji="1" lang="ja-JP" altLang="ja-JP" sz="1600">
              <a:solidFill>
                <a:schemeClr val="dk1"/>
              </a:solidFill>
              <a:effectLst/>
              <a:latin typeface="+mn-lt"/>
              <a:ea typeface="+mn-ea"/>
              <a:cs typeface="+mn-cs"/>
            </a:rPr>
            <a:t>と</a:t>
          </a:r>
          <a:r>
            <a:rPr kumimoji="1" lang="ja-JP" altLang="en-US" sz="1600">
              <a:solidFill>
                <a:schemeClr val="dk1"/>
              </a:solidFill>
              <a:effectLst/>
              <a:latin typeface="+mn-lt"/>
              <a:ea typeface="+mn-ea"/>
              <a:cs typeface="+mn-cs"/>
            </a:rPr>
            <a:t>なっている</a:t>
          </a:r>
          <a:r>
            <a:rPr kumimoji="1" lang="ja-JP" altLang="ja-JP" sz="1600">
              <a:solidFill>
                <a:schemeClr val="dk1"/>
              </a:solidFill>
              <a:effectLst/>
              <a:latin typeface="+mn-lt"/>
              <a:ea typeface="+mn-ea"/>
              <a:cs typeface="+mn-cs"/>
            </a:rPr>
            <a:t>。今後も事業を厳選し、地方債の発行額の抑制による実質公債費率の一層の改善に努める。</a:t>
          </a:r>
          <a:endParaRPr lang="ja-JP" altLang="ja-JP" sz="1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mn-lt"/>
              <a:ea typeface="+mn-ea"/>
              <a:cs typeface="+mn-cs"/>
            </a:rPr>
            <a:t>将来負担比率（分子）について、臨時財政対策債の増により基準財政需要額の増加、</a:t>
          </a:r>
          <a:r>
            <a:rPr kumimoji="1" lang="ja-JP" altLang="en-US" sz="1800">
              <a:solidFill>
                <a:schemeClr val="dk1"/>
              </a:solidFill>
              <a:effectLst/>
              <a:latin typeface="+mn-lt"/>
              <a:ea typeface="+mn-ea"/>
              <a:cs typeface="+mn-cs"/>
            </a:rPr>
            <a:t>債務負担行為に基づく支出予定額</a:t>
          </a:r>
          <a:r>
            <a:rPr kumimoji="1" lang="ja-JP" altLang="ja-JP" sz="1800">
              <a:solidFill>
                <a:schemeClr val="dk1"/>
              </a:solidFill>
              <a:effectLst/>
              <a:latin typeface="+mn-lt"/>
              <a:ea typeface="+mn-ea"/>
              <a:cs typeface="+mn-cs"/>
            </a:rPr>
            <a:t>及び組合等負担等見込額の減少、充当可能基金の増などにより、分子の合計としては減となった。今後も事業の厳選による地方債発行額の抑制や充当可能基金積立金の増を図り、将来負担比率の改善に努める。</a:t>
          </a:r>
          <a:endParaRPr lang="ja-JP" altLang="ja-JP" sz="18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324,169
320,553
39.57
146,098,081
141,412,332
2,837,722
65,911,450
138,961,984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324,169
320,553
39.57
146,098,081
141,412,332
2,837,722
65,911,450
138,961,984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324,169
320,553
39.57
146,098,081
141,412,332
2,837,722
65,911,450
138,961,984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324,169
320,553
39.57
146,098,081
141,412,332
2,837,722
65,911,450
138,961,984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類似団体平均を若干下回っているものの、ほぼ類似団体平均値に位置している。引き続き、定員適正化等による歳出削減の実施に加え、徴収業務の強化等による歳入確保に努める。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8" name="直線コネクタ 67"/>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132944</xdr:rowOff>
    </xdr:from>
    <xdr:ext cx="762000" cy="259045"/>
    <xdr:sp macro="" textlink="">
      <xdr:nvSpPr>
        <xdr:cNvPr id="69"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76200</xdr:rowOff>
    </xdr:from>
    <xdr:to>
      <xdr:col>6</xdr:col>
      <xdr:colOff>0</xdr:colOff>
      <xdr:row>41</xdr:row>
      <xdr:rowOff>76200</xdr:rowOff>
    </xdr:to>
    <xdr:cxnSp macro="">
      <xdr:nvCxnSpPr>
        <xdr:cNvPr id="71" name="直線コネクタ 70"/>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73" name="テキスト ボックス 72"/>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76200</xdr:rowOff>
    </xdr:to>
    <xdr:cxnSp macro="">
      <xdr:nvCxnSpPr>
        <xdr:cNvPr id="74" name="直線コネクタ 73"/>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156633</xdr:rowOff>
    </xdr:from>
    <xdr:to>
      <xdr:col>4</xdr:col>
      <xdr:colOff>533400</xdr:colOff>
      <xdr:row>41</xdr:row>
      <xdr:rowOff>86783</xdr:rowOff>
    </xdr:to>
    <xdr:sp macro="" textlink="">
      <xdr:nvSpPr>
        <xdr:cNvPr id="75" name="フローチャート : 判断 74"/>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76" name="テキスト ボックス 75"/>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56092</xdr:rowOff>
    </xdr:from>
    <xdr:to>
      <xdr:col>3</xdr:col>
      <xdr:colOff>279400</xdr:colOff>
      <xdr:row>41</xdr:row>
      <xdr:rowOff>76200</xdr:rowOff>
    </xdr:to>
    <xdr:cxnSp macro="">
      <xdr:nvCxnSpPr>
        <xdr:cNvPr id="77" name="直線コネクタ 76"/>
        <xdr:cNvCxnSpPr/>
      </xdr:nvCxnSpPr>
      <xdr:spPr>
        <a:xfrm>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79" name="テキスト ボックス 78"/>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148819</xdr:rowOff>
    </xdr:from>
    <xdr:ext cx="762000" cy="259045"/>
    <xdr:sp macro="" textlink="">
      <xdr:nvSpPr>
        <xdr:cNvPr id="88"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92" name="テキスト ボックス 91"/>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25400</xdr:rowOff>
    </xdr:from>
    <xdr:to>
      <xdr:col>3</xdr:col>
      <xdr:colOff>330200</xdr:colOff>
      <xdr:row>41</xdr:row>
      <xdr:rowOff>127000</xdr:rowOff>
    </xdr:to>
    <xdr:sp macro="" textlink="">
      <xdr:nvSpPr>
        <xdr:cNvPr id="93" name="円/楕円 92"/>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94" name="テキスト ボックス 93"/>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5292</xdr:rowOff>
    </xdr:from>
    <xdr:to>
      <xdr:col>2</xdr:col>
      <xdr:colOff>127000</xdr:colOff>
      <xdr:row>41</xdr:row>
      <xdr:rowOff>106892</xdr:rowOff>
    </xdr:to>
    <xdr:sp macro="" textlink="">
      <xdr:nvSpPr>
        <xdr:cNvPr id="95" name="円/楕円 94"/>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91669</xdr:rowOff>
    </xdr:from>
    <xdr:ext cx="762000" cy="259045"/>
    <xdr:sp macro="" textlink="">
      <xdr:nvSpPr>
        <xdr:cNvPr id="96" name="テキスト ボックス 95"/>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類似団体平均、全国平均のいずれも下回って</a:t>
          </a:r>
          <a:r>
            <a:rPr kumimoji="1" lang="ja-JP" altLang="en-US" sz="1400">
              <a:solidFill>
                <a:schemeClr val="dk1"/>
              </a:solidFill>
              <a:effectLst/>
              <a:latin typeface="+mn-ea"/>
              <a:ea typeface="+mn-ea"/>
              <a:cs typeface="+mn-cs"/>
            </a:rPr>
            <a:t>おり</a:t>
          </a:r>
          <a:r>
            <a:rPr kumimoji="1" lang="ja-JP" altLang="ja-JP" sz="1400">
              <a:solidFill>
                <a:schemeClr val="dk1"/>
              </a:solidFill>
              <a:effectLst/>
              <a:latin typeface="+mn-ea"/>
              <a:ea typeface="+mn-ea"/>
              <a:cs typeface="+mn-cs"/>
            </a:rPr>
            <a:t>、対前年度比</a:t>
          </a:r>
          <a:r>
            <a:rPr kumimoji="1" lang="en-US" altLang="ja-JP" sz="1400">
              <a:solidFill>
                <a:schemeClr val="dk1"/>
              </a:solidFill>
              <a:effectLst/>
              <a:latin typeface="+mn-ea"/>
              <a:ea typeface="+mn-ea"/>
              <a:cs typeface="+mn-cs"/>
            </a:rPr>
            <a:t>0.2</a:t>
          </a:r>
          <a:r>
            <a:rPr kumimoji="1" lang="ja-JP" altLang="en-US" sz="1400">
              <a:solidFill>
                <a:schemeClr val="dk1"/>
              </a:solidFill>
              <a:effectLst/>
              <a:latin typeface="+mn-ea"/>
              <a:ea typeface="+mn-ea"/>
              <a:cs typeface="+mn-cs"/>
            </a:rPr>
            <a:t>ポイント減</a:t>
          </a:r>
          <a:r>
            <a:rPr kumimoji="1" lang="ja-JP" altLang="ja-JP" sz="1400">
              <a:solidFill>
                <a:schemeClr val="dk1"/>
              </a:solidFill>
              <a:effectLst/>
              <a:latin typeface="+mn-ea"/>
              <a:ea typeface="+mn-ea"/>
              <a:cs typeface="+mn-cs"/>
            </a:rPr>
            <a:t>となっている。これは、扶助費に係る経常収支比率が対前年度</a:t>
          </a:r>
          <a:r>
            <a:rPr kumimoji="1" lang="en-US" altLang="ja-JP" sz="1400">
              <a:solidFill>
                <a:schemeClr val="dk1"/>
              </a:solidFill>
              <a:effectLst/>
              <a:latin typeface="+mn-ea"/>
              <a:ea typeface="+mn-ea"/>
              <a:cs typeface="+mn-cs"/>
            </a:rPr>
            <a:t>0.4</a:t>
          </a:r>
          <a:r>
            <a:rPr kumimoji="1" lang="ja-JP" altLang="en-US" sz="1400">
              <a:solidFill>
                <a:schemeClr val="dk1"/>
              </a:solidFill>
              <a:effectLst/>
              <a:latin typeface="+mn-ea"/>
              <a:ea typeface="+mn-ea"/>
              <a:cs typeface="+mn-cs"/>
            </a:rPr>
            <a:t>ポイント</a:t>
          </a:r>
          <a:r>
            <a:rPr kumimoji="1" lang="ja-JP" altLang="ja-JP" sz="1400">
              <a:solidFill>
                <a:schemeClr val="dk1"/>
              </a:solidFill>
              <a:effectLst/>
              <a:latin typeface="+mn-ea"/>
              <a:ea typeface="+mn-ea"/>
              <a:cs typeface="+mn-cs"/>
            </a:rPr>
            <a:t>増となったものの、公債費に係る経常収支比率が</a:t>
          </a:r>
          <a:r>
            <a:rPr kumimoji="1" lang="en-US" altLang="ja-JP" sz="1400">
              <a:solidFill>
                <a:schemeClr val="dk1"/>
              </a:solidFill>
              <a:effectLst/>
              <a:latin typeface="+mn-ea"/>
              <a:ea typeface="+mn-ea"/>
              <a:cs typeface="+mn-cs"/>
            </a:rPr>
            <a:t>0.8</a:t>
          </a:r>
          <a:r>
            <a:rPr kumimoji="1" lang="ja-JP" altLang="en-US" sz="1400">
              <a:solidFill>
                <a:schemeClr val="dk1"/>
              </a:solidFill>
              <a:effectLst/>
              <a:latin typeface="+mn-ea"/>
              <a:ea typeface="+mn-ea"/>
              <a:cs typeface="+mn-cs"/>
            </a:rPr>
            <a:t>ポイント減</a:t>
          </a:r>
          <a:r>
            <a:rPr kumimoji="1" lang="ja-JP" altLang="ja-JP" sz="1400">
              <a:solidFill>
                <a:schemeClr val="dk1"/>
              </a:solidFill>
              <a:effectLst/>
              <a:latin typeface="+mn-ea"/>
              <a:ea typeface="+mn-ea"/>
              <a:cs typeface="+mn-cs"/>
            </a:rPr>
            <a:t>となったためである。</a:t>
          </a:r>
          <a:endParaRPr lang="ja-JP" altLang="ja-JP" sz="1400">
            <a:effectLst/>
            <a:latin typeface="+mn-ea"/>
            <a:ea typeface="+mn-ea"/>
          </a:endParaRPr>
        </a:p>
        <a:p>
          <a:r>
            <a:rPr kumimoji="1" lang="ja-JP" altLang="ja-JP" sz="1400">
              <a:solidFill>
                <a:schemeClr val="dk1"/>
              </a:solidFill>
              <a:effectLst/>
              <a:latin typeface="+mn-ea"/>
              <a:ea typeface="+mn-ea"/>
              <a:cs typeface="+mn-cs"/>
            </a:rPr>
            <a:t>今後も事業の見直しを更に進め、経常経費の削減に努める。</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64</xdr:row>
      <xdr:rowOff>151977</xdr:rowOff>
    </xdr:to>
    <xdr:cxnSp macro="">
      <xdr:nvCxnSpPr>
        <xdr:cNvPr id="131" name="直線コネクタ 130"/>
        <xdr:cNvCxnSpPr/>
      </xdr:nvCxnSpPr>
      <xdr:spPr>
        <a:xfrm flipV="1">
          <a:off x="4114800" y="111167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125535</xdr:rowOff>
    </xdr:from>
    <xdr:ext cx="762000" cy="259045"/>
    <xdr:sp macro="" textlink="">
      <xdr:nvSpPr>
        <xdr:cNvPr id="132" name="財政構造の弾力性平均値テキスト"/>
        <xdr:cNvSpPr txBox="1"/>
      </xdr:nvSpPr>
      <xdr:spPr>
        <a:xfrm>
          <a:off x="5041900" y="1109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67521</xdr:rowOff>
    </xdr:from>
    <xdr:to>
      <xdr:col>6</xdr:col>
      <xdr:colOff>0</xdr:colOff>
      <xdr:row>64</xdr:row>
      <xdr:rowOff>151977</xdr:rowOff>
    </xdr:to>
    <xdr:cxnSp macro="">
      <xdr:nvCxnSpPr>
        <xdr:cNvPr id="134" name="直線コネクタ 133"/>
        <xdr:cNvCxnSpPr/>
      </xdr:nvCxnSpPr>
      <xdr:spPr>
        <a:xfrm>
          <a:off x="3225800" y="11040321"/>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67521</xdr:rowOff>
    </xdr:from>
    <xdr:to>
      <xdr:col>4</xdr:col>
      <xdr:colOff>482600</xdr:colOff>
      <xdr:row>65</xdr:row>
      <xdr:rowOff>69004</xdr:rowOff>
    </xdr:to>
    <xdr:cxnSp macro="">
      <xdr:nvCxnSpPr>
        <xdr:cNvPr id="137" name="直線コネクタ 136"/>
        <xdr:cNvCxnSpPr/>
      </xdr:nvCxnSpPr>
      <xdr:spPr>
        <a:xfrm flipV="1">
          <a:off x="2336800" y="11040321"/>
          <a:ext cx="889000" cy="1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169545</xdr:rowOff>
    </xdr:from>
    <xdr:to>
      <xdr:col>4</xdr:col>
      <xdr:colOff>533400</xdr:colOff>
      <xdr:row>65</xdr:row>
      <xdr:rowOff>99695</xdr:rowOff>
    </xdr:to>
    <xdr:sp macro="" textlink="">
      <xdr:nvSpPr>
        <xdr:cNvPr id="138" name="フローチャート : 判断 137"/>
        <xdr:cNvSpPr/>
      </xdr:nvSpPr>
      <xdr:spPr>
        <a:xfrm>
          <a:off x="3175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39" name="テキスト ボックス 138"/>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69004</xdr:rowOff>
    </xdr:to>
    <xdr:cxnSp macro="">
      <xdr:nvCxnSpPr>
        <xdr:cNvPr id="140" name="直線コネクタ 139"/>
        <xdr:cNvCxnSpPr/>
      </xdr:nvCxnSpPr>
      <xdr:spPr>
        <a:xfrm>
          <a:off x="1447800" y="1108456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34290</xdr:rowOff>
    </xdr:from>
    <xdr:to>
      <xdr:col>3</xdr:col>
      <xdr:colOff>330200</xdr:colOff>
      <xdr:row>65</xdr:row>
      <xdr:rowOff>135890</xdr:rowOff>
    </xdr:to>
    <xdr:sp macro="" textlink="">
      <xdr:nvSpPr>
        <xdr:cNvPr id="141" name="フローチャート : 判断 140"/>
        <xdr:cNvSpPr/>
      </xdr:nvSpPr>
      <xdr:spPr>
        <a:xfrm>
          <a:off x="2286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42" name="テキスト ボックス 141"/>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6138</xdr:rowOff>
    </xdr:from>
    <xdr:to>
      <xdr:col>2</xdr:col>
      <xdr:colOff>127000</xdr:colOff>
      <xdr:row>65</xdr:row>
      <xdr:rowOff>107738</xdr:rowOff>
    </xdr:to>
    <xdr:sp macro="" textlink="">
      <xdr:nvSpPr>
        <xdr:cNvPr id="143" name="フローチャート : 判断 142"/>
        <xdr:cNvSpPr/>
      </xdr:nvSpPr>
      <xdr:spPr>
        <a:xfrm>
          <a:off x="1397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92515</xdr:rowOff>
    </xdr:from>
    <xdr:ext cx="762000" cy="259045"/>
    <xdr:sp macro="" textlink="">
      <xdr:nvSpPr>
        <xdr:cNvPr id="144" name="テキスト ボックス 143"/>
        <xdr:cNvSpPr txBox="1"/>
      </xdr:nvSpPr>
      <xdr:spPr>
        <a:xfrm>
          <a:off x="1066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50" name="円/楕円 149"/>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109660</xdr:rowOff>
    </xdr:from>
    <xdr:ext cx="762000" cy="259045"/>
    <xdr:sp macro="" textlink="">
      <xdr:nvSpPr>
        <xdr:cNvPr id="151" name="財政構造の弾力性該当値テキスト"/>
        <xdr:cNvSpPr txBox="1"/>
      </xdr:nvSpPr>
      <xdr:spPr>
        <a:xfrm>
          <a:off x="50419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101177</xdr:rowOff>
    </xdr:from>
    <xdr:to>
      <xdr:col>6</xdr:col>
      <xdr:colOff>50800</xdr:colOff>
      <xdr:row>65</xdr:row>
      <xdr:rowOff>31327</xdr:rowOff>
    </xdr:to>
    <xdr:sp macro="" textlink="">
      <xdr:nvSpPr>
        <xdr:cNvPr id="152" name="円/楕円 151"/>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41504</xdr:rowOff>
    </xdr:from>
    <xdr:ext cx="736600" cy="259045"/>
    <xdr:sp macro="" textlink="">
      <xdr:nvSpPr>
        <xdr:cNvPr id="153" name="テキスト ボックス 152"/>
        <xdr:cNvSpPr txBox="1"/>
      </xdr:nvSpPr>
      <xdr:spPr>
        <a:xfrm>
          <a:off x="3733800" y="10842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16721</xdr:rowOff>
    </xdr:from>
    <xdr:to>
      <xdr:col>4</xdr:col>
      <xdr:colOff>533400</xdr:colOff>
      <xdr:row>64</xdr:row>
      <xdr:rowOff>118321</xdr:rowOff>
    </xdr:to>
    <xdr:sp macro="" textlink="">
      <xdr:nvSpPr>
        <xdr:cNvPr id="154" name="円/楕円 153"/>
        <xdr:cNvSpPr/>
      </xdr:nvSpPr>
      <xdr:spPr>
        <a:xfrm>
          <a:off x="3175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55" name="テキスト ボックス 154"/>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18204</xdr:rowOff>
    </xdr:from>
    <xdr:to>
      <xdr:col>3</xdr:col>
      <xdr:colOff>330200</xdr:colOff>
      <xdr:row>65</xdr:row>
      <xdr:rowOff>119804</xdr:rowOff>
    </xdr:to>
    <xdr:sp macro="" textlink="">
      <xdr:nvSpPr>
        <xdr:cNvPr id="156" name="円/楕円 155"/>
        <xdr:cNvSpPr/>
      </xdr:nvSpPr>
      <xdr:spPr>
        <a:xfrm>
          <a:off x="2286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129981</xdr:rowOff>
    </xdr:from>
    <xdr:ext cx="762000" cy="259045"/>
    <xdr:sp macro="" textlink="">
      <xdr:nvSpPr>
        <xdr:cNvPr id="157" name="テキスト ボックス 156"/>
        <xdr:cNvSpPr txBox="1"/>
      </xdr:nvSpPr>
      <xdr:spPr>
        <a:xfrm>
          <a:off x="1955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8" name="円/楕円 157"/>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1287</xdr:rowOff>
    </xdr:from>
    <xdr:ext cx="762000" cy="259045"/>
    <xdr:sp macro="" textlink="">
      <xdr:nvSpPr>
        <xdr:cNvPr id="159" name="テキスト ボックス 158"/>
        <xdr:cNvSpPr txBox="1"/>
      </xdr:nvSpPr>
      <xdr:spPr>
        <a:xfrm>
          <a:off x="1066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類似団体平均、全国平均のいずれも下回って</a:t>
          </a:r>
          <a:r>
            <a:rPr kumimoji="1" lang="ja-JP" altLang="en-US" sz="1400">
              <a:solidFill>
                <a:schemeClr val="dk1"/>
              </a:solidFill>
              <a:effectLst/>
              <a:latin typeface="+mn-ea"/>
              <a:ea typeface="+mn-ea"/>
              <a:cs typeface="+mn-cs"/>
            </a:rPr>
            <a:t>いるが、前年度より増</a:t>
          </a:r>
          <a:r>
            <a:rPr kumimoji="1" lang="ja-JP" altLang="ja-JP" sz="1400">
              <a:solidFill>
                <a:schemeClr val="dk1"/>
              </a:solidFill>
              <a:effectLst/>
              <a:latin typeface="+mn-ea"/>
              <a:ea typeface="+mn-ea"/>
              <a:cs typeface="+mn-cs"/>
            </a:rPr>
            <a:t>額となった。</a:t>
          </a:r>
          <a:r>
            <a:rPr kumimoji="1" lang="ja-JP" altLang="en-US" sz="1400">
              <a:solidFill>
                <a:schemeClr val="dk1"/>
              </a:solidFill>
              <a:effectLst/>
              <a:latin typeface="+mn-ea"/>
              <a:ea typeface="+mn-ea"/>
              <a:cs typeface="+mn-cs"/>
            </a:rPr>
            <a:t>増</a:t>
          </a:r>
          <a:r>
            <a:rPr kumimoji="1" lang="ja-JP" altLang="ja-JP" sz="1400">
              <a:solidFill>
                <a:schemeClr val="dk1"/>
              </a:solidFill>
              <a:effectLst/>
              <a:latin typeface="+mn-ea"/>
              <a:ea typeface="+mn-ea"/>
              <a:cs typeface="+mn-cs"/>
            </a:rPr>
            <a:t>額の要因は、物件費</a:t>
          </a:r>
          <a:r>
            <a:rPr kumimoji="1" lang="ja-JP" altLang="en-US" sz="1400">
              <a:solidFill>
                <a:schemeClr val="dk1"/>
              </a:solidFill>
              <a:effectLst/>
              <a:latin typeface="+mn-ea"/>
              <a:ea typeface="+mn-ea"/>
              <a:cs typeface="+mn-cs"/>
            </a:rPr>
            <a:t>が</a:t>
          </a:r>
          <a:r>
            <a:rPr kumimoji="1" lang="en-US" altLang="ja-JP" sz="1400">
              <a:solidFill>
                <a:schemeClr val="dk1"/>
              </a:solidFill>
              <a:effectLst/>
              <a:latin typeface="+mn-ea"/>
              <a:ea typeface="+mn-ea"/>
              <a:cs typeface="+mn-cs"/>
            </a:rPr>
            <a:t>3.2</a:t>
          </a:r>
          <a:r>
            <a:rPr kumimoji="1" lang="ja-JP" altLang="en-US" sz="1400">
              <a:solidFill>
                <a:schemeClr val="dk1"/>
              </a:solidFill>
              <a:effectLst/>
              <a:latin typeface="+mn-ea"/>
              <a:ea typeface="+mn-ea"/>
              <a:cs typeface="+mn-cs"/>
            </a:rPr>
            <a:t>％増で、人</a:t>
          </a:r>
          <a:r>
            <a:rPr kumimoji="1" lang="ja-JP" altLang="ja-JP" sz="1400">
              <a:solidFill>
                <a:schemeClr val="dk1"/>
              </a:solidFill>
              <a:effectLst/>
              <a:latin typeface="+mn-ea"/>
              <a:ea typeface="+mn-ea"/>
              <a:cs typeface="+mn-cs"/>
            </a:rPr>
            <a:t>件費</a:t>
          </a:r>
          <a:r>
            <a:rPr kumimoji="1" lang="ja-JP" altLang="en-US" sz="1400">
              <a:solidFill>
                <a:schemeClr val="dk1"/>
              </a:solidFill>
              <a:effectLst/>
              <a:latin typeface="+mn-ea"/>
              <a:ea typeface="+mn-ea"/>
              <a:cs typeface="+mn-cs"/>
            </a:rPr>
            <a:t>も退職金等で</a:t>
          </a:r>
          <a:r>
            <a:rPr kumimoji="1" lang="en-US" altLang="ja-JP" sz="1400">
              <a:solidFill>
                <a:schemeClr val="dk1"/>
              </a:solidFill>
              <a:effectLst/>
              <a:latin typeface="+mn-ea"/>
              <a:ea typeface="+mn-ea"/>
              <a:cs typeface="+mn-cs"/>
            </a:rPr>
            <a:t>0.7</a:t>
          </a:r>
          <a:r>
            <a:rPr kumimoji="1" lang="ja-JP" altLang="en-US" sz="1400">
              <a:solidFill>
                <a:schemeClr val="dk1"/>
              </a:solidFill>
              <a:effectLst/>
              <a:latin typeface="+mn-ea"/>
              <a:ea typeface="+mn-ea"/>
              <a:cs typeface="+mn-cs"/>
            </a:rPr>
            <a:t>％増</a:t>
          </a:r>
          <a:r>
            <a:rPr kumimoji="1" lang="ja-JP" altLang="ja-JP" sz="1400">
              <a:solidFill>
                <a:schemeClr val="dk1"/>
              </a:solidFill>
              <a:effectLst/>
              <a:latin typeface="+mn-ea"/>
              <a:ea typeface="+mn-ea"/>
              <a:cs typeface="+mn-cs"/>
            </a:rPr>
            <a:t>と</a:t>
          </a:r>
          <a:r>
            <a:rPr kumimoji="1" lang="ja-JP" altLang="en-US" sz="1400">
              <a:solidFill>
                <a:schemeClr val="dk1"/>
              </a:solidFill>
              <a:effectLst/>
              <a:latin typeface="+mn-ea"/>
              <a:ea typeface="+mn-ea"/>
              <a:cs typeface="+mn-cs"/>
            </a:rPr>
            <a:t>なっている。</a:t>
          </a:r>
          <a:endParaRPr kumimoji="1" lang="en-US" altLang="ja-JP" sz="1400">
            <a:solidFill>
              <a:schemeClr val="dk1"/>
            </a:solidFill>
            <a:effectLst/>
            <a:latin typeface="+mn-ea"/>
            <a:ea typeface="+mn-ea"/>
            <a:cs typeface="+mn-cs"/>
          </a:endParaRPr>
        </a:p>
        <a:p>
          <a:r>
            <a:rPr kumimoji="1" lang="ja-JP" altLang="en-US" sz="1400">
              <a:solidFill>
                <a:schemeClr val="dk1"/>
              </a:solidFill>
              <a:effectLst/>
              <a:latin typeface="+mn-ea"/>
              <a:ea typeface="+mn-ea"/>
              <a:cs typeface="+mn-cs"/>
            </a:rPr>
            <a:t>今後も現在の水準を維持できるよう、施設等の管理運営及び維持管理の適正化に努める。</a:t>
          </a:r>
          <a:endParaRPr kumimoji="1" lang="en-US" altLang="ja-JP" sz="1400">
            <a:solidFill>
              <a:schemeClr val="dk1"/>
            </a:solidFill>
            <a:effectLst/>
            <a:latin typeface="+mn-ea"/>
            <a:ea typeface="+mn-ea"/>
            <a:cs typeface="+mn-cs"/>
          </a:endParaRPr>
        </a:p>
        <a:p>
          <a:endParaRPr lang="ja-JP" altLang="ja-JP" sz="14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31152</xdr:rowOff>
    </xdr:from>
    <xdr:to>
      <xdr:col>7</xdr:col>
      <xdr:colOff>152400</xdr:colOff>
      <xdr:row>88</xdr:row>
      <xdr:rowOff>144418</xdr:rowOff>
    </xdr:to>
    <xdr:cxnSp macro="">
      <xdr:nvCxnSpPr>
        <xdr:cNvPr id="189" name="直線コネクタ 188"/>
        <xdr:cNvCxnSpPr/>
      </xdr:nvCxnSpPr>
      <xdr:spPr>
        <a:xfrm flipV="1">
          <a:off x="4953000" y="13747152"/>
          <a:ext cx="0" cy="1484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116495</xdr:rowOff>
    </xdr:from>
    <xdr:ext cx="762000" cy="259045"/>
    <xdr:sp macro="" textlink="">
      <xdr:nvSpPr>
        <xdr:cNvPr id="190" name="人件費・物件費等の状況最小値テキスト"/>
        <xdr:cNvSpPr txBox="1"/>
      </xdr:nvSpPr>
      <xdr:spPr>
        <a:xfrm>
          <a:off x="5041900" y="1520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88</xdr:row>
      <xdr:rowOff>144418</xdr:rowOff>
    </xdr:from>
    <xdr:to>
      <xdr:col>7</xdr:col>
      <xdr:colOff>241300</xdr:colOff>
      <xdr:row>88</xdr:row>
      <xdr:rowOff>144418</xdr:rowOff>
    </xdr:to>
    <xdr:cxnSp macro="">
      <xdr:nvCxnSpPr>
        <xdr:cNvPr id="191" name="直線コネクタ 190"/>
        <xdr:cNvCxnSpPr/>
      </xdr:nvCxnSpPr>
      <xdr:spPr>
        <a:xfrm>
          <a:off x="4864100" y="1523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117529</xdr:rowOff>
    </xdr:from>
    <xdr:ext cx="762000" cy="259045"/>
    <xdr:sp macro="" textlink="">
      <xdr:nvSpPr>
        <xdr:cNvPr id="192" name="人件費・物件費等の状況最大値テキスト"/>
        <xdr:cNvSpPr txBox="1"/>
      </xdr:nvSpPr>
      <xdr:spPr>
        <a:xfrm>
          <a:off x="5041900" y="134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80</xdr:row>
      <xdr:rowOff>31152</xdr:rowOff>
    </xdr:from>
    <xdr:to>
      <xdr:col>7</xdr:col>
      <xdr:colOff>241300</xdr:colOff>
      <xdr:row>80</xdr:row>
      <xdr:rowOff>31152</xdr:rowOff>
    </xdr:to>
    <xdr:cxnSp macro="">
      <xdr:nvCxnSpPr>
        <xdr:cNvPr id="193" name="直線コネクタ 192"/>
        <xdr:cNvCxnSpPr/>
      </xdr:nvCxnSpPr>
      <xdr:spPr>
        <a:xfrm>
          <a:off x="4864100" y="137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95861</xdr:rowOff>
    </xdr:from>
    <xdr:to>
      <xdr:col>7</xdr:col>
      <xdr:colOff>152400</xdr:colOff>
      <xdr:row>80</xdr:row>
      <xdr:rowOff>107657</xdr:rowOff>
    </xdr:to>
    <xdr:cxnSp macro="">
      <xdr:nvCxnSpPr>
        <xdr:cNvPr id="194" name="直線コネクタ 193"/>
        <xdr:cNvCxnSpPr/>
      </xdr:nvCxnSpPr>
      <xdr:spPr>
        <a:xfrm>
          <a:off x="4114800" y="13811861"/>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48379</xdr:rowOff>
    </xdr:from>
    <xdr:ext cx="762000" cy="259045"/>
    <xdr:sp macro="" textlink="">
      <xdr:nvSpPr>
        <xdr:cNvPr id="195" name="人件費・物件費等の状況平均値テキスト"/>
        <xdr:cNvSpPr txBox="1"/>
      </xdr:nvSpPr>
      <xdr:spPr>
        <a:xfrm>
          <a:off x="5041900" y="13935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76302</xdr:rowOff>
    </xdr:from>
    <xdr:to>
      <xdr:col>7</xdr:col>
      <xdr:colOff>203200</xdr:colOff>
      <xdr:row>82</xdr:row>
      <xdr:rowOff>6452</xdr:rowOff>
    </xdr:to>
    <xdr:sp macro="" textlink="">
      <xdr:nvSpPr>
        <xdr:cNvPr id="196" name="フローチャート : 判断 195"/>
        <xdr:cNvSpPr/>
      </xdr:nvSpPr>
      <xdr:spPr>
        <a:xfrm>
          <a:off x="49022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95861</xdr:rowOff>
    </xdr:from>
    <xdr:to>
      <xdr:col>6</xdr:col>
      <xdr:colOff>0</xdr:colOff>
      <xdr:row>80</xdr:row>
      <xdr:rowOff>138610</xdr:rowOff>
    </xdr:to>
    <xdr:cxnSp macro="">
      <xdr:nvCxnSpPr>
        <xdr:cNvPr id="197" name="直線コネクタ 196"/>
        <xdr:cNvCxnSpPr/>
      </xdr:nvCxnSpPr>
      <xdr:spPr>
        <a:xfrm flipV="1">
          <a:off x="3225800" y="13811861"/>
          <a:ext cx="889000" cy="4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68647</xdr:rowOff>
    </xdr:from>
    <xdr:to>
      <xdr:col>6</xdr:col>
      <xdr:colOff>50800</xdr:colOff>
      <xdr:row>81</xdr:row>
      <xdr:rowOff>170247</xdr:rowOff>
    </xdr:to>
    <xdr:sp macro="" textlink="">
      <xdr:nvSpPr>
        <xdr:cNvPr id="198" name="フローチャート : 判断 197"/>
        <xdr:cNvSpPr/>
      </xdr:nvSpPr>
      <xdr:spPr>
        <a:xfrm>
          <a:off x="4064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155024</xdr:rowOff>
    </xdr:from>
    <xdr:ext cx="736600" cy="259045"/>
    <xdr:sp macro="" textlink="">
      <xdr:nvSpPr>
        <xdr:cNvPr id="199" name="テキスト ボックス 198"/>
        <xdr:cNvSpPr txBox="1"/>
      </xdr:nvSpPr>
      <xdr:spPr>
        <a:xfrm>
          <a:off x="3733800" y="14042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87268</xdr:rowOff>
    </xdr:from>
    <xdr:to>
      <xdr:col>4</xdr:col>
      <xdr:colOff>482600</xdr:colOff>
      <xdr:row>80</xdr:row>
      <xdr:rowOff>138610</xdr:rowOff>
    </xdr:to>
    <xdr:cxnSp macro="">
      <xdr:nvCxnSpPr>
        <xdr:cNvPr id="200" name="直線コネクタ 199"/>
        <xdr:cNvCxnSpPr/>
      </xdr:nvCxnSpPr>
      <xdr:spPr>
        <a:xfrm>
          <a:off x="2336800" y="13803268"/>
          <a:ext cx="889000" cy="5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13993</xdr:rowOff>
    </xdr:from>
    <xdr:to>
      <xdr:col>4</xdr:col>
      <xdr:colOff>533400</xdr:colOff>
      <xdr:row>81</xdr:row>
      <xdr:rowOff>115593</xdr:rowOff>
    </xdr:to>
    <xdr:sp macro="" textlink="">
      <xdr:nvSpPr>
        <xdr:cNvPr id="201" name="フローチャート : 判断 200"/>
        <xdr:cNvSpPr/>
      </xdr:nvSpPr>
      <xdr:spPr>
        <a:xfrm>
          <a:off x="3175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100370</xdr:rowOff>
    </xdr:from>
    <xdr:ext cx="762000" cy="259045"/>
    <xdr:sp macro="" textlink="">
      <xdr:nvSpPr>
        <xdr:cNvPr id="202" name="テキスト ボックス 201"/>
        <xdr:cNvSpPr txBox="1"/>
      </xdr:nvSpPr>
      <xdr:spPr>
        <a:xfrm>
          <a:off x="2844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66287</xdr:rowOff>
    </xdr:from>
    <xdr:to>
      <xdr:col>3</xdr:col>
      <xdr:colOff>279400</xdr:colOff>
      <xdr:row>80</xdr:row>
      <xdr:rowOff>87268</xdr:rowOff>
    </xdr:to>
    <xdr:cxnSp macro="">
      <xdr:nvCxnSpPr>
        <xdr:cNvPr id="203" name="直線コネクタ 202"/>
        <xdr:cNvCxnSpPr/>
      </xdr:nvCxnSpPr>
      <xdr:spPr>
        <a:xfrm>
          <a:off x="1447800" y="13782287"/>
          <a:ext cx="889000" cy="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78031</xdr:rowOff>
    </xdr:from>
    <xdr:to>
      <xdr:col>3</xdr:col>
      <xdr:colOff>330200</xdr:colOff>
      <xdr:row>82</xdr:row>
      <xdr:rowOff>8181</xdr:rowOff>
    </xdr:to>
    <xdr:sp macro="" textlink="">
      <xdr:nvSpPr>
        <xdr:cNvPr id="204" name="フローチャート : 判断 203"/>
        <xdr:cNvSpPr/>
      </xdr:nvSpPr>
      <xdr:spPr>
        <a:xfrm>
          <a:off x="2286000" y="1396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164408</xdr:rowOff>
    </xdr:from>
    <xdr:ext cx="762000" cy="259045"/>
    <xdr:sp macro="" textlink="">
      <xdr:nvSpPr>
        <xdr:cNvPr id="205" name="テキスト ボックス 204"/>
        <xdr:cNvSpPr txBox="1"/>
      </xdr:nvSpPr>
      <xdr:spPr>
        <a:xfrm>
          <a:off x="1955800" y="1405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136909</xdr:rowOff>
    </xdr:from>
    <xdr:to>
      <xdr:col>2</xdr:col>
      <xdr:colOff>127000</xdr:colOff>
      <xdr:row>82</xdr:row>
      <xdr:rowOff>67059</xdr:rowOff>
    </xdr:to>
    <xdr:sp macro="" textlink="">
      <xdr:nvSpPr>
        <xdr:cNvPr id="206" name="フローチャート : 判断 205"/>
        <xdr:cNvSpPr/>
      </xdr:nvSpPr>
      <xdr:spPr>
        <a:xfrm>
          <a:off x="1397000" y="1402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51836</xdr:rowOff>
    </xdr:from>
    <xdr:ext cx="762000" cy="259045"/>
    <xdr:sp macro="" textlink="">
      <xdr:nvSpPr>
        <xdr:cNvPr id="207" name="テキスト ボックス 206"/>
        <xdr:cNvSpPr txBox="1"/>
      </xdr:nvSpPr>
      <xdr:spPr>
        <a:xfrm>
          <a:off x="1066800" y="14110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56857</xdr:rowOff>
    </xdr:from>
    <xdr:to>
      <xdr:col>7</xdr:col>
      <xdr:colOff>203200</xdr:colOff>
      <xdr:row>80</xdr:row>
      <xdr:rowOff>158457</xdr:rowOff>
    </xdr:to>
    <xdr:sp macro="" textlink="">
      <xdr:nvSpPr>
        <xdr:cNvPr id="213" name="円/楕円 212"/>
        <xdr:cNvSpPr/>
      </xdr:nvSpPr>
      <xdr:spPr>
        <a:xfrm>
          <a:off x="4902200" y="1377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149584</xdr:rowOff>
    </xdr:from>
    <xdr:ext cx="762000" cy="259045"/>
    <xdr:sp macro="" textlink="">
      <xdr:nvSpPr>
        <xdr:cNvPr id="214" name="人件費・物件費等の状況該当値テキスト"/>
        <xdr:cNvSpPr txBox="1"/>
      </xdr:nvSpPr>
      <xdr:spPr>
        <a:xfrm>
          <a:off x="5041900" y="1369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91,715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45061</xdr:rowOff>
    </xdr:from>
    <xdr:to>
      <xdr:col>6</xdr:col>
      <xdr:colOff>50800</xdr:colOff>
      <xdr:row>80</xdr:row>
      <xdr:rowOff>146661</xdr:rowOff>
    </xdr:to>
    <xdr:sp macro="" textlink="">
      <xdr:nvSpPr>
        <xdr:cNvPr id="215" name="円/楕円 214"/>
        <xdr:cNvSpPr/>
      </xdr:nvSpPr>
      <xdr:spPr>
        <a:xfrm>
          <a:off x="4064000" y="1376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156838</xdr:rowOff>
    </xdr:from>
    <xdr:ext cx="736600" cy="259045"/>
    <xdr:sp macro="" textlink="">
      <xdr:nvSpPr>
        <xdr:cNvPr id="216" name="テキスト ボックス 215"/>
        <xdr:cNvSpPr txBox="1"/>
      </xdr:nvSpPr>
      <xdr:spPr>
        <a:xfrm>
          <a:off x="3733800" y="135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90,835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87810</xdr:rowOff>
    </xdr:from>
    <xdr:to>
      <xdr:col>4</xdr:col>
      <xdr:colOff>533400</xdr:colOff>
      <xdr:row>81</xdr:row>
      <xdr:rowOff>17960</xdr:rowOff>
    </xdr:to>
    <xdr:sp macro="" textlink="">
      <xdr:nvSpPr>
        <xdr:cNvPr id="217" name="円/楕円 216"/>
        <xdr:cNvSpPr/>
      </xdr:nvSpPr>
      <xdr:spPr>
        <a:xfrm>
          <a:off x="3175000" y="138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28137</xdr:rowOff>
    </xdr:from>
    <xdr:ext cx="762000" cy="259045"/>
    <xdr:sp macro="" textlink="">
      <xdr:nvSpPr>
        <xdr:cNvPr id="218" name="テキスト ボックス 217"/>
        <xdr:cNvSpPr txBox="1"/>
      </xdr:nvSpPr>
      <xdr:spPr>
        <a:xfrm>
          <a:off x="2844800" y="1357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94,024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36468</xdr:rowOff>
    </xdr:from>
    <xdr:to>
      <xdr:col>3</xdr:col>
      <xdr:colOff>330200</xdr:colOff>
      <xdr:row>80</xdr:row>
      <xdr:rowOff>138068</xdr:rowOff>
    </xdr:to>
    <xdr:sp macro="" textlink="">
      <xdr:nvSpPr>
        <xdr:cNvPr id="219" name="円/楕円 218"/>
        <xdr:cNvSpPr/>
      </xdr:nvSpPr>
      <xdr:spPr>
        <a:xfrm>
          <a:off x="2286000" y="1375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148245</xdr:rowOff>
    </xdr:from>
    <xdr:ext cx="762000" cy="259045"/>
    <xdr:sp macro="" textlink="">
      <xdr:nvSpPr>
        <xdr:cNvPr id="220" name="テキスト ボックス 219"/>
        <xdr:cNvSpPr txBox="1"/>
      </xdr:nvSpPr>
      <xdr:spPr>
        <a:xfrm>
          <a:off x="1955800" y="1352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90,194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15487</xdr:rowOff>
    </xdr:from>
    <xdr:to>
      <xdr:col>2</xdr:col>
      <xdr:colOff>127000</xdr:colOff>
      <xdr:row>80</xdr:row>
      <xdr:rowOff>117087</xdr:rowOff>
    </xdr:to>
    <xdr:sp macro="" textlink="">
      <xdr:nvSpPr>
        <xdr:cNvPr id="221" name="円/楕円 220"/>
        <xdr:cNvSpPr/>
      </xdr:nvSpPr>
      <xdr:spPr>
        <a:xfrm>
          <a:off x="1397000" y="137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127264</xdr:rowOff>
    </xdr:from>
    <xdr:ext cx="762000" cy="259045"/>
    <xdr:sp macro="" textlink="">
      <xdr:nvSpPr>
        <xdr:cNvPr id="222" name="テキスト ボックス 221"/>
        <xdr:cNvSpPr txBox="1"/>
      </xdr:nvSpPr>
      <xdr:spPr>
        <a:xfrm>
          <a:off x="1066800" y="1350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88,629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職員の新陳代謝により給与水準が減となっている。今後も必要な給与の点検・見直しを行う。</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1" name="直線コネクタ 250"/>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2"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3" name="直線コネクタ 252"/>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4"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5" name="直線コネクタ 254"/>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141111</xdr:rowOff>
    </xdr:from>
    <xdr:to>
      <xdr:col>24</xdr:col>
      <xdr:colOff>558800</xdr:colOff>
      <xdr:row>81</xdr:row>
      <xdr:rowOff>167922</xdr:rowOff>
    </xdr:to>
    <xdr:cxnSp macro="">
      <xdr:nvCxnSpPr>
        <xdr:cNvPr id="256" name="直線コネクタ 255"/>
        <xdr:cNvCxnSpPr/>
      </xdr:nvCxnSpPr>
      <xdr:spPr>
        <a:xfrm>
          <a:off x="16179800" y="140285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7"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58" name="フローチャート : 判断 257"/>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81</xdr:row>
      <xdr:rowOff>141111</xdr:rowOff>
    </xdr:to>
    <xdr:cxnSp macro="">
      <xdr:nvCxnSpPr>
        <xdr:cNvPr id="259" name="直線コネクタ 258"/>
        <xdr:cNvCxnSpPr/>
      </xdr:nvCxnSpPr>
      <xdr:spPr>
        <a:xfrm>
          <a:off x="15290800" y="140017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0" name="フローチャート : 判断 259"/>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1" name="テキスト ボックス 260"/>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114300</xdr:rowOff>
    </xdr:from>
    <xdr:to>
      <xdr:col>22</xdr:col>
      <xdr:colOff>203200</xdr:colOff>
      <xdr:row>88</xdr:row>
      <xdr:rowOff>67028</xdr:rowOff>
    </xdr:to>
    <xdr:cxnSp macro="">
      <xdr:nvCxnSpPr>
        <xdr:cNvPr id="262" name="直線コネクタ 261"/>
        <xdr:cNvCxnSpPr/>
      </xdr:nvCxnSpPr>
      <xdr:spPr>
        <a:xfrm flipV="1">
          <a:off x="14401800" y="14001750"/>
          <a:ext cx="889000" cy="115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67028</xdr:rowOff>
    </xdr:from>
    <xdr:to>
      <xdr:col>21</xdr:col>
      <xdr:colOff>0</xdr:colOff>
      <xdr:row>88</xdr:row>
      <xdr:rowOff>120650</xdr:rowOff>
    </xdr:to>
    <xdr:cxnSp macro="">
      <xdr:nvCxnSpPr>
        <xdr:cNvPr id="265" name="直線コネクタ 264"/>
        <xdr:cNvCxnSpPr/>
      </xdr:nvCxnSpPr>
      <xdr:spPr>
        <a:xfrm flipV="1">
          <a:off x="13512800" y="151546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7" name="テキスト ボックス 26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8" name="フローチャート : 判断 267"/>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9" name="テキスト ボックス 268"/>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117122</xdr:rowOff>
    </xdr:from>
    <xdr:to>
      <xdr:col>24</xdr:col>
      <xdr:colOff>609600</xdr:colOff>
      <xdr:row>82</xdr:row>
      <xdr:rowOff>47272</xdr:rowOff>
    </xdr:to>
    <xdr:sp macro="" textlink="">
      <xdr:nvSpPr>
        <xdr:cNvPr id="275" name="円/楕円 274"/>
        <xdr:cNvSpPr/>
      </xdr:nvSpPr>
      <xdr:spPr>
        <a:xfrm>
          <a:off x="169672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38399</xdr:rowOff>
    </xdr:from>
    <xdr:ext cx="762000" cy="259045"/>
    <xdr:sp macro="" textlink="">
      <xdr:nvSpPr>
        <xdr:cNvPr id="276" name="給与水準   （国との比較）該当値テキスト"/>
        <xdr:cNvSpPr txBox="1"/>
      </xdr:nvSpPr>
      <xdr:spPr>
        <a:xfrm>
          <a:off x="17106900" y="1392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90311</xdr:rowOff>
    </xdr:from>
    <xdr:to>
      <xdr:col>23</xdr:col>
      <xdr:colOff>457200</xdr:colOff>
      <xdr:row>82</xdr:row>
      <xdr:rowOff>20461</xdr:rowOff>
    </xdr:to>
    <xdr:sp macro="" textlink="">
      <xdr:nvSpPr>
        <xdr:cNvPr id="277" name="円/楕円 276"/>
        <xdr:cNvSpPr/>
      </xdr:nvSpPr>
      <xdr:spPr>
        <a:xfrm>
          <a:off x="16129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30638</xdr:rowOff>
    </xdr:from>
    <xdr:ext cx="736600" cy="259045"/>
    <xdr:sp macro="" textlink="">
      <xdr:nvSpPr>
        <xdr:cNvPr id="278" name="テキスト ボックス 277"/>
        <xdr:cNvSpPr txBox="1"/>
      </xdr:nvSpPr>
      <xdr:spPr>
        <a:xfrm>
          <a:off x="15798800" y="1374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63500</xdr:rowOff>
    </xdr:from>
    <xdr:to>
      <xdr:col>22</xdr:col>
      <xdr:colOff>254000</xdr:colOff>
      <xdr:row>81</xdr:row>
      <xdr:rowOff>165100</xdr:rowOff>
    </xdr:to>
    <xdr:sp macro="" textlink="">
      <xdr:nvSpPr>
        <xdr:cNvPr id="279" name="円/楕円 278"/>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3827</xdr:rowOff>
    </xdr:from>
    <xdr:ext cx="762000" cy="259045"/>
    <xdr:sp macro="" textlink="">
      <xdr:nvSpPr>
        <xdr:cNvPr id="280" name="テキスト ボックス 279"/>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16228</xdr:rowOff>
    </xdr:from>
    <xdr:to>
      <xdr:col>21</xdr:col>
      <xdr:colOff>50800</xdr:colOff>
      <xdr:row>88</xdr:row>
      <xdr:rowOff>117828</xdr:rowOff>
    </xdr:to>
    <xdr:sp macro="" textlink="">
      <xdr:nvSpPr>
        <xdr:cNvPr id="281" name="円/楕円 280"/>
        <xdr:cNvSpPr/>
      </xdr:nvSpPr>
      <xdr:spPr>
        <a:xfrm>
          <a:off x="14351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128005</xdr:rowOff>
    </xdr:from>
    <xdr:ext cx="762000" cy="259045"/>
    <xdr:sp macro="" textlink="">
      <xdr:nvSpPr>
        <xdr:cNvPr id="282" name="テキスト ボックス 281"/>
        <xdr:cNvSpPr txBox="1"/>
      </xdr:nvSpPr>
      <xdr:spPr>
        <a:xfrm>
          <a:off x="14020800" y="148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83" name="円/楕円 282"/>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84" name="テキスト ボックス 283"/>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年次的な職員定員適正化を通して、組織機構等の見直しや業務の外部委託等を推進し、定員適正化に努める。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4" name="直線コネクタ 313"/>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5"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6" name="直線コネクタ 315"/>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7"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18" name="直線コネクタ 317"/>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95250</xdr:rowOff>
    </xdr:from>
    <xdr:to>
      <xdr:col>24</xdr:col>
      <xdr:colOff>558800</xdr:colOff>
      <xdr:row>61</xdr:row>
      <xdr:rowOff>99271</xdr:rowOff>
    </xdr:to>
    <xdr:cxnSp macro="">
      <xdr:nvCxnSpPr>
        <xdr:cNvPr id="319" name="直線コネクタ 318"/>
        <xdr:cNvCxnSpPr/>
      </xdr:nvCxnSpPr>
      <xdr:spPr>
        <a:xfrm>
          <a:off x="16179800" y="1055370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123842</xdr:rowOff>
    </xdr:from>
    <xdr:ext cx="762000" cy="259045"/>
    <xdr:sp macro="" textlink="">
      <xdr:nvSpPr>
        <xdr:cNvPr id="320" name="定員管理の状況平均値テキスト"/>
        <xdr:cNvSpPr txBox="1"/>
      </xdr:nvSpPr>
      <xdr:spPr>
        <a:xfrm>
          <a:off x="17106900" y="10239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1" name="フローチャート : 判断 320"/>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91229</xdr:rowOff>
    </xdr:from>
    <xdr:to>
      <xdr:col>23</xdr:col>
      <xdr:colOff>406400</xdr:colOff>
      <xdr:row>61</xdr:row>
      <xdr:rowOff>95250</xdr:rowOff>
    </xdr:to>
    <xdr:cxnSp macro="">
      <xdr:nvCxnSpPr>
        <xdr:cNvPr id="322" name="直線コネクタ 321"/>
        <xdr:cNvCxnSpPr/>
      </xdr:nvCxnSpPr>
      <xdr:spPr>
        <a:xfrm>
          <a:off x="15290800" y="1054967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3" name="フローチャート : 判断 322"/>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59707</xdr:rowOff>
    </xdr:from>
    <xdr:ext cx="736600" cy="259045"/>
    <xdr:sp macro="" textlink="">
      <xdr:nvSpPr>
        <xdr:cNvPr id="324" name="テキスト ボックス 323"/>
        <xdr:cNvSpPr txBox="1"/>
      </xdr:nvSpPr>
      <xdr:spPr>
        <a:xfrm>
          <a:off x="15798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91229</xdr:rowOff>
    </xdr:from>
    <xdr:to>
      <xdr:col>22</xdr:col>
      <xdr:colOff>203200</xdr:colOff>
      <xdr:row>61</xdr:row>
      <xdr:rowOff>111337</xdr:rowOff>
    </xdr:to>
    <xdr:cxnSp macro="">
      <xdr:nvCxnSpPr>
        <xdr:cNvPr id="325" name="直線コネクタ 324"/>
        <xdr:cNvCxnSpPr/>
      </xdr:nvCxnSpPr>
      <xdr:spPr>
        <a:xfrm flipV="1">
          <a:off x="14401800" y="105496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6" name="フローチャート : 判断 325"/>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63729</xdr:rowOff>
    </xdr:from>
    <xdr:ext cx="762000" cy="259045"/>
    <xdr:sp macro="" textlink="">
      <xdr:nvSpPr>
        <xdr:cNvPr id="327" name="テキスト ボックス 326"/>
        <xdr:cNvSpPr txBox="1"/>
      </xdr:nvSpPr>
      <xdr:spPr>
        <a:xfrm>
          <a:off x="14909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111337</xdr:rowOff>
    </xdr:from>
    <xdr:to>
      <xdr:col>21</xdr:col>
      <xdr:colOff>0</xdr:colOff>
      <xdr:row>61</xdr:row>
      <xdr:rowOff>115358</xdr:rowOff>
    </xdr:to>
    <xdr:cxnSp macro="">
      <xdr:nvCxnSpPr>
        <xdr:cNvPr id="328" name="直線コネクタ 327"/>
        <xdr:cNvCxnSpPr/>
      </xdr:nvCxnSpPr>
      <xdr:spPr>
        <a:xfrm flipV="1">
          <a:off x="13512800" y="105697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115358</xdr:rowOff>
    </xdr:from>
    <xdr:to>
      <xdr:col>21</xdr:col>
      <xdr:colOff>50800</xdr:colOff>
      <xdr:row>61</xdr:row>
      <xdr:rowOff>45508</xdr:rowOff>
    </xdr:to>
    <xdr:sp macro="" textlink="">
      <xdr:nvSpPr>
        <xdr:cNvPr id="329" name="フローチャート : 判断 328"/>
        <xdr:cNvSpPr/>
      </xdr:nvSpPr>
      <xdr:spPr>
        <a:xfrm>
          <a:off x="14351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55685</xdr:rowOff>
    </xdr:from>
    <xdr:ext cx="762000" cy="259045"/>
    <xdr:sp macro="" textlink="">
      <xdr:nvSpPr>
        <xdr:cNvPr id="330" name="テキスト ボックス 329"/>
        <xdr:cNvSpPr txBox="1"/>
      </xdr:nvSpPr>
      <xdr:spPr>
        <a:xfrm>
          <a:off x="14020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8255</xdr:rowOff>
    </xdr:from>
    <xdr:to>
      <xdr:col>19</xdr:col>
      <xdr:colOff>533400</xdr:colOff>
      <xdr:row>61</xdr:row>
      <xdr:rowOff>109855</xdr:rowOff>
    </xdr:to>
    <xdr:sp macro="" textlink="">
      <xdr:nvSpPr>
        <xdr:cNvPr id="331" name="フローチャート : 判断 330"/>
        <xdr:cNvSpPr/>
      </xdr:nvSpPr>
      <xdr:spPr>
        <a:xfrm>
          <a:off x="13462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120032</xdr:rowOff>
    </xdr:from>
    <xdr:ext cx="762000" cy="259045"/>
    <xdr:sp macro="" textlink="">
      <xdr:nvSpPr>
        <xdr:cNvPr id="332" name="テキスト ボックス 331"/>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48471</xdr:rowOff>
    </xdr:from>
    <xdr:to>
      <xdr:col>24</xdr:col>
      <xdr:colOff>609600</xdr:colOff>
      <xdr:row>61</xdr:row>
      <xdr:rowOff>150071</xdr:rowOff>
    </xdr:to>
    <xdr:sp macro="" textlink="">
      <xdr:nvSpPr>
        <xdr:cNvPr id="338" name="円/楕円 337"/>
        <xdr:cNvSpPr/>
      </xdr:nvSpPr>
      <xdr:spPr>
        <a:xfrm>
          <a:off x="169672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20548</xdr:rowOff>
    </xdr:from>
    <xdr:ext cx="762000" cy="259045"/>
    <xdr:sp macro="" textlink="">
      <xdr:nvSpPr>
        <xdr:cNvPr id="339" name="定員管理の状況該当値テキスト"/>
        <xdr:cNvSpPr txBox="1"/>
      </xdr:nvSpPr>
      <xdr:spPr>
        <a:xfrm>
          <a:off x="17106900" y="1047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44450</xdr:rowOff>
    </xdr:from>
    <xdr:to>
      <xdr:col>23</xdr:col>
      <xdr:colOff>457200</xdr:colOff>
      <xdr:row>61</xdr:row>
      <xdr:rowOff>146050</xdr:rowOff>
    </xdr:to>
    <xdr:sp macro="" textlink="">
      <xdr:nvSpPr>
        <xdr:cNvPr id="340" name="円/楕円 339"/>
        <xdr:cNvSpPr/>
      </xdr:nvSpPr>
      <xdr:spPr>
        <a:xfrm>
          <a:off x="16129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130827</xdr:rowOff>
    </xdr:from>
    <xdr:ext cx="736600" cy="259045"/>
    <xdr:sp macro="" textlink="">
      <xdr:nvSpPr>
        <xdr:cNvPr id="341" name="テキスト ボックス 340"/>
        <xdr:cNvSpPr txBox="1"/>
      </xdr:nvSpPr>
      <xdr:spPr>
        <a:xfrm>
          <a:off x="15798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40429</xdr:rowOff>
    </xdr:from>
    <xdr:to>
      <xdr:col>22</xdr:col>
      <xdr:colOff>254000</xdr:colOff>
      <xdr:row>61</xdr:row>
      <xdr:rowOff>142029</xdr:rowOff>
    </xdr:to>
    <xdr:sp macro="" textlink="">
      <xdr:nvSpPr>
        <xdr:cNvPr id="342" name="円/楕円 341"/>
        <xdr:cNvSpPr/>
      </xdr:nvSpPr>
      <xdr:spPr>
        <a:xfrm>
          <a:off x="15240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126806</xdr:rowOff>
    </xdr:from>
    <xdr:ext cx="762000" cy="259045"/>
    <xdr:sp macro="" textlink="">
      <xdr:nvSpPr>
        <xdr:cNvPr id="343" name="テキスト ボックス 342"/>
        <xdr:cNvSpPr txBox="1"/>
      </xdr:nvSpPr>
      <xdr:spPr>
        <a:xfrm>
          <a:off x="14909800" y="1058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60537</xdr:rowOff>
    </xdr:from>
    <xdr:to>
      <xdr:col>21</xdr:col>
      <xdr:colOff>50800</xdr:colOff>
      <xdr:row>61</xdr:row>
      <xdr:rowOff>162137</xdr:rowOff>
    </xdr:to>
    <xdr:sp macro="" textlink="">
      <xdr:nvSpPr>
        <xdr:cNvPr id="344" name="円/楕円 343"/>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146914</xdr:rowOff>
    </xdr:from>
    <xdr:ext cx="762000" cy="259045"/>
    <xdr:sp macro="" textlink="">
      <xdr:nvSpPr>
        <xdr:cNvPr id="345" name="テキスト ボックス 344"/>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64558</xdr:rowOff>
    </xdr:from>
    <xdr:to>
      <xdr:col>19</xdr:col>
      <xdr:colOff>533400</xdr:colOff>
      <xdr:row>61</xdr:row>
      <xdr:rowOff>166158</xdr:rowOff>
    </xdr:to>
    <xdr:sp macro="" textlink="">
      <xdr:nvSpPr>
        <xdr:cNvPr id="346" name="円/楕円 345"/>
        <xdr:cNvSpPr/>
      </xdr:nvSpPr>
      <xdr:spPr>
        <a:xfrm>
          <a:off x="13462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150935</xdr:rowOff>
    </xdr:from>
    <xdr:ext cx="762000" cy="259045"/>
    <xdr:sp macro="" textlink="">
      <xdr:nvSpPr>
        <xdr:cNvPr id="347" name="テキスト ボックス 346"/>
        <xdr:cNvSpPr txBox="1"/>
      </xdr:nvSpPr>
      <xdr:spPr>
        <a:xfrm>
          <a:off x="131318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ea"/>
              <a:ea typeface="+mn-ea"/>
              <a:cs typeface="+mn-cs"/>
            </a:rPr>
            <a:t>標準財政規模が減になったものの、公債費（一般会計利子支払い）の減や公債費（一般会計元金償還）の減等により</a:t>
          </a:r>
          <a:r>
            <a:rPr kumimoji="1" lang="ja-JP" altLang="ja-JP" sz="1400">
              <a:solidFill>
                <a:schemeClr val="dk1"/>
              </a:solidFill>
              <a:effectLst/>
              <a:latin typeface="+mn-ea"/>
              <a:ea typeface="+mn-ea"/>
              <a:cs typeface="+mn-cs"/>
            </a:rPr>
            <a:t>対前年度比</a:t>
          </a:r>
          <a:r>
            <a:rPr kumimoji="1" lang="en-US" altLang="ja-JP" sz="1400">
              <a:solidFill>
                <a:schemeClr val="dk1"/>
              </a:solidFill>
              <a:effectLst/>
              <a:latin typeface="+mn-ea"/>
              <a:ea typeface="+mn-ea"/>
              <a:cs typeface="+mn-cs"/>
            </a:rPr>
            <a:t>0.6</a:t>
          </a:r>
          <a:r>
            <a:rPr kumimoji="1" lang="ja-JP" altLang="en-US" sz="1400">
              <a:solidFill>
                <a:schemeClr val="dk1"/>
              </a:solidFill>
              <a:effectLst/>
              <a:latin typeface="+mn-ea"/>
              <a:ea typeface="+mn-ea"/>
              <a:cs typeface="+mn-cs"/>
            </a:rPr>
            <a:t>ポイント</a:t>
          </a:r>
          <a:r>
            <a:rPr kumimoji="1" lang="ja-JP" altLang="ja-JP" sz="1400">
              <a:solidFill>
                <a:schemeClr val="dk1"/>
              </a:solidFill>
              <a:effectLst/>
              <a:latin typeface="+mn-ea"/>
              <a:ea typeface="+mn-ea"/>
              <a:cs typeface="+mn-cs"/>
            </a:rPr>
            <a:t>減となったが、類似団体と比較するとまだ高い位置にあるので、今後も新規事業の厳選など一層の財政健全化に努める。</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4" name="直線コネクタ 373"/>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162814</xdr:rowOff>
    </xdr:from>
    <xdr:to>
      <xdr:col>24</xdr:col>
      <xdr:colOff>558800</xdr:colOff>
      <xdr:row>44</xdr:row>
      <xdr:rowOff>49276</xdr:rowOff>
    </xdr:to>
    <xdr:cxnSp macro="">
      <xdr:nvCxnSpPr>
        <xdr:cNvPr id="379" name="直線コネクタ 378"/>
        <xdr:cNvCxnSpPr/>
      </xdr:nvCxnSpPr>
      <xdr:spPr>
        <a:xfrm flipV="1">
          <a:off x="16179800" y="75351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15511</xdr:rowOff>
    </xdr:from>
    <xdr:ext cx="762000" cy="259045"/>
    <xdr:sp macro="" textlink="">
      <xdr:nvSpPr>
        <xdr:cNvPr id="380" name="公債費負担の状況平均値テキスト"/>
        <xdr:cNvSpPr txBox="1"/>
      </xdr:nvSpPr>
      <xdr:spPr>
        <a:xfrm>
          <a:off x="17106900" y="670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1" name="フローチャート : 判断 380"/>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49276</xdr:rowOff>
    </xdr:from>
    <xdr:to>
      <xdr:col>23</xdr:col>
      <xdr:colOff>406400</xdr:colOff>
      <xdr:row>44</xdr:row>
      <xdr:rowOff>58928</xdr:rowOff>
    </xdr:to>
    <xdr:cxnSp macro="">
      <xdr:nvCxnSpPr>
        <xdr:cNvPr id="382" name="直線コネクタ 381"/>
        <xdr:cNvCxnSpPr/>
      </xdr:nvCxnSpPr>
      <xdr:spPr>
        <a:xfrm flipV="1">
          <a:off x="15290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3" name="フローチャート : 判断 382"/>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168673</xdr:rowOff>
    </xdr:from>
    <xdr:ext cx="736600" cy="259045"/>
    <xdr:sp macro="" textlink="">
      <xdr:nvSpPr>
        <xdr:cNvPr id="384" name="テキスト ボックス 383"/>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58928</xdr:rowOff>
    </xdr:from>
    <xdr:to>
      <xdr:col>22</xdr:col>
      <xdr:colOff>203200</xdr:colOff>
      <xdr:row>44</xdr:row>
      <xdr:rowOff>87884</xdr:rowOff>
    </xdr:to>
    <xdr:cxnSp macro="">
      <xdr:nvCxnSpPr>
        <xdr:cNvPr id="385" name="直線コネクタ 384"/>
        <xdr:cNvCxnSpPr/>
      </xdr:nvCxnSpPr>
      <xdr:spPr>
        <a:xfrm flipV="1">
          <a:off x="14401800" y="76027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134112</xdr:rowOff>
    </xdr:from>
    <xdr:to>
      <xdr:col>22</xdr:col>
      <xdr:colOff>254000</xdr:colOff>
      <xdr:row>41</xdr:row>
      <xdr:rowOff>64262</xdr:rowOff>
    </xdr:to>
    <xdr:sp macro="" textlink="">
      <xdr:nvSpPr>
        <xdr:cNvPr id="386" name="フローチャート : 判断 385"/>
        <xdr:cNvSpPr/>
      </xdr:nvSpPr>
      <xdr:spPr>
        <a:xfrm>
          <a:off x="15240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87" name="テキスト ボックス 386"/>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68580</xdr:rowOff>
    </xdr:from>
    <xdr:to>
      <xdr:col>21</xdr:col>
      <xdr:colOff>0</xdr:colOff>
      <xdr:row>44</xdr:row>
      <xdr:rowOff>87884</xdr:rowOff>
    </xdr:to>
    <xdr:cxnSp macro="">
      <xdr:nvCxnSpPr>
        <xdr:cNvPr id="388" name="直線コネクタ 387"/>
        <xdr:cNvCxnSpPr/>
      </xdr:nvCxnSpPr>
      <xdr:spPr>
        <a:xfrm>
          <a:off x="13512800" y="76123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8636</xdr:rowOff>
    </xdr:from>
    <xdr:to>
      <xdr:col>21</xdr:col>
      <xdr:colOff>50800</xdr:colOff>
      <xdr:row>40</xdr:row>
      <xdr:rowOff>110236</xdr:rowOff>
    </xdr:to>
    <xdr:sp macro="" textlink="">
      <xdr:nvSpPr>
        <xdr:cNvPr id="389" name="フローチャート : 判断 388"/>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120413</xdr:rowOff>
    </xdr:from>
    <xdr:ext cx="762000" cy="259045"/>
    <xdr:sp macro="" textlink="">
      <xdr:nvSpPr>
        <xdr:cNvPr id="390" name="テキスト ボックス 389"/>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391" name="フローチャート : 判断 390"/>
        <xdr:cNvSpPr/>
      </xdr:nvSpPr>
      <xdr:spPr>
        <a:xfrm>
          <a:off x="13462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26179</xdr:rowOff>
    </xdr:from>
    <xdr:ext cx="762000" cy="259045"/>
    <xdr:sp macro="" textlink="">
      <xdr:nvSpPr>
        <xdr:cNvPr id="392" name="テキスト ボックス 391"/>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112014</xdr:rowOff>
    </xdr:from>
    <xdr:to>
      <xdr:col>24</xdr:col>
      <xdr:colOff>609600</xdr:colOff>
      <xdr:row>44</xdr:row>
      <xdr:rowOff>42164</xdr:rowOff>
    </xdr:to>
    <xdr:sp macro="" textlink="">
      <xdr:nvSpPr>
        <xdr:cNvPr id="398" name="円/楕円 397"/>
        <xdr:cNvSpPr/>
      </xdr:nvSpPr>
      <xdr:spPr>
        <a:xfrm>
          <a:off x="16967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84091</xdr:rowOff>
    </xdr:from>
    <xdr:ext cx="762000" cy="259045"/>
    <xdr:sp macro="" textlink="">
      <xdr:nvSpPr>
        <xdr:cNvPr id="399" name="公債費負担の状況該当値テキスト"/>
        <xdr:cNvSpPr txBox="1"/>
      </xdr:nvSpPr>
      <xdr:spPr>
        <a:xfrm>
          <a:off x="17106900" y="745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169926</xdr:rowOff>
    </xdr:from>
    <xdr:to>
      <xdr:col>23</xdr:col>
      <xdr:colOff>457200</xdr:colOff>
      <xdr:row>44</xdr:row>
      <xdr:rowOff>100076</xdr:rowOff>
    </xdr:to>
    <xdr:sp macro="" textlink="">
      <xdr:nvSpPr>
        <xdr:cNvPr id="400" name="円/楕円 399"/>
        <xdr:cNvSpPr/>
      </xdr:nvSpPr>
      <xdr:spPr>
        <a:xfrm>
          <a:off x="16129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84853</xdr:rowOff>
    </xdr:from>
    <xdr:ext cx="736600" cy="259045"/>
    <xdr:sp macro="" textlink="">
      <xdr:nvSpPr>
        <xdr:cNvPr id="401" name="テキスト ボックス 400"/>
        <xdr:cNvSpPr txBox="1"/>
      </xdr:nvSpPr>
      <xdr:spPr>
        <a:xfrm>
          <a:off x="15798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8128</xdr:rowOff>
    </xdr:from>
    <xdr:to>
      <xdr:col>22</xdr:col>
      <xdr:colOff>254000</xdr:colOff>
      <xdr:row>44</xdr:row>
      <xdr:rowOff>109728</xdr:rowOff>
    </xdr:to>
    <xdr:sp macro="" textlink="">
      <xdr:nvSpPr>
        <xdr:cNvPr id="402" name="円/楕円 401"/>
        <xdr:cNvSpPr/>
      </xdr:nvSpPr>
      <xdr:spPr>
        <a:xfrm>
          <a:off x="15240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94505</xdr:rowOff>
    </xdr:from>
    <xdr:ext cx="762000" cy="259045"/>
    <xdr:sp macro="" textlink="">
      <xdr:nvSpPr>
        <xdr:cNvPr id="403" name="テキスト ボックス 402"/>
        <xdr:cNvSpPr txBox="1"/>
      </xdr:nvSpPr>
      <xdr:spPr>
        <a:xfrm>
          <a:off x="14909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37084</xdr:rowOff>
    </xdr:from>
    <xdr:to>
      <xdr:col>21</xdr:col>
      <xdr:colOff>50800</xdr:colOff>
      <xdr:row>44</xdr:row>
      <xdr:rowOff>138684</xdr:rowOff>
    </xdr:to>
    <xdr:sp macro="" textlink="">
      <xdr:nvSpPr>
        <xdr:cNvPr id="404" name="円/楕円 403"/>
        <xdr:cNvSpPr/>
      </xdr:nvSpPr>
      <xdr:spPr>
        <a:xfrm>
          <a:off x="14351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123461</xdr:rowOff>
    </xdr:from>
    <xdr:ext cx="762000" cy="259045"/>
    <xdr:sp macro="" textlink="">
      <xdr:nvSpPr>
        <xdr:cNvPr id="405" name="テキスト ボックス 404"/>
        <xdr:cNvSpPr txBox="1"/>
      </xdr:nvSpPr>
      <xdr:spPr>
        <a:xfrm>
          <a:off x="14020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6" name="円/楕円 405"/>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7" name="テキスト ボックス 406"/>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財政調整基金</a:t>
          </a:r>
          <a:r>
            <a:rPr kumimoji="1" lang="ja-JP" altLang="en-US" sz="1400">
              <a:solidFill>
                <a:schemeClr val="dk1"/>
              </a:solidFill>
              <a:effectLst/>
              <a:latin typeface="+mn-lt"/>
              <a:ea typeface="+mn-ea"/>
              <a:cs typeface="+mn-cs"/>
            </a:rPr>
            <a:t>等基金</a:t>
          </a:r>
          <a:r>
            <a:rPr kumimoji="1" lang="ja-JP" altLang="ja-JP" sz="1400">
              <a:solidFill>
                <a:schemeClr val="dk1"/>
              </a:solidFill>
              <a:effectLst/>
              <a:latin typeface="+mn-lt"/>
              <a:ea typeface="+mn-ea"/>
              <a:cs typeface="+mn-cs"/>
            </a:rPr>
            <a:t>の積み立てによる充当可能基金の増により将来負担比率が減少となったが、類似団体と比較するとまだ高い位置にあるので、今後も新規事業の厳選など一層の財政健全化に努める。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6" name="直線コネクタ 435"/>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7"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38" name="直線コネクタ 437"/>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38227</xdr:rowOff>
    </xdr:from>
    <xdr:to>
      <xdr:col>24</xdr:col>
      <xdr:colOff>558800</xdr:colOff>
      <xdr:row>18</xdr:row>
      <xdr:rowOff>89704</xdr:rowOff>
    </xdr:to>
    <xdr:cxnSp macro="">
      <xdr:nvCxnSpPr>
        <xdr:cNvPr id="441" name="直線コネクタ 440"/>
        <xdr:cNvCxnSpPr/>
      </xdr:nvCxnSpPr>
      <xdr:spPr>
        <a:xfrm flipV="1">
          <a:off x="16179800" y="3124327"/>
          <a:ext cx="8382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97638</xdr:rowOff>
    </xdr:from>
    <xdr:ext cx="762000" cy="259045"/>
    <xdr:sp macro="" textlink="">
      <xdr:nvSpPr>
        <xdr:cNvPr id="442" name="将来負担の状況平均値テキスト"/>
        <xdr:cNvSpPr txBox="1"/>
      </xdr:nvSpPr>
      <xdr:spPr>
        <a:xfrm>
          <a:off x="17106900" y="2497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3" name="フローチャート : 判断 442"/>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89704</xdr:rowOff>
    </xdr:from>
    <xdr:to>
      <xdr:col>23</xdr:col>
      <xdr:colOff>406400</xdr:colOff>
      <xdr:row>18</xdr:row>
      <xdr:rowOff>168529</xdr:rowOff>
    </xdr:to>
    <xdr:cxnSp macro="">
      <xdr:nvCxnSpPr>
        <xdr:cNvPr id="444" name="直線コネクタ 443"/>
        <xdr:cNvCxnSpPr/>
      </xdr:nvCxnSpPr>
      <xdr:spPr>
        <a:xfrm flipV="1">
          <a:off x="15290800" y="3175804"/>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5" name="フローチャート : 判断 444"/>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6" name="テキスト ボックス 445"/>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168529</xdr:rowOff>
    </xdr:from>
    <xdr:to>
      <xdr:col>22</xdr:col>
      <xdr:colOff>203200</xdr:colOff>
      <xdr:row>19</xdr:row>
      <xdr:rowOff>167598</xdr:rowOff>
    </xdr:to>
    <xdr:cxnSp macro="">
      <xdr:nvCxnSpPr>
        <xdr:cNvPr id="447" name="直線コネクタ 446"/>
        <xdr:cNvCxnSpPr/>
      </xdr:nvCxnSpPr>
      <xdr:spPr>
        <a:xfrm flipV="1">
          <a:off x="14401800" y="3254629"/>
          <a:ext cx="889000" cy="17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8" name="フローチャート : 判断 447"/>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9" name="テキスト ボックス 448"/>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167598</xdr:rowOff>
    </xdr:from>
    <xdr:to>
      <xdr:col>21</xdr:col>
      <xdr:colOff>0</xdr:colOff>
      <xdr:row>20</xdr:row>
      <xdr:rowOff>974</xdr:rowOff>
    </xdr:to>
    <xdr:cxnSp macro="">
      <xdr:nvCxnSpPr>
        <xdr:cNvPr id="450" name="直線コネクタ 449"/>
        <xdr:cNvCxnSpPr/>
      </xdr:nvCxnSpPr>
      <xdr:spPr>
        <a:xfrm flipV="1">
          <a:off x="13512800" y="34251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85937</xdr:rowOff>
    </xdr:from>
    <xdr:to>
      <xdr:col>21</xdr:col>
      <xdr:colOff>50800</xdr:colOff>
      <xdr:row>16</xdr:row>
      <xdr:rowOff>16087</xdr:rowOff>
    </xdr:to>
    <xdr:sp macro="" textlink="">
      <xdr:nvSpPr>
        <xdr:cNvPr id="451" name="フローチャート : 判断 450"/>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26264</xdr:rowOff>
    </xdr:from>
    <xdr:ext cx="762000" cy="259045"/>
    <xdr:sp macro="" textlink="">
      <xdr:nvSpPr>
        <xdr:cNvPr id="452" name="テキスト ボックス 451"/>
        <xdr:cNvSpPr txBox="1"/>
      </xdr:nvSpPr>
      <xdr:spPr>
        <a:xfrm>
          <a:off x="14020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3" name="フローチャート : 判断 452"/>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115545</xdr:rowOff>
    </xdr:from>
    <xdr:ext cx="762000" cy="259045"/>
    <xdr:sp macro="" textlink="">
      <xdr:nvSpPr>
        <xdr:cNvPr id="454" name="テキスト ボックス 453"/>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158877</xdr:rowOff>
    </xdr:from>
    <xdr:to>
      <xdr:col>24</xdr:col>
      <xdr:colOff>609600</xdr:colOff>
      <xdr:row>18</xdr:row>
      <xdr:rowOff>89027</xdr:rowOff>
    </xdr:to>
    <xdr:sp macro="" textlink="">
      <xdr:nvSpPr>
        <xdr:cNvPr id="460" name="円/楕円 459"/>
        <xdr:cNvSpPr/>
      </xdr:nvSpPr>
      <xdr:spPr>
        <a:xfrm>
          <a:off x="169672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130954</xdr:rowOff>
    </xdr:from>
    <xdr:ext cx="762000" cy="259045"/>
    <xdr:sp macro="" textlink="">
      <xdr:nvSpPr>
        <xdr:cNvPr id="461" name="将来負担の状況該当値テキスト"/>
        <xdr:cNvSpPr txBox="1"/>
      </xdr:nvSpPr>
      <xdr:spPr>
        <a:xfrm>
          <a:off x="17106900" y="304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38904</xdr:rowOff>
    </xdr:from>
    <xdr:to>
      <xdr:col>23</xdr:col>
      <xdr:colOff>457200</xdr:colOff>
      <xdr:row>18</xdr:row>
      <xdr:rowOff>140504</xdr:rowOff>
    </xdr:to>
    <xdr:sp macro="" textlink="">
      <xdr:nvSpPr>
        <xdr:cNvPr id="462" name="円/楕円 461"/>
        <xdr:cNvSpPr/>
      </xdr:nvSpPr>
      <xdr:spPr>
        <a:xfrm>
          <a:off x="16129000" y="31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125281</xdr:rowOff>
    </xdr:from>
    <xdr:ext cx="736600" cy="259045"/>
    <xdr:sp macro="" textlink="">
      <xdr:nvSpPr>
        <xdr:cNvPr id="463" name="テキスト ボックス 462"/>
        <xdr:cNvSpPr txBox="1"/>
      </xdr:nvSpPr>
      <xdr:spPr>
        <a:xfrm>
          <a:off x="15798800" y="3211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117729</xdr:rowOff>
    </xdr:from>
    <xdr:to>
      <xdr:col>22</xdr:col>
      <xdr:colOff>254000</xdr:colOff>
      <xdr:row>19</xdr:row>
      <xdr:rowOff>47879</xdr:rowOff>
    </xdr:to>
    <xdr:sp macro="" textlink="">
      <xdr:nvSpPr>
        <xdr:cNvPr id="464" name="円/楕円 463"/>
        <xdr:cNvSpPr/>
      </xdr:nvSpPr>
      <xdr:spPr>
        <a:xfrm>
          <a:off x="15240000" y="32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32656</xdr:rowOff>
    </xdr:from>
    <xdr:ext cx="762000" cy="259045"/>
    <xdr:sp macro="" textlink="">
      <xdr:nvSpPr>
        <xdr:cNvPr id="465" name="テキスト ボックス 464"/>
        <xdr:cNvSpPr txBox="1"/>
      </xdr:nvSpPr>
      <xdr:spPr>
        <a:xfrm>
          <a:off x="14909800" y="329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116798</xdr:rowOff>
    </xdr:from>
    <xdr:to>
      <xdr:col>21</xdr:col>
      <xdr:colOff>50800</xdr:colOff>
      <xdr:row>20</xdr:row>
      <xdr:rowOff>46948</xdr:rowOff>
    </xdr:to>
    <xdr:sp macro="" textlink="">
      <xdr:nvSpPr>
        <xdr:cNvPr id="466" name="円/楕円 465"/>
        <xdr:cNvSpPr/>
      </xdr:nvSpPr>
      <xdr:spPr>
        <a:xfrm>
          <a:off x="14351000" y="33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31725</xdr:rowOff>
    </xdr:from>
    <xdr:ext cx="762000" cy="259045"/>
    <xdr:sp macro="" textlink="">
      <xdr:nvSpPr>
        <xdr:cNvPr id="467" name="テキスト ボックス 466"/>
        <xdr:cNvSpPr txBox="1"/>
      </xdr:nvSpPr>
      <xdr:spPr>
        <a:xfrm>
          <a:off x="14020800" y="34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121624</xdr:rowOff>
    </xdr:from>
    <xdr:to>
      <xdr:col>19</xdr:col>
      <xdr:colOff>533400</xdr:colOff>
      <xdr:row>20</xdr:row>
      <xdr:rowOff>51774</xdr:rowOff>
    </xdr:to>
    <xdr:sp macro="" textlink="">
      <xdr:nvSpPr>
        <xdr:cNvPr id="468" name="円/楕円 467"/>
        <xdr:cNvSpPr/>
      </xdr:nvSpPr>
      <xdr:spPr>
        <a:xfrm>
          <a:off x="13462000" y="33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36551</xdr:rowOff>
    </xdr:from>
    <xdr:ext cx="762000" cy="259045"/>
    <xdr:sp macro="" textlink="">
      <xdr:nvSpPr>
        <xdr:cNvPr id="469" name="テキスト ボックス 468"/>
        <xdr:cNvSpPr txBox="1"/>
      </xdr:nvSpPr>
      <xdr:spPr>
        <a:xfrm>
          <a:off x="13131800" y="346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324,169
320,553
39.57
146,098,081
141,412,332
2,837,722
65,911,450
138,961,984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対前年度比で</a:t>
          </a:r>
          <a:r>
            <a:rPr kumimoji="1" lang="en-US" altLang="ja-JP" sz="1400">
              <a:solidFill>
                <a:schemeClr val="dk1"/>
              </a:solidFill>
              <a:effectLst/>
              <a:latin typeface="+mn-ea"/>
              <a:ea typeface="+mn-ea"/>
              <a:cs typeface="+mn-cs"/>
            </a:rPr>
            <a:t>0.3</a:t>
          </a:r>
          <a:r>
            <a:rPr kumimoji="1" lang="ja-JP" altLang="en-US" sz="1400">
              <a:solidFill>
                <a:schemeClr val="dk1"/>
              </a:solidFill>
              <a:effectLst/>
              <a:latin typeface="+mn-ea"/>
              <a:ea typeface="+mn-ea"/>
              <a:cs typeface="+mn-cs"/>
            </a:rPr>
            <a:t>ポイント</a:t>
          </a:r>
          <a:r>
            <a:rPr kumimoji="1" lang="ja-JP" altLang="ja-JP" sz="1400">
              <a:solidFill>
                <a:schemeClr val="dk1"/>
              </a:solidFill>
              <a:effectLst/>
              <a:latin typeface="+mn-ea"/>
              <a:ea typeface="+mn-ea"/>
              <a:cs typeface="+mn-cs"/>
            </a:rPr>
            <a:t>減少し、全国平均を下回っ</a:t>
          </a:r>
          <a:r>
            <a:rPr kumimoji="1" lang="ja-JP" altLang="en-US" sz="1400">
              <a:solidFill>
                <a:schemeClr val="dk1"/>
              </a:solidFill>
              <a:effectLst/>
              <a:latin typeface="+mn-ea"/>
              <a:ea typeface="+mn-ea"/>
              <a:cs typeface="+mn-cs"/>
            </a:rPr>
            <a:t>ている</a:t>
          </a:r>
          <a:r>
            <a:rPr kumimoji="1" lang="ja-JP" altLang="ja-JP" sz="1400">
              <a:solidFill>
                <a:schemeClr val="dk1"/>
              </a:solidFill>
              <a:effectLst/>
              <a:latin typeface="+mn-ea"/>
              <a:ea typeface="+mn-ea"/>
              <a:cs typeface="+mn-cs"/>
            </a:rPr>
            <a:t>。今後も職員の定員適正化計画に基づき、一層の人件費抑制に努める。</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48078</xdr:rowOff>
    </xdr:from>
    <xdr:to>
      <xdr:col>7</xdr:col>
      <xdr:colOff>15875</xdr:colOff>
      <xdr:row>37</xdr:row>
      <xdr:rowOff>80736</xdr:rowOff>
    </xdr:to>
    <xdr:cxnSp macro="">
      <xdr:nvCxnSpPr>
        <xdr:cNvPr id="68" name="直線コネクタ 67"/>
        <xdr:cNvCxnSpPr/>
      </xdr:nvCxnSpPr>
      <xdr:spPr>
        <a:xfrm flipV="1">
          <a:off x="3987800" y="63917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80736</xdr:rowOff>
    </xdr:from>
    <xdr:to>
      <xdr:col>5</xdr:col>
      <xdr:colOff>549275</xdr:colOff>
      <xdr:row>38</xdr:row>
      <xdr:rowOff>7257</xdr:rowOff>
    </xdr:to>
    <xdr:cxnSp macro="">
      <xdr:nvCxnSpPr>
        <xdr:cNvPr id="71" name="直線コネクタ 70"/>
        <xdr:cNvCxnSpPr/>
      </xdr:nvCxnSpPr>
      <xdr:spPr>
        <a:xfrm flipV="1">
          <a:off x="3098800" y="6424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7257</xdr:rowOff>
    </xdr:from>
    <xdr:to>
      <xdr:col>4</xdr:col>
      <xdr:colOff>346075</xdr:colOff>
      <xdr:row>39</xdr:row>
      <xdr:rowOff>107950</xdr:rowOff>
    </xdr:to>
    <xdr:cxnSp macro="">
      <xdr:nvCxnSpPr>
        <xdr:cNvPr id="74" name="直線コネクタ 73"/>
        <xdr:cNvCxnSpPr/>
      </xdr:nvCxnSpPr>
      <xdr:spPr>
        <a:xfrm flipV="1">
          <a:off x="2209800" y="6522357"/>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117022</xdr:rowOff>
    </xdr:from>
    <xdr:to>
      <xdr:col>4</xdr:col>
      <xdr:colOff>396875</xdr:colOff>
      <xdr:row>38</xdr:row>
      <xdr:rowOff>47172</xdr:rowOff>
    </xdr:to>
    <xdr:sp macro="" textlink="">
      <xdr:nvSpPr>
        <xdr:cNvPr id="75" name="フローチャート :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76" name="テキスト ボックス 75"/>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39</xdr:row>
      <xdr:rowOff>162378</xdr:rowOff>
    </xdr:to>
    <xdr:cxnSp macro="">
      <xdr:nvCxnSpPr>
        <xdr:cNvPr id="77" name="直線コネクタ 76"/>
        <xdr:cNvCxnSpPr/>
      </xdr:nvCxnSpPr>
      <xdr:spPr>
        <a:xfrm flipV="1">
          <a:off x="1320800" y="6794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89807</xdr:rowOff>
    </xdr:from>
    <xdr:to>
      <xdr:col>3</xdr:col>
      <xdr:colOff>193675</xdr:colOff>
      <xdr:row>40</xdr:row>
      <xdr:rowOff>19957</xdr:rowOff>
    </xdr:to>
    <xdr:sp macro="" textlink="">
      <xdr:nvSpPr>
        <xdr:cNvPr id="78" name="フローチャート : 判断 77"/>
        <xdr:cNvSpPr/>
      </xdr:nvSpPr>
      <xdr:spPr>
        <a:xfrm>
          <a:off x="2159000" y="67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4734</xdr:rowOff>
    </xdr:from>
    <xdr:ext cx="762000" cy="259045"/>
    <xdr:sp macro="" textlink="">
      <xdr:nvSpPr>
        <xdr:cNvPr id="79" name="テキスト ボックス 78"/>
        <xdr:cNvSpPr txBox="1"/>
      </xdr:nvSpPr>
      <xdr:spPr>
        <a:xfrm>
          <a:off x="1828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166007</xdr:rowOff>
    </xdr:from>
    <xdr:to>
      <xdr:col>1</xdr:col>
      <xdr:colOff>676275</xdr:colOff>
      <xdr:row>40</xdr:row>
      <xdr:rowOff>96157</xdr:rowOff>
    </xdr:to>
    <xdr:sp macro="" textlink="">
      <xdr:nvSpPr>
        <xdr:cNvPr id="80" name="フローチャート : 判断 79"/>
        <xdr:cNvSpPr/>
      </xdr:nvSpPr>
      <xdr:spPr>
        <a:xfrm>
          <a:off x="1270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80934</xdr:rowOff>
    </xdr:from>
    <xdr:ext cx="762000" cy="259045"/>
    <xdr:sp macro="" textlink="">
      <xdr:nvSpPr>
        <xdr:cNvPr id="81" name="テキスト ボックス 80"/>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87" name="円/楕円 86"/>
        <xdr:cNvSpPr/>
      </xdr:nvSpPr>
      <xdr:spPr>
        <a:xfrm>
          <a:off x="47752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13805</xdr:rowOff>
    </xdr:from>
    <xdr:ext cx="762000" cy="259045"/>
    <xdr:sp macro="" textlink="">
      <xdr:nvSpPr>
        <xdr:cNvPr id="88" name="人件費該当値テキスト"/>
        <xdr:cNvSpPr txBox="1"/>
      </xdr:nvSpPr>
      <xdr:spPr>
        <a:xfrm>
          <a:off x="49149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29936</xdr:rowOff>
    </xdr:from>
    <xdr:to>
      <xdr:col>5</xdr:col>
      <xdr:colOff>600075</xdr:colOff>
      <xdr:row>37</xdr:row>
      <xdr:rowOff>131536</xdr:rowOff>
    </xdr:to>
    <xdr:sp macro="" textlink="">
      <xdr:nvSpPr>
        <xdr:cNvPr id="89" name="円/楕円 88"/>
        <xdr:cNvSpPr/>
      </xdr:nvSpPr>
      <xdr:spPr>
        <a:xfrm>
          <a:off x="3937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141713</xdr:rowOff>
    </xdr:from>
    <xdr:ext cx="736600" cy="259045"/>
    <xdr:sp macro="" textlink="">
      <xdr:nvSpPr>
        <xdr:cNvPr id="90" name="テキスト ボックス 89"/>
        <xdr:cNvSpPr txBox="1"/>
      </xdr:nvSpPr>
      <xdr:spPr>
        <a:xfrm>
          <a:off x="3606800" y="614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127907</xdr:rowOff>
    </xdr:from>
    <xdr:to>
      <xdr:col>4</xdr:col>
      <xdr:colOff>396875</xdr:colOff>
      <xdr:row>38</xdr:row>
      <xdr:rowOff>58057</xdr:rowOff>
    </xdr:to>
    <xdr:sp macro="" textlink="">
      <xdr:nvSpPr>
        <xdr:cNvPr id="91" name="円/楕円 90"/>
        <xdr:cNvSpPr/>
      </xdr:nvSpPr>
      <xdr:spPr>
        <a:xfrm>
          <a:off x="3048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42834</xdr:rowOff>
    </xdr:from>
    <xdr:ext cx="762000" cy="259045"/>
    <xdr:sp macro="" textlink="">
      <xdr:nvSpPr>
        <xdr:cNvPr id="92" name="テキスト ボックス 91"/>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3" name="円/楕円 92"/>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94" name="テキスト ボックス 93"/>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111578</xdr:rowOff>
    </xdr:from>
    <xdr:to>
      <xdr:col>1</xdr:col>
      <xdr:colOff>676275</xdr:colOff>
      <xdr:row>40</xdr:row>
      <xdr:rowOff>41728</xdr:rowOff>
    </xdr:to>
    <xdr:sp macro="" textlink="">
      <xdr:nvSpPr>
        <xdr:cNvPr id="95" name="円/楕円 94"/>
        <xdr:cNvSpPr/>
      </xdr:nvSpPr>
      <xdr:spPr>
        <a:xfrm>
          <a:off x="1270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51905</xdr:rowOff>
    </xdr:from>
    <xdr:ext cx="762000" cy="259045"/>
    <xdr:sp macro="" textlink="">
      <xdr:nvSpPr>
        <xdr:cNvPr id="96" name="テキスト ボックス 95"/>
        <xdr:cNvSpPr txBox="1"/>
      </xdr:nvSpPr>
      <xdr:spPr>
        <a:xfrm>
          <a:off x="939800" y="656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類似団体平均、全国平均のいずれも下回っている。業務の外部委託、指定管理者制度導入に推進により、人件費から物件費へのシフトが続くものと見込まれる。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82550</xdr:rowOff>
    </xdr:from>
    <xdr:to>
      <xdr:col>24</xdr:col>
      <xdr:colOff>31750</xdr:colOff>
      <xdr:row>15</xdr:row>
      <xdr:rowOff>120650</xdr:rowOff>
    </xdr:to>
    <xdr:cxnSp macro="">
      <xdr:nvCxnSpPr>
        <xdr:cNvPr id="129" name="直線コネクタ 128"/>
        <xdr:cNvCxnSpPr/>
      </xdr:nvCxnSpPr>
      <xdr:spPr>
        <a:xfrm>
          <a:off x="15671800" y="2654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82550</xdr:rowOff>
    </xdr:to>
    <xdr:cxnSp macro="">
      <xdr:nvCxnSpPr>
        <xdr:cNvPr id="132" name="直線コネクタ 131"/>
        <xdr:cNvCxnSpPr/>
      </xdr:nvCxnSpPr>
      <xdr:spPr>
        <a:xfrm>
          <a:off x="14782800" y="2527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6350</xdr:rowOff>
    </xdr:to>
    <xdr:cxnSp macro="">
      <xdr:nvCxnSpPr>
        <xdr:cNvPr id="135" name="直線コネクタ 134"/>
        <xdr:cNvCxnSpPr/>
      </xdr:nvCxnSpPr>
      <xdr:spPr>
        <a:xfrm flipV="1">
          <a:off x="13893800" y="252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6" name="フローチャート :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114300</xdr:rowOff>
    </xdr:from>
    <xdr:to>
      <xdr:col>20</xdr:col>
      <xdr:colOff>158750</xdr:colOff>
      <xdr:row>15</xdr:row>
      <xdr:rowOff>6350</xdr:rowOff>
    </xdr:to>
    <xdr:cxnSp macro="">
      <xdr:nvCxnSpPr>
        <xdr:cNvPr id="138" name="直線コネクタ 137"/>
        <xdr:cNvCxnSpPr/>
      </xdr:nvCxnSpPr>
      <xdr:spPr>
        <a:xfrm>
          <a:off x="13004800" y="251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57150</xdr:rowOff>
    </xdr:from>
    <xdr:to>
      <xdr:col>20</xdr:col>
      <xdr:colOff>209550</xdr:colOff>
      <xdr:row>17</xdr:row>
      <xdr:rowOff>158750</xdr:rowOff>
    </xdr:to>
    <xdr:sp macro="" textlink="">
      <xdr:nvSpPr>
        <xdr:cNvPr id="139" name="フローチャート : 判断 138"/>
        <xdr:cNvSpPr/>
      </xdr:nvSpPr>
      <xdr:spPr>
        <a:xfrm>
          <a:off x="13843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143527</xdr:rowOff>
    </xdr:from>
    <xdr:ext cx="762000" cy="259045"/>
    <xdr:sp macro="" textlink="">
      <xdr:nvSpPr>
        <xdr:cNvPr id="140" name="テキスト ボックス 139"/>
        <xdr:cNvSpPr txBox="1"/>
      </xdr:nvSpPr>
      <xdr:spPr>
        <a:xfrm>
          <a:off x="13512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6350</xdr:rowOff>
    </xdr:from>
    <xdr:to>
      <xdr:col>19</xdr:col>
      <xdr:colOff>6350</xdr:colOff>
      <xdr:row>17</xdr:row>
      <xdr:rowOff>107950</xdr:rowOff>
    </xdr:to>
    <xdr:sp macro="" textlink="">
      <xdr:nvSpPr>
        <xdr:cNvPr id="141" name="フローチャート : 判断 140"/>
        <xdr:cNvSpPr/>
      </xdr:nvSpPr>
      <xdr:spPr>
        <a:xfrm>
          <a:off x="12954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92727</xdr:rowOff>
    </xdr:from>
    <xdr:ext cx="762000" cy="259045"/>
    <xdr:sp macro="" textlink="">
      <xdr:nvSpPr>
        <xdr:cNvPr id="142" name="テキスト ボックス 141"/>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69850</xdr:rowOff>
    </xdr:from>
    <xdr:to>
      <xdr:col>24</xdr:col>
      <xdr:colOff>82550</xdr:colOff>
      <xdr:row>16</xdr:row>
      <xdr:rowOff>0</xdr:rowOff>
    </xdr:to>
    <xdr:sp macro="" textlink="">
      <xdr:nvSpPr>
        <xdr:cNvPr id="148" name="円/楕円 147"/>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86377</xdr:rowOff>
    </xdr:from>
    <xdr:ext cx="762000" cy="259045"/>
    <xdr:sp macro="" textlink="">
      <xdr:nvSpPr>
        <xdr:cNvPr id="149" name="物件費該当値テキスト"/>
        <xdr:cNvSpPr txBox="1"/>
      </xdr:nvSpPr>
      <xdr:spPr>
        <a:xfrm>
          <a:off x="165989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31750</xdr:rowOff>
    </xdr:from>
    <xdr:to>
      <xdr:col>22</xdr:col>
      <xdr:colOff>615950</xdr:colOff>
      <xdr:row>15</xdr:row>
      <xdr:rowOff>133350</xdr:rowOff>
    </xdr:to>
    <xdr:sp macro="" textlink="">
      <xdr:nvSpPr>
        <xdr:cNvPr id="150" name="円/楕円 149"/>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51" name="テキスト ボックス 150"/>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2" name="円/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127000</xdr:rowOff>
    </xdr:from>
    <xdr:to>
      <xdr:col>20</xdr:col>
      <xdr:colOff>209550</xdr:colOff>
      <xdr:row>15</xdr:row>
      <xdr:rowOff>57150</xdr:rowOff>
    </xdr:to>
    <xdr:sp macro="" textlink="">
      <xdr:nvSpPr>
        <xdr:cNvPr id="154" name="円/楕円 153"/>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67327</xdr:rowOff>
    </xdr:from>
    <xdr:ext cx="762000" cy="259045"/>
    <xdr:sp macro="" textlink="">
      <xdr:nvSpPr>
        <xdr:cNvPr id="155" name="テキスト ボックス 154"/>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56" name="円/楕円 155"/>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57" name="テキスト ボックス 156"/>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類似団体中最も高い状況である。生活保護世帯の増加による生活保護費</a:t>
          </a:r>
          <a:r>
            <a:rPr kumimoji="1" lang="ja-JP" altLang="en-US" sz="1400">
              <a:solidFill>
                <a:schemeClr val="dk1"/>
              </a:solidFill>
              <a:effectLst/>
              <a:latin typeface="+mn-lt"/>
              <a:ea typeface="+mn-ea"/>
              <a:cs typeface="+mn-cs"/>
            </a:rPr>
            <a:t>及び障害福祉サービス等給付費</a:t>
          </a:r>
          <a:r>
            <a:rPr kumimoji="1" lang="ja-JP" altLang="ja-JP" sz="1400">
              <a:solidFill>
                <a:schemeClr val="dk1"/>
              </a:solidFill>
              <a:effectLst/>
              <a:latin typeface="+mn-lt"/>
              <a:ea typeface="+mn-ea"/>
              <a:cs typeface="+mn-cs"/>
            </a:rPr>
            <a:t>の増加が要因となっている。生活保護の適正な実施</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図ると同時に、就労支援の強化等、自立助長策を強化し、扶助費の抑制に努める。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101600</xdr:rowOff>
    </xdr:from>
    <xdr:to>
      <xdr:col>7</xdr:col>
      <xdr:colOff>15875</xdr:colOff>
      <xdr:row>60</xdr:row>
      <xdr:rowOff>152400</xdr:rowOff>
    </xdr:to>
    <xdr:cxnSp macro="">
      <xdr:nvCxnSpPr>
        <xdr:cNvPr id="190" name="直線コネクタ 189"/>
        <xdr:cNvCxnSpPr/>
      </xdr:nvCxnSpPr>
      <xdr:spPr>
        <a:xfrm>
          <a:off x="3987800" y="10388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101600</xdr:rowOff>
    </xdr:from>
    <xdr:to>
      <xdr:col>5</xdr:col>
      <xdr:colOff>549275</xdr:colOff>
      <xdr:row>60</xdr:row>
      <xdr:rowOff>101600</xdr:rowOff>
    </xdr:to>
    <xdr:cxnSp macro="">
      <xdr:nvCxnSpPr>
        <xdr:cNvPr id="193" name="直線コネクタ 192"/>
        <xdr:cNvCxnSpPr/>
      </xdr:nvCxnSpPr>
      <xdr:spPr>
        <a:xfrm>
          <a:off x="3098800" y="1038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82550</xdr:rowOff>
    </xdr:from>
    <xdr:to>
      <xdr:col>4</xdr:col>
      <xdr:colOff>346075</xdr:colOff>
      <xdr:row>60</xdr:row>
      <xdr:rowOff>101600</xdr:rowOff>
    </xdr:to>
    <xdr:cxnSp macro="">
      <xdr:nvCxnSpPr>
        <xdr:cNvPr id="196" name="直線コネクタ 195"/>
        <xdr:cNvCxnSpPr/>
      </xdr:nvCxnSpPr>
      <xdr:spPr>
        <a:xfrm>
          <a:off x="2209800" y="101981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63500</xdr:rowOff>
    </xdr:from>
    <xdr:to>
      <xdr:col>4</xdr:col>
      <xdr:colOff>396875</xdr:colOff>
      <xdr:row>56</xdr:row>
      <xdr:rowOff>165100</xdr:rowOff>
    </xdr:to>
    <xdr:sp macro="" textlink="">
      <xdr:nvSpPr>
        <xdr:cNvPr id="197" name="フローチャート : 判断 196"/>
        <xdr:cNvSpPr/>
      </xdr:nvSpPr>
      <xdr:spPr>
        <a:xfrm>
          <a:off x="3048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8" name="テキスト ボックス 197"/>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59</xdr:row>
      <xdr:rowOff>82550</xdr:rowOff>
    </xdr:to>
    <xdr:cxnSp macro="">
      <xdr:nvCxnSpPr>
        <xdr:cNvPr id="199" name="直線コネクタ 198"/>
        <xdr:cNvCxnSpPr/>
      </xdr:nvCxnSpPr>
      <xdr:spPr>
        <a:xfrm>
          <a:off x="1320800" y="99949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02" name="フローチャート : 判断 201"/>
        <xdr:cNvSpPr/>
      </xdr:nvSpPr>
      <xdr:spPr>
        <a:xfrm>
          <a:off x="1270000" y="932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03" name="テキスト ボックス 202"/>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101600</xdr:rowOff>
    </xdr:from>
    <xdr:to>
      <xdr:col>7</xdr:col>
      <xdr:colOff>66675</xdr:colOff>
      <xdr:row>61</xdr:row>
      <xdr:rowOff>31750</xdr:rowOff>
    </xdr:to>
    <xdr:sp macro="" textlink="">
      <xdr:nvSpPr>
        <xdr:cNvPr id="209" name="円/楕円 208"/>
        <xdr:cNvSpPr/>
      </xdr:nvSpPr>
      <xdr:spPr>
        <a:xfrm>
          <a:off x="47752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10177</xdr:rowOff>
    </xdr:from>
    <xdr:ext cx="762000" cy="259045"/>
    <xdr:sp macro="" textlink="">
      <xdr:nvSpPr>
        <xdr:cNvPr id="210"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50800</xdr:rowOff>
    </xdr:from>
    <xdr:to>
      <xdr:col>5</xdr:col>
      <xdr:colOff>600075</xdr:colOff>
      <xdr:row>60</xdr:row>
      <xdr:rowOff>152400</xdr:rowOff>
    </xdr:to>
    <xdr:sp macro="" textlink="">
      <xdr:nvSpPr>
        <xdr:cNvPr id="211" name="円/楕円 210"/>
        <xdr:cNvSpPr/>
      </xdr:nvSpPr>
      <xdr:spPr>
        <a:xfrm>
          <a:off x="3937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137177</xdr:rowOff>
    </xdr:from>
    <xdr:ext cx="736600" cy="259045"/>
    <xdr:sp macro="" textlink="">
      <xdr:nvSpPr>
        <xdr:cNvPr id="212" name="テキスト ボックス 211"/>
        <xdr:cNvSpPr txBox="1"/>
      </xdr:nvSpPr>
      <xdr:spPr>
        <a:xfrm>
          <a:off x="3606800" y="1042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50800</xdr:rowOff>
    </xdr:from>
    <xdr:to>
      <xdr:col>4</xdr:col>
      <xdr:colOff>396875</xdr:colOff>
      <xdr:row>60</xdr:row>
      <xdr:rowOff>152400</xdr:rowOff>
    </xdr:to>
    <xdr:sp macro="" textlink="">
      <xdr:nvSpPr>
        <xdr:cNvPr id="213" name="円/楕円 212"/>
        <xdr:cNvSpPr/>
      </xdr:nvSpPr>
      <xdr:spPr>
        <a:xfrm>
          <a:off x="3048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137177</xdr:rowOff>
    </xdr:from>
    <xdr:ext cx="762000" cy="259045"/>
    <xdr:sp macro="" textlink="">
      <xdr:nvSpPr>
        <xdr:cNvPr id="214" name="テキスト ボックス 213"/>
        <xdr:cNvSpPr txBox="1"/>
      </xdr:nvSpPr>
      <xdr:spPr>
        <a:xfrm>
          <a:off x="2717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31750</xdr:rowOff>
    </xdr:from>
    <xdr:to>
      <xdr:col>3</xdr:col>
      <xdr:colOff>193675</xdr:colOff>
      <xdr:row>59</xdr:row>
      <xdr:rowOff>133350</xdr:rowOff>
    </xdr:to>
    <xdr:sp macro="" textlink="">
      <xdr:nvSpPr>
        <xdr:cNvPr id="215" name="円/楕円 214"/>
        <xdr:cNvSpPr/>
      </xdr:nvSpPr>
      <xdr:spPr>
        <a:xfrm>
          <a:off x="2159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118127</xdr:rowOff>
    </xdr:from>
    <xdr:ext cx="762000" cy="259045"/>
    <xdr:sp macro="" textlink="">
      <xdr:nvSpPr>
        <xdr:cNvPr id="216" name="テキスト ボックス 215"/>
        <xdr:cNvSpPr txBox="1"/>
      </xdr:nvSpPr>
      <xdr:spPr>
        <a:xfrm>
          <a:off x="1828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17" name="円/楕円 216"/>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18" name="テキスト ボックス 217"/>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類似団体平均、全国平均のいずれも下回っている。繰出金について、対前年度比</a:t>
          </a:r>
          <a:r>
            <a:rPr kumimoji="1" lang="en-US" altLang="ja-JP" sz="1400">
              <a:solidFill>
                <a:schemeClr val="dk1"/>
              </a:solidFill>
              <a:effectLst/>
              <a:latin typeface="+mn-ea"/>
              <a:ea typeface="+mn-ea"/>
              <a:cs typeface="+mn-cs"/>
            </a:rPr>
            <a:t>0.2</a:t>
          </a:r>
          <a:r>
            <a:rPr kumimoji="1" lang="ja-JP" altLang="en-US" sz="1400">
              <a:solidFill>
                <a:schemeClr val="dk1"/>
              </a:solidFill>
              <a:effectLst/>
              <a:latin typeface="+mn-ea"/>
              <a:ea typeface="+mn-ea"/>
              <a:cs typeface="+mn-cs"/>
            </a:rPr>
            <a:t>ポイント</a:t>
          </a:r>
          <a:r>
            <a:rPr kumimoji="1" lang="ja-JP" altLang="ja-JP" sz="1400">
              <a:solidFill>
                <a:schemeClr val="dk1"/>
              </a:solidFill>
              <a:effectLst/>
              <a:latin typeface="+mn-ea"/>
              <a:ea typeface="+mn-ea"/>
              <a:cs typeface="+mn-cs"/>
            </a:rPr>
            <a:t>の増となって</a:t>
          </a:r>
          <a:r>
            <a:rPr kumimoji="1" lang="ja-JP" altLang="en-US" sz="1400">
              <a:solidFill>
                <a:schemeClr val="dk1"/>
              </a:solidFill>
              <a:effectLst/>
              <a:latin typeface="+mn-ea"/>
              <a:ea typeface="+mn-ea"/>
              <a:cs typeface="+mn-cs"/>
            </a:rPr>
            <a:t>おり</a:t>
          </a:r>
          <a:r>
            <a:rPr kumimoji="1" lang="ja-JP" altLang="ja-JP" sz="1400">
              <a:solidFill>
                <a:schemeClr val="dk1"/>
              </a:solidFill>
              <a:effectLst/>
              <a:latin typeface="+mn-ea"/>
              <a:ea typeface="+mn-ea"/>
              <a:cs typeface="+mn-cs"/>
            </a:rPr>
            <a:t>、国民健康保険事業特別会計への政策的な繰出金については依然として多額となっていることから医療費の適正化や収納率の向上を図り、普通会計の負担額を減らしていくよう努める。</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100330</xdr:rowOff>
    </xdr:from>
    <xdr:to>
      <xdr:col>24</xdr:col>
      <xdr:colOff>31750</xdr:colOff>
      <xdr:row>55</xdr:row>
      <xdr:rowOff>115570</xdr:rowOff>
    </xdr:to>
    <xdr:cxnSp macro="">
      <xdr:nvCxnSpPr>
        <xdr:cNvPr id="251" name="直線コネクタ 250"/>
        <xdr:cNvCxnSpPr/>
      </xdr:nvCxnSpPr>
      <xdr:spPr>
        <a:xfrm>
          <a:off x="15671800" y="95300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158767</xdr:rowOff>
    </xdr:from>
    <xdr:ext cx="762000" cy="259045"/>
    <xdr:sp macro="" textlink="">
      <xdr:nvSpPr>
        <xdr:cNvPr id="252" name="その他平均値テキスト"/>
        <xdr:cNvSpPr txBox="1"/>
      </xdr:nvSpPr>
      <xdr:spPr>
        <a:xfrm>
          <a:off x="16598900" y="958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100330</xdr:rowOff>
    </xdr:to>
    <xdr:cxnSp macro="">
      <xdr:nvCxnSpPr>
        <xdr:cNvPr id="254" name="直線コネクタ 253"/>
        <xdr:cNvCxnSpPr/>
      </xdr:nvCxnSpPr>
      <xdr:spPr>
        <a:xfrm>
          <a:off x="14782800" y="9514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85090</xdr:rowOff>
    </xdr:from>
    <xdr:to>
      <xdr:col>21</xdr:col>
      <xdr:colOff>361950</xdr:colOff>
      <xdr:row>55</xdr:row>
      <xdr:rowOff>92710</xdr:rowOff>
    </xdr:to>
    <xdr:cxnSp macro="">
      <xdr:nvCxnSpPr>
        <xdr:cNvPr id="257" name="直線コネクタ 256"/>
        <xdr:cNvCxnSpPr/>
      </xdr:nvCxnSpPr>
      <xdr:spPr>
        <a:xfrm flipV="1">
          <a:off x="13893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8" name="フローチャート : 判断 257"/>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9" name="テキスト ボックス 258"/>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62230</xdr:rowOff>
    </xdr:from>
    <xdr:to>
      <xdr:col>20</xdr:col>
      <xdr:colOff>158750</xdr:colOff>
      <xdr:row>55</xdr:row>
      <xdr:rowOff>92710</xdr:rowOff>
    </xdr:to>
    <xdr:cxnSp macro="">
      <xdr:nvCxnSpPr>
        <xdr:cNvPr id="260" name="直線コネクタ 259"/>
        <xdr:cNvCxnSpPr/>
      </xdr:nvCxnSpPr>
      <xdr:spPr>
        <a:xfrm>
          <a:off x="13004800" y="9491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xdr:rowOff>
    </xdr:from>
    <xdr:to>
      <xdr:col>20</xdr:col>
      <xdr:colOff>209550</xdr:colOff>
      <xdr:row>56</xdr:row>
      <xdr:rowOff>116840</xdr:rowOff>
    </xdr:to>
    <xdr:sp macro="" textlink="">
      <xdr:nvSpPr>
        <xdr:cNvPr id="261" name="フローチャート : 判断 260"/>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101617</xdr:rowOff>
    </xdr:from>
    <xdr:ext cx="762000" cy="259045"/>
    <xdr:sp macro="" textlink="">
      <xdr:nvSpPr>
        <xdr:cNvPr id="262" name="テキスト ボックス 261"/>
        <xdr:cNvSpPr txBox="1"/>
      </xdr:nvSpPr>
      <xdr:spPr>
        <a:xfrm>
          <a:off x="13512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63" name="フローチャート : 判断 262"/>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4" name="テキスト ボックス 263"/>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70" name="円/楕円 269"/>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71"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49530</xdr:rowOff>
    </xdr:from>
    <xdr:to>
      <xdr:col>22</xdr:col>
      <xdr:colOff>615950</xdr:colOff>
      <xdr:row>55</xdr:row>
      <xdr:rowOff>151130</xdr:rowOff>
    </xdr:to>
    <xdr:sp macro="" textlink="">
      <xdr:nvSpPr>
        <xdr:cNvPr id="272" name="円/楕円 271"/>
        <xdr:cNvSpPr/>
      </xdr:nvSpPr>
      <xdr:spPr>
        <a:xfrm>
          <a:off x="15621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161307</xdr:rowOff>
    </xdr:from>
    <xdr:ext cx="736600" cy="259045"/>
    <xdr:sp macro="" textlink="">
      <xdr:nvSpPr>
        <xdr:cNvPr id="273" name="テキスト ボックス 272"/>
        <xdr:cNvSpPr txBox="1"/>
      </xdr:nvSpPr>
      <xdr:spPr>
        <a:xfrm>
          <a:off x="15290800" y="924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34290</xdr:rowOff>
    </xdr:from>
    <xdr:to>
      <xdr:col>21</xdr:col>
      <xdr:colOff>412750</xdr:colOff>
      <xdr:row>55</xdr:row>
      <xdr:rowOff>135890</xdr:rowOff>
    </xdr:to>
    <xdr:sp macro="" textlink="">
      <xdr:nvSpPr>
        <xdr:cNvPr id="274" name="円/楕円 273"/>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146067</xdr:rowOff>
    </xdr:from>
    <xdr:ext cx="762000" cy="259045"/>
    <xdr:sp macro="" textlink="">
      <xdr:nvSpPr>
        <xdr:cNvPr id="275" name="テキスト ボックス 274"/>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6" name="円/楕円 275"/>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7" name="テキスト ボックス 276"/>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11430</xdr:rowOff>
    </xdr:from>
    <xdr:to>
      <xdr:col>19</xdr:col>
      <xdr:colOff>6350</xdr:colOff>
      <xdr:row>55</xdr:row>
      <xdr:rowOff>113030</xdr:rowOff>
    </xdr:to>
    <xdr:sp macro="" textlink="">
      <xdr:nvSpPr>
        <xdr:cNvPr id="278" name="円/楕円 277"/>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123207</xdr:rowOff>
    </xdr:from>
    <xdr:ext cx="762000" cy="259045"/>
    <xdr:sp macro="" textlink="">
      <xdr:nvSpPr>
        <xdr:cNvPr id="279" name="テキスト ボックス 278"/>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類似団体平均、全国平均のいずれも下回っている。今後も一層の補助金の見直しなどに努める。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6350</xdr:rowOff>
    </xdr:from>
    <xdr:to>
      <xdr:col>24</xdr:col>
      <xdr:colOff>31750</xdr:colOff>
      <xdr:row>35</xdr:row>
      <xdr:rowOff>6350</xdr:rowOff>
    </xdr:to>
    <xdr:cxnSp macro="">
      <xdr:nvCxnSpPr>
        <xdr:cNvPr id="312" name="直線コネクタ 311"/>
        <xdr:cNvCxnSpPr/>
      </xdr:nvCxnSpPr>
      <xdr:spPr>
        <a:xfrm>
          <a:off x="15671800" y="600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60977</xdr:rowOff>
    </xdr:from>
    <xdr:ext cx="762000" cy="259045"/>
    <xdr:sp macro="" textlink="">
      <xdr:nvSpPr>
        <xdr:cNvPr id="313" name="補助費等平均値テキスト"/>
        <xdr:cNvSpPr txBox="1"/>
      </xdr:nvSpPr>
      <xdr:spPr>
        <a:xfrm>
          <a:off x="16598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6350</xdr:rowOff>
    </xdr:from>
    <xdr:to>
      <xdr:col>22</xdr:col>
      <xdr:colOff>565150</xdr:colOff>
      <xdr:row>35</xdr:row>
      <xdr:rowOff>6350</xdr:rowOff>
    </xdr:to>
    <xdr:cxnSp macro="">
      <xdr:nvCxnSpPr>
        <xdr:cNvPr id="315" name="直線コネクタ 314"/>
        <xdr:cNvCxnSpPr/>
      </xdr:nvCxnSpPr>
      <xdr:spPr>
        <a:xfrm>
          <a:off x="14782800" y="60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7" name="テキスト ボックス 316"/>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6350</xdr:rowOff>
    </xdr:from>
    <xdr:to>
      <xdr:col>21</xdr:col>
      <xdr:colOff>361950</xdr:colOff>
      <xdr:row>35</xdr:row>
      <xdr:rowOff>107950</xdr:rowOff>
    </xdr:to>
    <xdr:cxnSp macro="">
      <xdr:nvCxnSpPr>
        <xdr:cNvPr id="318" name="直線コネクタ 317"/>
        <xdr:cNvCxnSpPr/>
      </xdr:nvCxnSpPr>
      <xdr:spPr>
        <a:xfrm flipV="1">
          <a:off x="13893800" y="6007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101600</xdr:rowOff>
    </xdr:from>
    <xdr:to>
      <xdr:col>21</xdr:col>
      <xdr:colOff>412750</xdr:colOff>
      <xdr:row>37</xdr:row>
      <xdr:rowOff>31750</xdr:rowOff>
    </xdr:to>
    <xdr:sp macro="" textlink="">
      <xdr:nvSpPr>
        <xdr:cNvPr id="319" name="フローチャート : 判断 318"/>
        <xdr:cNvSpPr/>
      </xdr:nvSpPr>
      <xdr:spPr>
        <a:xfrm>
          <a:off x="14732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16527</xdr:rowOff>
    </xdr:from>
    <xdr:ext cx="762000" cy="259045"/>
    <xdr:sp macro="" textlink="">
      <xdr:nvSpPr>
        <xdr:cNvPr id="320" name="テキスト ボックス 319"/>
        <xdr:cNvSpPr txBox="1"/>
      </xdr:nvSpPr>
      <xdr:spPr>
        <a:xfrm>
          <a:off x="14401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107950</xdr:rowOff>
    </xdr:to>
    <xdr:cxnSp macro="">
      <xdr:nvCxnSpPr>
        <xdr:cNvPr id="321" name="直線コネクタ 320"/>
        <xdr:cNvCxnSpPr/>
      </xdr:nvCxnSpPr>
      <xdr:spPr>
        <a:xfrm>
          <a:off x="13004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4" name="フローチャート : 判断 323"/>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25" name="テキスト ボックス 324"/>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127000</xdr:rowOff>
    </xdr:from>
    <xdr:to>
      <xdr:col>24</xdr:col>
      <xdr:colOff>82550</xdr:colOff>
      <xdr:row>35</xdr:row>
      <xdr:rowOff>57150</xdr:rowOff>
    </xdr:to>
    <xdr:sp macro="" textlink="">
      <xdr:nvSpPr>
        <xdr:cNvPr id="331" name="円/楕円 330"/>
        <xdr:cNvSpPr/>
      </xdr:nvSpPr>
      <xdr:spPr>
        <a:xfrm>
          <a:off x="16459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143527</xdr:rowOff>
    </xdr:from>
    <xdr:ext cx="762000" cy="259045"/>
    <xdr:sp macro="" textlink="">
      <xdr:nvSpPr>
        <xdr:cNvPr id="332" name="補助費等該当値テキスト"/>
        <xdr:cNvSpPr txBox="1"/>
      </xdr:nvSpPr>
      <xdr:spPr>
        <a:xfrm>
          <a:off x="16598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127000</xdr:rowOff>
    </xdr:from>
    <xdr:to>
      <xdr:col>22</xdr:col>
      <xdr:colOff>615950</xdr:colOff>
      <xdr:row>35</xdr:row>
      <xdr:rowOff>57150</xdr:rowOff>
    </xdr:to>
    <xdr:sp macro="" textlink="">
      <xdr:nvSpPr>
        <xdr:cNvPr id="333" name="円/楕円 332"/>
        <xdr:cNvSpPr/>
      </xdr:nvSpPr>
      <xdr:spPr>
        <a:xfrm>
          <a:off x="15621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67327</xdr:rowOff>
    </xdr:from>
    <xdr:ext cx="736600" cy="259045"/>
    <xdr:sp macro="" textlink="">
      <xdr:nvSpPr>
        <xdr:cNvPr id="334" name="テキスト ボックス 333"/>
        <xdr:cNvSpPr txBox="1"/>
      </xdr:nvSpPr>
      <xdr:spPr>
        <a:xfrm>
          <a:off x="15290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127000</xdr:rowOff>
    </xdr:from>
    <xdr:to>
      <xdr:col>21</xdr:col>
      <xdr:colOff>412750</xdr:colOff>
      <xdr:row>35</xdr:row>
      <xdr:rowOff>57150</xdr:rowOff>
    </xdr:to>
    <xdr:sp macro="" textlink="">
      <xdr:nvSpPr>
        <xdr:cNvPr id="335" name="円/楕円 334"/>
        <xdr:cNvSpPr/>
      </xdr:nvSpPr>
      <xdr:spPr>
        <a:xfrm>
          <a:off x="14732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67327</xdr:rowOff>
    </xdr:from>
    <xdr:ext cx="762000" cy="259045"/>
    <xdr:sp macro="" textlink="">
      <xdr:nvSpPr>
        <xdr:cNvPr id="336" name="テキスト ボックス 335"/>
        <xdr:cNvSpPr txBox="1"/>
      </xdr:nvSpPr>
      <xdr:spPr>
        <a:xfrm>
          <a:off x="14401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57150</xdr:rowOff>
    </xdr:from>
    <xdr:to>
      <xdr:col>20</xdr:col>
      <xdr:colOff>209550</xdr:colOff>
      <xdr:row>35</xdr:row>
      <xdr:rowOff>158750</xdr:rowOff>
    </xdr:to>
    <xdr:sp macro="" textlink="">
      <xdr:nvSpPr>
        <xdr:cNvPr id="337" name="円/楕円 336"/>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168927</xdr:rowOff>
    </xdr:from>
    <xdr:ext cx="762000" cy="259045"/>
    <xdr:sp macro="" textlink="">
      <xdr:nvSpPr>
        <xdr:cNvPr id="338" name="テキスト ボックス 337"/>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19050</xdr:rowOff>
    </xdr:from>
    <xdr:to>
      <xdr:col>19</xdr:col>
      <xdr:colOff>6350</xdr:colOff>
      <xdr:row>35</xdr:row>
      <xdr:rowOff>120650</xdr:rowOff>
    </xdr:to>
    <xdr:sp macro="" textlink="">
      <xdr:nvSpPr>
        <xdr:cNvPr id="339" name="円/楕円 338"/>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130827</xdr:rowOff>
    </xdr:from>
    <xdr:ext cx="762000" cy="259045"/>
    <xdr:sp macro="" textlink="">
      <xdr:nvSpPr>
        <xdr:cNvPr id="340" name="テキスト ボックス 339"/>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対前年度比</a:t>
          </a:r>
          <a:r>
            <a:rPr kumimoji="1" lang="en-US" altLang="ja-JP" sz="1400">
              <a:solidFill>
                <a:schemeClr val="dk1"/>
              </a:solidFill>
              <a:effectLst/>
              <a:latin typeface="+mn-ea"/>
              <a:ea typeface="+mn-ea"/>
              <a:cs typeface="+mn-cs"/>
            </a:rPr>
            <a:t>0.8</a:t>
          </a:r>
          <a:r>
            <a:rPr kumimoji="1" lang="ja-JP" altLang="en-US" sz="1400">
              <a:solidFill>
                <a:schemeClr val="dk1"/>
              </a:solidFill>
              <a:effectLst/>
              <a:latin typeface="+mn-ea"/>
              <a:ea typeface="+mn-ea"/>
              <a:cs typeface="+mn-cs"/>
            </a:rPr>
            <a:t>ポイント</a:t>
          </a:r>
          <a:r>
            <a:rPr kumimoji="1" lang="ja-JP" altLang="ja-JP" sz="1400">
              <a:solidFill>
                <a:schemeClr val="dk1"/>
              </a:solidFill>
              <a:effectLst/>
              <a:latin typeface="+mn-ea"/>
              <a:ea typeface="+mn-ea"/>
              <a:cs typeface="+mn-cs"/>
            </a:rPr>
            <a:t>の</a:t>
          </a:r>
          <a:r>
            <a:rPr kumimoji="1" lang="ja-JP" altLang="en-US" sz="1400">
              <a:solidFill>
                <a:schemeClr val="dk1"/>
              </a:solidFill>
              <a:effectLst/>
              <a:latin typeface="+mn-ea"/>
              <a:ea typeface="+mn-ea"/>
              <a:cs typeface="+mn-cs"/>
            </a:rPr>
            <a:t>減</a:t>
          </a:r>
          <a:r>
            <a:rPr kumimoji="1" lang="ja-JP" altLang="ja-JP" sz="1400">
              <a:solidFill>
                <a:schemeClr val="dk1"/>
              </a:solidFill>
              <a:effectLst/>
              <a:latin typeface="+mn-ea"/>
              <a:ea typeface="+mn-ea"/>
              <a:cs typeface="+mn-cs"/>
            </a:rPr>
            <a:t>と</a:t>
          </a:r>
          <a:r>
            <a:rPr kumimoji="1" lang="ja-JP" altLang="en-US" sz="1400">
              <a:solidFill>
                <a:schemeClr val="dk1"/>
              </a:solidFill>
              <a:effectLst/>
              <a:latin typeface="+mn-ea"/>
              <a:ea typeface="+mn-ea"/>
              <a:cs typeface="+mn-cs"/>
            </a:rPr>
            <a:t>なり</a:t>
          </a:r>
          <a:r>
            <a:rPr kumimoji="1" lang="ja-JP" altLang="ja-JP" sz="1400">
              <a:solidFill>
                <a:schemeClr val="dk1"/>
              </a:solidFill>
              <a:effectLst/>
              <a:latin typeface="+mn-ea"/>
              <a:ea typeface="+mn-ea"/>
              <a:cs typeface="+mn-cs"/>
            </a:rPr>
            <a:t>、類似団体平均、全国平均を</a:t>
          </a:r>
          <a:r>
            <a:rPr kumimoji="1" lang="ja-JP" altLang="en-US" sz="1400">
              <a:solidFill>
                <a:schemeClr val="dk1"/>
              </a:solidFill>
              <a:effectLst/>
              <a:latin typeface="+mn-ea"/>
              <a:ea typeface="+mn-ea"/>
              <a:cs typeface="+mn-cs"/>
            </a:rPr>
            <a:t>下</a:t>
          </a:r>
          <a:r>
            <a:rPr kumimoji="1" lang="ja-JP" altLang="ja-JP" sz="1400">
              <a:solidFill>
                <a:schemeClr val="dk1"/>
              </a:solidFill>
              <a:effectLst/>
              <a:latin typeface="+mn-ea"/>
              <a:ea typeface="+mn-ea"/>
              <a:cs typeface="+mn-cs"/>
            </a:rPr>
            <a:t>回っている。今後も事業を厳選し、公債費の抑制に努める。</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xdr:rowOff>
    </xdr:from>
    <xdr:to>
      <xdr:col>7</xdr:col>
      <xdr:colOff>15875</xdr:colOff>
      <xdr:row>78</xdr:row>
      <xdr:rowOff>66039</xdr:rowOff>
    </xdr:to>
    <xdr:cxnSp macro="">
      <xdr:nvCxnSpPr>
        <xdr:cNvPr id="373" name="直線コネクタ 372"/>
        <xdr:cNvCxnSpPr/>
      </xdr:nvCxnSpPr>
      <xdr:spPr>
        <a:xfrm flipV="1">
          <a:off x="3987800" y="1337818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100330</xdr:rowOff>
    </xdr:from>
    <xdr:to>
      <xdr:col>5</xdr:col>
      <xdr:colOff>549275</xdr:colOff>
      <xdr:row>78</xdr:row>
      <xdr:rowOff>66039</xdr:rowOff>
    </xdr:to>
    <xdr:cxnSp macro="">
      <xdr:nvCxnSpPr>
        <xdr:cNvPr id="376" name="直線コネクタ 375"/>
        <xdr:cNvCxnSpPr/>
      </xdr:nvCxnSpPr>
      <xdr:spPr>
        <a:xfrm>
          <a:off x="3098800" y="133019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100330</xdr:rowOff>
    </xdr:from>
    <xdr:to>
      <xdr:col>4</xdr:col>
      <xdr:colOff>346075</xdr:colOff>
      <xdr:row>78</xdr:row>
      <xdr:rowOff>81280</xdr:rowOff>
    </xdr:to>
    <xdr:cxnSp macro="">
      <xdr:nvCxnSpPr>
        <xdr:cNvPr id="379" name="直線コネクタ 378"/>
        <xdr:cNvCxnSpPr/>
      </xdr:nvCxnSpPr>
      <xdr:spPr>
        <a:xfrm flipV="1">
          <a:off x="2209800" y="13301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83820</xdr:rowOff>
    </xdr:from>
    <xdr:to>
      <xdr:col>4</xdr:col>
      <xdr:colOff>396875</xdr:colOff>
      <xdr:row>79</xdr:row>
      <xdr:rowOff>13970</xdr:rowOff>
    </xdr:to>
    <xdr:sp macro="" textlink="">
      <xdr:nvSpPr>
        <xdr:cNvPr id="380" name="フローチャート : 判断 379"/>
        <xdr:cNvSpPr/>
      </xdr:nvSpPr>
      <xdr:spPr>
        <a:xfrm>
          <a:off x="3048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81" name="テキスト ボックス 380"/>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xdr:rowOff>
    </xdr:from>
    <xdr:to>
      <xdr:col>3</xdr:col>
      <xdr:colOff>142875</xdr:colOff>
      <xdr:row>78</xdr:row>
      <xdr:rowOff>81280</xdr:rowOff>
    </xdr:to>
    <xdr:cxnSp macro="">
      <xdr:nvCxnSpPr>
        <xdr:cNvPr id="382" name="直線コネクタ 381"/>
        <xdr:cNvCxnSpPr/>
      </xdr:nvCxnSpPr>
      <xdr:spPr>
        <a:xfrm>
          <a:off x="1320800" y="1338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83" name="フローチャート :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27957</xdr:rowOff>
    </xdr:from>
    <xdr:ext cx="762000" cy="259045"/>
    <xdr:sp macro="" textlink="">
      <xdr:nvSpPr>
        <xdr:cNvPr id="384" name="テキスト ボックス 383"/>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5" name="フローチャート : 判断 384"/>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43197</xdr:rowOff>
    </xdr:from>
    <xdr:ext cx="762000" cy="259045"/>
    <xdr:sp macro="" textlink="">
      <xdr:nvSpPr>
        <xdr:cNvPr id="386" name="テキスト ボックス 385"/>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92" name="円/楕円 391"/>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142257</xdr:rowOff>
    </xdr:from>
    <xdr:ext cx="762000" cy="259045"/>
    <xdr:sp macro="" textlink="">
      <xdr:nvSpPr>
        <xdr:cNvPr id="393" name="公債費該当値テキスト"/>
        <xdr:cNvSpPr txBox="1"/>
      </xdr:nvSpPr>
      <xdr:spPr>
        <a:xfrm>
          <a:off x="49149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15239</xdr:rowOff>
    </xdr:from>
    <xdr:to>
      <xdr:col>5</xdr:col>
      <xdr:colOff>600075</xdr:colOff>
      <xdr:row>78</xdr:row>
      <xdr:rowOff>116839</xdr:rowOff>
    </xdr:to>
    <xdr:sp macro="" textlink="">
      <xdr:nvSpPr>
        <xdr:cNvPr id="394" name="円/楕円 393"/>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127016</xdr:rowOff>
    </xdr:from>
    <xdr:ext cx="736600" cy="259045"/>
    <xdr:sp macro="" textlink="">
      <xdr:nvSpPr>
        <xdr:cNvPr id="395" name="テキスト ボックス 394"/>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49530</xdr:rowOff>
    </xdr:from>
    <xdr:to>
      <xdr:col>4</xdr:col>
      <xdr:colOff>396875</xdr:colOff>
      <xdr:row>77</xdr:row>
      <xdr:rowOff>151130</xdr:rowOff>
    </xdr:to>
    <xdr:sp macro="" textlink="">
      <xdr:nvSpPr>
        <xdr:cNvPr id="396" name="円/楕円 395"/>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161307</xdr:rowOff>
    </xdr:from>
    <xdr:ext cx="762000" cy="259045"/>
    <xdr:sp macro="" textlink="">
      <xdr:nvSpPr>
        <xdr:cNvPr id="397" name="テキスト ボックス 396"/>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98" name="円/楕円 397"/>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116857</xdr:rowOff>
    </xdr:from>
    <xdr:ext cx="762000" cy="259045"/>
    <xdr:sp macro="" textlink="">
      <xdr:nvSpPr>
        <xdr:cNvPr id="399" name="テキスト ボックス 398"/>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400" name="円/楕円 399"/>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401" name="テキスト ボックス 400"/>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ea"/>
              <a:ea typeface="+mn-ea"/>
              <a:cs typeface="+mn-cs"/>
            </a:rPr>
            <a:t>類似団体平均、全国平均のいずれも下回っている</a:t>
          </a:r>
          <a:r>
            <a:rPr kumimoji="1" lang="ja-JP" altLang="en-US" sz="1400">
              <a:solidFill>
                <a:schemeClr val="dk1"/>
              </a:solidFill>
              <a:effectLst/>
              <a:latin typeface="+mn-ea"/>
              <a:ea typeface="+mn-ea"/>
              <a:cs typeface="+mn-cs"/>
            </a:rPr>
            <a:t>が、対前年度比</a:t>
          </a:r>
          <a:r>
            <a:rPr kumimoji="1" lang="en-US" altLang="ja-JP" sz="1400">
              <a:solidFill>
                <a:schemeClr val="dk1"/>
              </a:solidFill>
              <a:effectLst/>
              <a:latin typeface="+mn-ea"/>
              <a:ea typeface="+mn-ea"/>
              <a:cs typeface="+mn-cs"/>
            </a:rPr>
            <a:t>0.6</a:t>
          </a:r>
          <a:r>
            <a:rPr kumimoji="1" lang="ja-JP" altLang="en-US" sz="1400">
              <a:solidFill>
                <a:schemeClr val="dk1"/>
              </a:solidFill>
              <a:effectLst/>
              <a:latin typeface="+mn-ea"/>
              <a:ea typeface="+mn-ea"/>
              <a:cs typeface="+mn-cs"/>
            </a:rPr>
            <a:t>ポイントの増となっている。</a:t>
          </a:r>
          <a:r>
            <a:rPr kumimoji="1" lang="ja-JP" altLang="ja-JP" sz="1400">
              <a:solidFill>
                <a:schemeClr val="dk1"/>
              </a:solidFill>
              <a:effectLst/>
              <a:latin typeface="+mn-ea"/>
              <a:ea typeface="+mn-ea"/>
              <a:cs typeface="+mn-cs"/>
            </a:rPr>
            <a:t>普通建設事業費の</a:t>
          </a:r>
          <a:r>
            <a:rPr kumimoji="1" lang="ja-JP" altLang="en-US" sz="1400">
              <a:solidFill>
                <a:schemeClr val="dk1"/>
              </a:solidFill>
              <a:effectLst/>
              <a:latin typeface="+mn-ea"/>
              <a:ea typeface="+mn-ea"/>
              <a:cs typeface="+mn-cs"/>
            </a:rPr>
            <a:t>増</a:t>
          </a:r>
          <a:r>
            <a:rPr kumimoji="1" lang="ja-JP" altLang="ja-JP" sz="1400">
              <a:solidFill>
                <a:schemeClr val="dk1"/>
              </a:solidFill>
              <a:effectLst/>
              <a:latin typeface="+mn-ea"/>
              <a:ea typeface="+mn-ea"/>
              <a:cs typeface="+mn-cs"/>
            </a:rPr>
            <a:t>が主な要因となっている。今後も事業の厳選、人件費等の抑制に努める。</a:t>
          </a:r>
          <a:endParaRPr lang="ja-JP" altLang="ja-JP" sz="14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107950</xdr:rowOff>
    </xdr:from>
    <xdr:to>
      <xdr:col>24</xdr:col>
      <xdr:colOff>31750</xdr:colOff>
      <xdr:row>77</xdr:row>
      <xdr:rowOff>130811</xdr:rowOff>
    </xdr:to>
    <xdr:cxnSp macro="">
      <xdr:nvCxnSpPr>
        <xdr:cNvPr id="434" name="直線コネクタ 433"/>
        <xdr:cNvCxnSpPr/>
      </xdr:nvCxnSpPr>
      <xdr:spPr>
        <a:xfrm>
          <a:off x="15671800" y="133096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97807</xdr:rowOff>
    </xdr:from>
    <xdr:ext cx="762000" cy="259045"/>
    <xdr:sp macro="" textlink="">
      <xdr:nvSpPr>
        <xdr:cNvPr id="435"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96520</xdr:rowOff>
    </xdr:from>
    <xdr:to>
      <xdr:col>22</xdr:col>
      <xdr:colOff>565150</xdr:colOff>
      <xdr:row>77</xdr:row>
      <xdr:rowOff>107950</xdr:rowOff>
    </xdr:to>
    <xdr:cxnSp macro="">
      <xdr:nvCxnSpPr>
        <xdr:cNvPr id="437" name="直線コネクタ 436"/>
        <xdr:cNvCxnSpPr/>
      </xdr:nvCxnSpPr>
      <xdr:spPr>
        <a:xfrm>
          <a:off x="14782800" y="132981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36847</xdr:rowOff>
    </xdr:from>
    <xdr:ext cx="736600" cy="259045"/>
    <xdr:sp macro="" textlink="">
      <xdr:nvSpPr>
        <xdr:cNvPr id="439" name="テキスト ボックス 438"/>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96520</xdr:rowOff>
    </xdr:from>
    <xdr:to>
      <xdr:col>21</xdr:col>
      <xdr:colOff>361950</xdr:colOff>
      <xdr:row>78</xdr:row>
      <xdr:rowOff>12700</xdr:rowOff>
    </xdr:to>
    <xdr:cxnSp macro="">
      <xdr:nvCxnSpPr>
        <xdr:cNvPr id="440" name="直線コネクタ 439"/>
        <xdr:cNvCxnSpPr/>
      </xdr:nvCxnSpPr>
      <xdr:spPr>
        <a:xfrm flipV="1">
          <a:off x="13893800" y="132981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41" name="フローチャート : 判断 440"/>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42" name="テキスト ボックス 441"/>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96520</xdr:rowOff>
    </xdr:from>
    <xdr:to>
      <xdr:col>20</xdr:col>
      <xdr:colOff>158750</xdr:colOff>
      <xdr:row>78</xdr:row>
      <xdr:rowOff>12700</xdr:rowOff>
    </xdr:to>
    <xdr:cxnSp macro="">
      <xdr:nvCxnSpPr>
        <xdr:cNvPr id="443" name="直線コネクタ 442"/>
        <xdr:cNvCxnSpPr/>
      </xdr:nvCxnSpPr>
      <xdr:spPr>
        <a:xfrm>
          <a:off x="13004800" y="132981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34289</xdr:rowOff>
    </xdr:from>
    <xdr:to>
      <xdr:col>20</xdr:col>
      <xdr:colOff>209550</xdr:colOff>
      <xdr:row>78</xdr:row>
      <xdr:rowOff>135889</xdr:rowOff>
    </xdr:to>
    <xdr:sp macro="" textlink="">
      <xdr:nvSpPr>
        <xdr:cNvPr id="444" name="フローチャート : 判断 443"/>
        <xdr:cNvSpPr/>
      </xdr:nvSpPr>
      <xdr:spPr>
        <a:xfrm>
          <a:off x="13843000" y="134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120666</xdr:rowOff>
    </xdr:from>
    <xdr:ext cx="762000" cy="259045"/>
    <xdr:sp macro="" textlink="">
      <xdr:nvSpPr>
        <xdr:cNvPr id="445" name="テキスト ボックス 444"/>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0</xdr:rowOff>
    </xdr:from>
    <xdr:to>
      <xdr:col>19</xdr:col>
      <xdr:colOff>6350</xdr:colOff>
      <xdr:row>78</xdr:row>
      <xdr:rowOff>101600</xdr:rowOff>
    </xdr:to>
    <xdr:sp macro="" textlink="">
      <xdr:nvSpPr>
        <xdr:cNvPr id="446" name="フローチャート : 判断 445"/>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86377</xdr:rowOff>
    </xdr:from>
    <xdr:ext cx="762000" cy="259045"/>
    <xdr:sp macro="" textlink="">
      <xdr:nvSpPr>
        <xdr:cNvPr id="447" name="テキスト ボックス 446"/>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53" name="円/楕円 452"/>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96538</xdr:rowOff>
    </xdr:from>
    <xdr:ext cx="762000" cy="259045"/>
    <xdr:sp macro="" textlink="">
      <xdr:nvSpPr>
        <xdr:cNvPr id="454" name="公債費以外該当値テキスト"/>
        <xdr:cNvSpPr txBox="1"/>
      </xdr:nvSpPr>
      <xdr:spPr>
        <a:xfrm>
          <a:off x="165989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55" name="円/楕円 454"/>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168927</xdr:rowOff>
    </xdr:from>
    <xdr:ext cx="736600" cy="259045"/>
    <xdr:sp macro="" textlink="">
      <xdr:nvSpPr>
        <xdr:cNvPr id="456" name="テキスト ボックス 455"/>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45720</xdr:rowOff>
    </xdr:from>
    <xdr:to>
      <xdr:col>21</xdr:col>
      <xdr:colOff>412750</xdr:colOff>
      <xdr:row>77</xdr:row>
      <xdr:rowOff>147320</xdr:rowOff>
    </xdr:to>
    <xdr:sp macro="" textlink="">
      <xdr:nvSpPr>
        <xdr:cNvPr id="457" name="円/楕円 456"/>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58" name="テキスト ボックス 457"/>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133350</xdr:rowOff>
    </xdr:from>
    <xdr:to>
      <xdr:col>20</xdr:col>
      <xdr:colOff>209550</xdr:colOff>
      <xdr:row>78</xdr:row>
      <xdr:rowOff>63500</xdr:rowOff>
    </xdr:to>
    <xdr:sp macro="" textlink="">
      <xdr:nvSpPr>
        <xdr:cNvPr id="459" name="円/楕円 458"/>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73677</xdr:rowOff>
    </xdr:from>
    <xdr:ext cx="762000" cy="259045"/>
    <xdr:sp macro="" textlink="">
      <xdr:nvSpPr>
        <xdr:cNvPr id="460" name="テキスト ボックス 459"/>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45720</xdr:rowOff>
    </xdr:from>
    <xdr:to>
      <xdr:col>19</xdr:col>
      <xdr:colOff>6350</xdr:colOff>
      <xdr:row>77</xdr:row>
      <xdr:rowOff>147320</xdr:rowOff>
    </xdr:to>
    <xdr:sp macro="" textlink="">
      <xdr:nvSpPr>
        <xdr:cNvPr id="461" name="円/楕円 460"/>
        <xdr:cNvSpPr/>
      </xdr:nvSpPr>
      <xdr:spPr>
        <a:xfrm>
          <a:off x="12954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157497</xdr:rowOff>
    </xdr:from>
    <xdr:ext cx="762000" cy="259045"/>
    <xdr:sp macro="" textlink="">
      <xdr:nvSpPr>
        <xdr:cNvPr id="462" name="テキスト ボックス 461"/>
        <xdr:cNvSpPr txBox="1"/>
      </xdr:nvSpPr>
      <xdr:spPr>
        <a:xfrm>
          <a:off x="12623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沖縄県那覇市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139832</xdr:rowOff>
    </xdr:from>
    <xdr:to>
      <xdr:col>4</xdr:col>
      <xdr:colOff>1117600</xdr:colOff>
      <xdr:row>17</xdr:row>
      <xdr:rowOff>150485</xdr:rowOff>
    </xdr:to>
    <xdr:cxnSp macro="">
      <xdr:nvCxnSpPr>
        <xdr:cNvPr id="48" name="直線コネクタ 47"/>
        <xdr:cNvCxnSpPr/>
      </xdr:nvCxnSpPr>
      <xdr:spPr bwMode="auto">
        <a:xfrm>
          <a:off x="5003800" y="3102107"/>
          <a:ext cx="647700" cy="1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162526</xdr:rowOff>
    </xdr:from>
    <xdr:ext cx="762000" cy="259045"/>
    <xdr:sp macro="" textlink="">
      <xdr:nvSpPr>
        <xdr:cNvPr id="49" name="人口1人当たり決算額の推移平均値テキスト130"/>
        <xdr:cNvSpPr txBox="1"/>
      </xdr:nvSpPr>
      <xdr:spPr>
        <a:xfrm>
          <a:off x="5740400" y="278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139832</xdr:rowOff>
    </xdr:from>
    <xdr:to>
      <xdr:col>4</xdr:col>
      <xdr:colOff>469900</xdr:colOff>
      <xdr:row>18</xdr:row>
      <xdr:rowOff>31521</xdr:rowOff>
    </xdr:to>
    <xdr:cxnSp macro="">
      <xdr:nvCxnSpPr>
        <xdr:cNvPr id="51" name="直線コネクタ 50"/>
        <xdr:cNvCxnSpPr/>
      </xdr:nvCxnSpPr>
      <xdr:spPr bwMode="auto">
        <a:xfrm flipV="1">
          <a:off x="4305300" y="3102107"/>
          <a:ext cx="698500" cy="6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21143</xdr:rowOff>
    </xdr:from>
    <xdr:to>
      <xdr:col>3</xdr:col>
      <xdr:colOff>904875</xdr:colOff>
      <xdr:row>18</xdr:row>
      <xdr:rowOff>31521</xdr:rowOff>
    </xdr:to>
    <xdr:cxnSp macro="">
      <xdr:nvCxnSpPr>
        <xdr:cNvPr id="54" name="直線コネクタ 53"/>
        <xdr:cNvCxnSpPr/>
      </xdr:nvCxnSpPr>
      <xdr:spPr bwMode="auto">
        <a:xfrm>
          <a:off x="3606800" y="3154868"/>
          <a:ext cx="698500" cy="1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70881</xdr:rowOff>
    </xdr:from>
    <xdr:to>
      <xdr:col>3</xdr:col>
      <xdr:colOff>955675</xdr:colOff>
      <xdr:row>18</xdr:row>
      <xdr:rowOff>1031</xdr:rowOff>
    </xdr:to>
    <xdr:sp macro="" textlink="">
      <xdr:nvSpPr>
        <xdr:cNvPr id="55" name="フローチャート : 判断 54"/>
        <xdr:cNvSpPr/>
      </xdr:nvSpPr>
      <xdr:spPr bwMode="auto">
        <a:xfrm>
          <a:off x="4254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11208</xdr:rowOff>
    </xdr:from>
    <xdr:ext cx="762000" cy="259045"/>
    <xdr:sp macro="" textlink="">
      <xdr:nvSpPr>
        <xdr:cNvPr id="56" name="テキスト ボックス 55"/>
        <xdr:cNvSpPr txBox="1"/>
      </xdr:nvSpPr>
      <xdr:spPr>
        <a:xfrm>
          <a:off x="39243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142118</xdr:rowOff>
    </xdr:from>
    <xdr:to>
      <xdr:col>3</xdr:col>
      <xdr:colOff>206375</xdr:colOff>
      <xdr:row>18</xdr:row>
      <xdr:rowOff>21143</xdr:rowOff>
    </xdr:to>
    <xdr:cxnSp macro="">
      <xdr:nvCxnSpPr>
        <xdr:cNvPr id="57" name="直線コネクタ 56"/>
        <xdr:cNvCxnSpPr/>
      </xdr:nvCxnSpPr>
      <xdr:spPr bwMode="auto">
        <a:xfrm>
          <a:off x="2908300" y="3104393"/>
          <a:ext cx="698500" cy="50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35074</xdr:rowOff>
    </xdr:from>
    <xdr:ext cx="762000" cy="259045"/>
    <xdr:sp macro="" textlink="">
      <xdr:nvSpPr>
        <xdr:cNvPr id="59" name="テキスト ボックス 58"/>
        <xdr:cNvSpPr txBox="1"/>
      </xdr:nvSpPr>
      <xdr:spPr>
        <a:xfrm>
          <a:off x="32258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102694</xdr:rowOff>
    </xdr:from>
    <xdr:ext cx="762000" cy="259045"/>
    <xdr:sp macro="" textlink="">
      <xdr:nvSpPr>
        <xdr:cNvPr id="61" name="テキスト ボックス 60"/>
        <xdr:cNvSpPr txBox="1"/>
      </xdr:nvSpPr>
      <xdr:spPr>
        <a:xfrm>
          <a:off x="2527300" y="255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99685</xdr:rowOff>
    </xdr:from>
    <xdr:to>
      <xdr:col>5</xdr:col>
      <xdr:colOff>34925</xdr:colOff>
      <xdr:row>18</xdr:row>
      <xdr:rowOff>29835</xdr:rowOff>
    </xdr:to>
    <xdr:sp macro="" textlink="">
      <xdr:nvSpPr>
        <xdr:cNvPr id="67" name="円/楕円 66"/>
        <xdr:cNvSpPr/>
      </xdr:nvSpPr>
      <xdr:spPr bwMode="auto">
        <a:xfrm>
          <a:off x="5600700" y="306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71762</xdr:rowOff>
    </xdr:from>
    <xdr:ext cx="762000" cy="259045"/>
    <xdr:sp macro="" textlink="">
      <xdr:nvSpPr>
        <xdr:cNvPr id="68" name="人口1人当たり決算額の推移該当値テキスト130"/>
        <xdr:cNvSpPr txBox="1"/>
      </xdr:nvSpPr>
      <xdr:spPr>
        <a:xfrm>
          <a:off x="5740400" y="303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58,028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89032</xdr:rowOff>
    </xdr:from>
    <xdr:to>
      <xdr:col>4</xdr:col>
      <xdr:colOff>520700</xdr:colOff>
      <xdr:row>18</xdr:row>
      <xdr:rowOff>19182</xdr:rowOff>
    </xdr:to>
    <xdr:sp macro="" textlink="">
      <xdr:nvSpPr>
        <xdr:cNvPr id="69" name="円/楕円 68"/>
        <xdr:cNvSpPr/>
      </xdr:nvSpPr>
      <xdr:spPr bwMode="auto">
        <a:xfrm>
          <a:off x="4953000" y="305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3959</xdr:rowOff>
    </xdr:from>
    <xdr:ext cx="736600" cy="259045"/>
    <xdr:sp macro="" textlink="">
      <xdr:nvSpPr>
        <xdr:cNvPr id="70" name="テキスト ボックス 69"/>
        <xdr:cNvSpPr txBox="1"/>
      </xdr:nvSpPr>
      <xdr:spPr>
        <a:xfrm>
          <a:off x="4622800" y="3137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152171</xdr:rowOff>
    </xdr:from>
    <xdr:to>
      <xdr:col>3</xdr:col>
      <xdr:colOff>955675</xdr:colOff>
      <xdr:row>18</xdr:row>
      <xdr:rowOff>82321</xdr:rowOff>
    </xdr:to>
    <xdr:sp macro="" textlink="">
      <xdr:nvSpPr>
        <xdr:cNvPr id="71" name="円/楕円 70"/>
        <xdr:cNvSpPr/>
      </xdr:nvSpPr>
      <xdr:spPr bwMode="auto">
        <a:xfrm>
          <a:off x="4254500" y="3114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67098</xdr:rowOff>
    </xdr:from>
    <xdr:ext cx="762000" cy="259045"/>
    <xdr:sp macro="" textlink="">
      <xdr:nvSpPr>
        <xdr:cNvPr id="72" name="テキスト ボックス 71"/>
        <xdr:cNvSpPr txBox="1"/>
      </xdr:nvSpPr>
      <xdr:spPr>
        <a:xfrm>
          <a:off x="3924300" y="320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56,880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141793</xdr:rowOff>
    </xdr:from>
    <xdr:to>
      <xdr:col>3</xdr:col>
      <xdr:colOff>257175</xdr:colOff>
      <xdr:row>18</xdr:row>
      <xdr:rowOff>71943</xdr:rowOff>
    </xdr:to>
    <xdr:sp macro="" textlink="">
      <xdr:nvSpPr>
        <xdr:cNvPr id="73" name="円/楕円 72"/>
        <xdr:cNvSpPr/>
      </xdr:nvSpPr>
      <xdr:spPr bwMode="auto">
        <a:xfrm>
          <a:off x="3556000" y="3104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56720</xdr:rowOff>
    </xdr:from>
    <xdr:ext cx="762000" cy="259045"/>
    <xdr:sp macro="" textlink="">
      <xdr:nvSpPr>
        <xdr:cNvPr id="74" name="テキスト ボックス 73"/>
        <xdr:cNvSpPr txBox="1"/>
      </xdr:nvSpPr>
      <xdr:spPr>
        <a:xfrm>
          <a:off x="3225800" y="319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91318</xdr:rowOff>
    </xdr:from>
    <xdr:to>
      <xdr:col>2</xdr:col>
      <xdr:colOff>692150</xdr:colOff>
      <xdr:row>18</xdr:row>
      <xdr:rowOff>21468</xdr:rowOff>
    </xdr:to>
    <xdr:sp macro="" textlink="">
      <xdr:nvSpPr>
        <xdr:cNvPr id="75" name="円/楕円 74"/>
        <xdr:cNvSpPr/>
      </xdr:nvSpPr>
      <xdr:spPr bwMode="auto">
        <a:xfrm>
          <a:off x="2857500" y="305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6245</xdr:rowOff>
    </xdr:from>
    <xdr:ext cx="762000" cy="259045"/>
    <xdr:sp macro="" textlink="">
      <xdr:nvSpPr>
        <xdr:cNvPr id="76" name="テキスト ボックス 75"/>
        <xdr:cNvSpPr txBox="1"/>
      </xdr:nvSpPr>
      <xdr:spPr>
        <a:xfrm>
          <a:off x="2527300" y="313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85532</xdr:rowOff>
    </xdr:from>
    <xdr:to>
      <xdr:col>4</xdr:col>
      <xdr:colOff>1117600</xdr:colOff>
      <xdr:row>34</xdr:row>
      <xdr:rowOff>113101</xdr:rowOff>
    </xdr:to>
    <xdr:cxnSp macro="">
      <xdr:nvCxnSpPr>
        <xdr:cNvPr id="108" name="直線コネクタ 107"/>
        <xdr:cNvCxnSpPr/>
      </xdr:nvCxnSpPr>
      <xdr:spPr bwMode="auto">
        <a:xfrm>
          <a:off x="5003800" y="6352982"/>
          <a:ext cx="647700" cy="27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243867</xdr:rowOff>
    </xdr:from>
    <xdr:ext cx="762000" cy="259045"/>
    <xdr:sp macro="" textlink="">
      <xdr:nvSpPr>
        <xdr:cNvPr id="109" name="人口1人当たり決算額の推移平均値テキスト445"/>
        <xdr:cNvSpPr txBox="1"/>
      </xdr:nvSpPr>
      <xdr:spPr>
        <a:xfrm>
          <a:off x="5740400" y="6854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85532</xdr:rowOff>
    </xdr:from>
    <xdr:to>
      <xdr:col>4</xdr:col>
      <xdr:colOff>469900</xdr:colOff>
      <xdr:row>34</xdr:row>
      <xdr:rowOff>89647</xdr:rowOff>
    </xdr:to>
    <xdr:cxnSp macro="">
      <xdr:nvCxnSpPr>
        <xdr:cNvPr id="111" name="直線コネクタ 110"/>
        <xdr:cNvCxnSpPr/>
      </xdr:nvCxnSpPr>
      <xdr:spPr bwMode="auto">
        <a:xfrm flipV="1">
          <a:off x="4305300" y="6352982"/>
          <a:ext cx="698500" cy="4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10878</xdr:rowOff>
    </xdr:from>
    <xdr:ext cx="736600" cy="259045"/>
    <xdr:sp macro="" textlink="">
      <xdr:nvSpPr>
        <xdr:cNvPr id="113" name="テキスト ボックス 112"/>
        <xdr:cNvSpPr txBox="1"/>
      </xdr:nvSpPr>
      <xdr:spPr>
        <a:xfrm>
          <a:off x="4622800" y="696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46258</xdr:rowOff>
    </xdr:from>
    <xdr:to>
      <xdr:col>3</xdr:col>
      <xdr:colOff>904875</xdr:colOff>
      <xdr:row>34</xdr:row>
      <xdr:rowOff>89647</xdr:rowOff>
    </xdr:to>
    <xdr:cxnSp macro="">
      <xdr:nvCxnSpPr>
        <xdr:cNvPr id="114" name="直線コネクタ 113"/>
        <xdr:cNvCxnSpPr/>
      </xdr:nvCxnSpPr>
      <xdr:spPr bwMode="auto">
        <a:xfrm>
          <a:off x="3606800" y="6313708"/>
          <a:ext cx="698500" cy="4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194066</xdr:rowOff>
    </xdr:from>
    <xdr:to>
      <xdr:col>3</xdr:col>
      <xdr:colOff>955675</xdr:colOff>
      <xdr:row>35</xdr:row>
      <xdr:rowOff>295666</xdr:rowOff>
    </xdr:to>
    <xdr:sp macro="" textlink="">
      <xdr:nvSpPr>
        <xdr:cNvPr id="115" name="フローチャート : 判断 114"/>
        <xdr:cNvSpPr/>
      </xdr:nvSpPr>
      <xdr:spPr bwMode="auto">
        <a:xfrm>
          <a:off x="42545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280443</xdr:rowOff>
    </xdr:from>
    <xdr:ext cx="762000" cy="259045"/>
    <xdr:sp macro="" textlink="">
      <xdr:nvSpPr>
        <xdr:cNvPr id="116" name="テキスト ボックス 115"/>
        <xdr:cNvSpPr txBox="1"/>
      </xdr:nvSpPr>
      <xdr:spPr>
        <a:xfrm>
          <a:off x="3924300" y="689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46258</xdr:rowOff>
    </xdr:from>
    <xdr:to>
      <xdr:col>3</xdr:col>
      <xdr:colOff>206375</xdr:colOff>
      <xdr:row>34</xdr:row>
      <xdr:rowOff>131572</xdr:rowOff>
    </xdr:to>
    <xdr:cxnSp macro="">
      <xdr:nvCxnSpPr>
        <xdr:cNvPr id="117" name="直線コネクタ 116"/>
        <xdr:cNvCxnSpPr/>
      </xdr:nvCxnSpPr>
      <xdr:spPr bwMode="auto">
        <a:xfrm flipV="1">
          <a:off x="2908300" y="6313708"/>
          <a:ext cx="698500" cy="85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18" name="フローチャート : 判断 117"/>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56827</xdr:rowOff>
    </xdr:from>
    <xdr:ext cx="762000" cy="259045"/>
    <xdr:sp macro="" textlink="">
      <xdr:nvSpPr>
        <xdr:cNvPr id="119" name="テキスト ボックス 118"/>
        <xdr:cNvSpPr txBox="1"/>
      </xdr:nvSpPr>
      <xdr:spPr>
        <a:xfrm>
          <a:off x="3225800" y="701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0" name="フローチャート : 判断 119"/>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5620</xdr:rowOff>
    </xdr:from>
    <xdr:ext cx="762000" cy="259045"/>
    <xdr:sp macro="" textlink="">
      <xdr:nvSpPr>
        <xdr:cNvPr id="121" name="テキスト ボックス 120"/>
        <xdr:cNvSpPr txBox="1"/>
      </xdr:nvSpPr>
      <xdr:spPr>
        <a:xfrm>
          <a:off x="2527300" y="695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62301</xdr:rowOff>
    </xdr:from>
    <xdr:to>
      <xdr:col>5</xdr:col>
      <xdr:colOff>34925</xdr:colOff>
      <xdr:row>34</xdr:row>
      <xdr:rowOff>163901</xdr:rowOff>
    </xdr:to>
    <xdr:sp macro="" textlink="">
      <xdr:nvSpPr>
        <xdr:cNvPr id="127" name="円/楕円 126"/>
        <xdr:cNvSpPr/>
      </xdr:nvSpPr>
      <xdr:spPr bwMode="auto">
        <a:xfrm>
          <a:off x="5600700" y="632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250278</xdr:rowOff>
    </xdr:from>
    <xdr:ext cx="762000" cy="259045"/>
    <xdr:sp macro="" textlink="">
      <xdr:nvSpPr>
        <xdr:cNvPr id="128" name="人口1人当たり決算額の推移該当値テキスト445"/>
        <xdr:cNvSpPr txBox="1"/>
      </xdr:nvSpPr>
      <xdr:spPr>
        <a:xfrm>
          <a:off x="5740400" y="617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24,054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34732</xdr:rowOff>
    </xdr:from>
    <xdr:to>
      <xdr:col>4</xdr:col>
      <xdr:colOff>520700</xdr:colOff>
      <xdr:row>34</xdr:row>
      <xdr:rowOff>136332</xdr:rowOff>
    </xdr:to>
    <xdr:sp macro="" textlink="">
      <xdr:nvSpPr>
        <xdr:cNvPr id="129" name="円/楕円 128"/>
        <xdr:cNvSpPr/>
      </xdr:nvSpPr>
      <xdr:spPr bwMode="auto">
        <a:xfrm>
          <a:off x="4953000" y="6302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146509</xdr:rowOff>
    </xdr:from>
    <xdr:ext cx="736600" cy="259045"/>
    <xdr:sp macro="" textlink="">
      <xdr:nvSpPr>
        <xdr:cNvPr id="130" name="テキスト ボックス 129"/>
        <xdr:cNvSpPr txBox="1"/>
      </xdr:nvSpPr>
      <xdr:spPr>
        <a:xfrm>
          <a:off x="4622800" y="6071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38847</xdr:rowOff>
    </xdr:from>
    <xdr:to>
      <xdr:col>3</xdr:col>
      <xdr:colOff>955675</xdr:colOff>
      <xdr:row>34</xdr:row>
      <xdr:rowOff>140447</xdr:rowOff>
    </xdr:to>
    <xdr:sp macro="" textlink="">
      <xdr:nvSpPr>
        <xdr:cNvPr id="131" name="円/楕円 130"/>
        <xdr:cNvSpPr/>
      </xdr:nvSpPr>
      <xdr:spPr bwMode="auto">
        <a:xfrm>
          <a:off x="4254500" y="6306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150624</xdr:rowOff>
    </xdr:from>
    <xdr:ext cx="762000" cy="259045"/>
    <xdr:sp macro="" textlink="">
      <xdr:nvSpPr>
        <xdr:cNvPr id="132" name="テキスト ボックス 131"/>
        <xdr:cNvSpPr txBox="1"/>
      </xdr:nvSpPr>
      <xdr:spPr>
        <a:xfrm>
          <a:off x="3924300" y="607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24,567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338358</xdr:rowOff>
    </xdr:from>
    <xdr:to>
      <xdr:col>3</xdr:col>
      <xdr:colOff>257175</xdr:colOff>
      <xdr:row>34</xdr:row>
      <xdr:rowOff>97058</xdr:rowOff>
    </xdr:to>
    <xdr:sp macro="" textlink="">
      <xdr:nvSpPr>
        <xdr:cNvPr id="133" name="円/楕円 132"/>
        <xdr:cNvSpPr/>
      </xdr:nvSpPr>
      <xdr:spPr bwMode="auto">
        <a:xfrm>
          <a:off x="3556000" y="626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107235</xdr:rowOff>
    </xdr:from>
    <xdr:ext cx="762000" cy="259045"/>
    <xdr:sp macro="" textlink="">
      <xdr:nvSpPr>
        <xdr:cNvPr id="134" name="テキスト ボックス 133"/>
        <xdr:cNvSpPr txBox="1"/>
      </xdr:nvSpPr>
      <xdr:spPr>
        <a:xfrm>
          <a:off x="3225800" y="60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80772</xdr:rowOff>
    </xdr:from>
    <xdr:to>
      <xdr:col>2</xdr:col>
      <xdr:colOff>692150</xdr:colOff>
      <xdr:row>34</xdr:row>
      <xdr:rowOff>182372</xdr:rowOff>
    </xdr:to>
    <xdr:sp macro="" textlink="">
      <xdr:nvSpPr>
        <xdr:cNvPr id="135" name="円/楕円 134"/>
        <xdr:cNvSpPr/>
      </xdr:nvSpPr>
      <xdr:spPr bwMode="auto">
        <a:xfrm>
          <a:off x="2857500" y="634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192549</xdr:rowOff>
    </xdr:from>
    <xdr:ext cx="762000" cy="259045"/>
    <xdr:sp macro="" textlink="">
      <xdr:nvSpPr>
        <xdr:cNvPr id="136" name="テキスト ボックス 135"/>
        <xdr:cNvSpPr txBox="1"/>
      </xdr:nvSpPr>
      <xdr:spPr>
        <a:xfrm>
          <a:off x="2527300" y="611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324,169
320,553
39.57
146,098,081
141,412,332
2,837,722
65,911,450
138,961,984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12255</xdr:rowOff>
    </xdr:from>
    <xdr:to>
      <xdr:col>6</xdr:col>
      <xdr:colOff>511175</xdr:colOff>
      <xdr:row>36</xdr:row>
      <xdr:rowOff>20257</xdr:rowOff>
    </xdr:to>
    <xdr:cxnSp macro="">
      <xdr:nvCxnSpPr>
        <xdr:cNvPr id="61" name="直線コネクタ 60"/>
        <xdr:cNvCxnSpPr/>
      </xdr:nvCxnSpPr>
      <xdr:spPr>
        <a:xfrm flipV="1">
          <a:off x="3797300" y="6184455"/>
          <a:ext cx="8382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162255</xdr:rowOff>
    </xdr:from>
    <xdr:to>
      <xdr:col>5</xdr:col>
      <xdr:colOff>358775</xdr:colOff>
      <xdr:row>36</xdr:row>
      <xdr:rowOff>20257</xdr:rowOff>
    </xdr:to>
    <xdr:cxnSp macro="">
      <xdr:nvCxnSpPr>
        <xdr:cNvPr id="64" name="直線コネクタ 63"/>
        <xdr:cNvCxnSpPr/>
      </xdr:nvCxnSpPr>
      <xdr:spPr>
        <a:xfrm>
          <a:off x="2908300" y="6163005"/>
          <a:ext cx="889000" cy="2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76149</xdr:rowOff>
    </xdr:from>
    <xdr:to>
      <xdr:col>4</xdr:col>
      <xdr:colOff>155575</xdr:colOff>
      <xdr:row>35</xdr:row>
      <xdr:rowOff>162255</xdr:rowOff>
    </xdr:to>
    <xdr:cxnSp macro="">
      <xdr:nvCxnSpPr>
        <xdr:cNvPr id="67" name="直線コネクタ 66"/>
        <xdr:cNvCxnSpPr/>
      </xdr:nvCxnSpPr>
      <xdr:spPr>
        <a:xfrm>
          <a:off x="2019300" y="6076899"/>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28892</xdr:rowOff>
    </xdr:from>
    <xdr:to>
      <xdr:col>4</xdr:col>
      <xdr:colOff>206375</xdr:colOff>
      <xdr:row>35</xdr:row>
      <xdr:rowOff>130492</xdr:rowOff>
    </xdr:to>
    <xdr:sp macro="" textlink="">
      <xdr:nvSpPr>
        <xdr:cNvPr id="68" name="フローチャート : 判断 67"/>
        <xdr:cNvSpPr/>
      </xdr:nvSpPr>
      <xdr:spPr>
        <a:xfrm>
          <a:off x="2857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147019</xdr:rowOff>
    </xdr:from>
    <xdr:ext cx="534377" cy="259045"/>
    <xdr:sp macro="" textlink="">
      <xdr:nvSpPr>
        <xdr:cNvPr id="69" name="テキスト ボックス 68"/>
        <xdr:cNvSpPr txBox="1"/>
      </xdr:nvSpPr>
      <xdr:spPr>
        <a:xfrm>
          <a:off x="2641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24600</xdr:rowOff>
    </xdr:from>
    <xdr:to>
      <xdr:col>2</xdr:col>
      <xdr:colOff>638175</xdr:colOff>
      <xdr:row>35</xdr:row>
      <xdr:rowOff>76149</xdr:rowOff>
    </xdr:to>
    <xdr:cxnSp macro="">
      <xdr:nvCxnSpPr>
        <xdr:cNvPr id="70" name="直線コネクタ 69"/>
        <xdr:cNvCxnSpPr/>
      </xdr:nvCxnSpPr>
      <xdr:spPr>
        <a:xfrm>
          <a:off x="1130300" y="6025350"/>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135953</xdr:rowOff>
    </xdr:from>
    <xdr:to>
      <xdr:col>3</xdr:col>
      <xdr:colOff>3175</xdr:colOff>
      <xdr:row>35</xdr:row>
      <xdr:rowOff>66103</xdr:rowOff>
    </xdr:to>
    <xdr:sp macro="" textlink="">
      <xdr:nvSpPr>
        <xdr:cNvPr id="71" name="フローチャート : 判断 70"/>
        <xdr:cNvSpPr/>
      </xdr:nvSpPr>
      <xdr:spPr>
        <a:xfrm>
          <a:off x="1968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82630</xdr:rowOff>
    </xdr:from>
    <xdr:ext cx="534377" cy="259045"/>
    <xdr:sp macro="" textlink="">
      <xdr:nvSpPr>
        <xdr:cNvPr id="72" name="テキスト ボックス 71"/>
        <xdr:cNvSpPr txBox="1"/>
      </xdr:nvSpPr>
      <xdr:spPr>
        <a:xfrm>
          <a:off x="1752111" y="574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25730</xdr:rowOff>
    </xdr:from>
    <xdr:to>
      <xdr:col>1</xdr:col>
      <xdr:colOff>485775</xdr:colOff>
      <xdr:row>34</xdr:row>
      <xdr:rowOff>127330</xdr:rowOff>
    </xdr:to>
    <xdr:sp macro="" textlink="">
      <xdr:nvSpPr>
        <xdr:cNvPr id="73" name="フローチャート : 判断 72"/>
        <xdr:cNvSpPr/>
      </xdr:nvSpPr>
      <xdr:spPr>
        <a:xfrm>
          <a:off x="1079500" y="58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143857</xdr:rowOff>
    </xdr:from>
    <xdr:ext cx="534377" cy="259045"/>
    <xdr:sp macro="" textlink="">
      <xdr:nvSpPr>
        <xdr:cNvPr id="74" name="テキスト ボックス 73"/>
        <xdr:cNvSpPr txBox="1"/>
      </xdr:nvSpPr>
      <xdr:spPr>
        <a:xfrm>
          <a:off x="863111" y="56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132905</xdr:rowOff>
    </xdr:from>
    <xdr:to>
      <xdr:col>6</xdr:col>
      <xdr:colOff>561975</xdr:colOff>
      <xdr:row>36</xdr:row>
      <xdr:rowOff>63055</xdr:rowOff>
    </xdr:to>
    <xdr:sp macro="" textlink="">
      <xdr:nvSpPr>
        <xdr:cNvPr id="80" name="円/楕円 79"/>
        <xdr:cNvSpPr/>
      </xdr:nvSpPr>
      <xdr:spPr>
        <a:xfrm>
          <a:off x="4584700" y="61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111332</xdr:rowOff>
    </xdr:from>
    <xdr:ext cx="534377" cy="259045"/>
    <xdr:sp macro="" textlink="">
      <xdr:nvSpPr>
        <xdr:cNvPr id="81" name="人件費該当値テキスト"/>
        <xdr:cNvSpPr txBox="1"/>
      </xdr:nvSpPr>
      <xdr:spPr>
        <a:xfrm>
          <a:off x="4686300" y="611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54,345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140907</xdr:rowOff>
    </xdr:from>
    <xdr:to>
      <xdr:col>5</xdr:col>
      <xdr:colOff>409575</xdr:colOff>
      <xdr:row>36</xdr:row>
      <xdr:rowOff>71057</xdr:rowOff>
    </xdr:to>
    <xdr:sp macro="" textlink="">
      <xdr:nvSpPr>
        <xdr:cNvPr id="82" name="円/楕円 81"/>
        <xdr:cNvSpPr/>
      </xdr:nvSpPr>
      <xdr:spPr>
        <a:xfrm>
          <a:off x="3746500" y="614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62184</xdr:rowOff>
    </xdr:from>
    <xdr:ext cx="534377" cy="259045"/>
    <xdr:sp macro="" textlink="">
      <xdr:nvSpPr>
        <xdr:cNvPr id="83" name="テキスト ボックス 82"/>
        <xdr:cNvSpPr txBox="1"/>
      </xdr:nvSpPr>
      <xdr:spPr>
        <a:xfrm>
          <a:off x="3530111" y="623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111455</xdr:rowOff>
    </xdr:from>
    <xdr:to>
      <xdr:col>4</xdr:col>
      <xdr:colOff>206375</xdr:colOff>
      <xdr:row>36</xdr:row>
      <xdr:rowOff>41605</xdr:rowOff>
    </xdr:to>
    <xdr:sp macro="" textlink="">
      <xdr:nvSpPr>
        <xdr:cNvPr id="84" name="円/楕円 83"/>
        <xdr:cNvSpPr/>
      </xdr:nvSpPr>
      <xdr:spPr>
        <a:xfrm>
          <a:off x="2857500" y="61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32732</xdr:rowOff>
    </xdr:from>
    <xdr:ext cx="534377" cy="259045"/>
    <xdr:sp macro="" textlink="">
      <xdr:nvSpPr>
        <xdr:cNvPr id="85" name="テキスト ボックス 84"/>
        <xdr:cNvSpPr txBox="1"/>
      </xdr:nvSpPr>
      <xdr:spPr>
        <a:xfrm>
          <a:off x="2641111" y="62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25349</xdr:rowOff>
    </xdr:from>
    <xdr:to>
      <xdr:col>3</xdr:col>
      <xdr:colOff>3175</xdr:colOff>
      <xdr:row>35</xdr:row>
      <xdr:rowOff>126949</xdr:rowOff>
    </xdr:to>
    <xdr:sp macro="" textlink="">
      <xdr:nvSpPr>
        <xdr:cNvPr id="86" name="円/楕円 85"/>
        <xdr:cNvSpPr/>
      </xdr:nvSpPr>
      <xdr:spPr>
        <a:xfrm>
          <a:off x="1968500" y="60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118076</xdr:rowOff>
    </xdr:from>
    <xdr:ext cx="534377" cy="259045"/>
    <xdr:sp macro="" textlink="">
      <xdr:nvSpPr>
        <xdr:cNvPr id="87" name="テキスト ボックス 86"/>
        <xdr:cNvSpPr txBox="1"/>
      </xdr:nvSpPr>
      <xdr:spPr>
        <a:xfrm>
          <a:off x="1752111" y="611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145250</xdr:rowOff>
    </xdr:from>
    <xdr:to>
      <xdr:col>1</xdr:col>
      <xdr:colOff>485775</xdr:colOff>
      <xdr:row>35</xdr:row>
      <xdr:rowOff>75400</xdr:rowOff>
    </xdr:to>
    <xdr:sp macro="" textlink="">
      <xdr:nvSpPr>
        <xdr:cNvPr id="88" name="円/楕円 87"/>
        <xdr:cNvSpPr/>
      </xdr:nvSpPr>
      <xdr:spPr>
        <a:xfrm>
          <a:off x="1079500" y="597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66527</xdr:rowOff>
    </xdr:from>
    <xdr:ext cx="534377" cy="259045"/>
    <xdr:sp macro="" textlink="">
      <xdr:nvSpPr>
        <xdr:cNvPr id="89" name="テキスト ボックス 88"/>
        <xdr:cNvSpPr txBox="1"/>
      </xdr:nvSpPr>
      <xdr:spPr>
        <a:xfrm>
          <a:off x="863111" y="606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96965</xdr:rowOff>
    </xdr:from>
    <xdr:to>
      <xdr:col>6</xdr:col>
      <xdr:colOff>511175</xdr:colOff>
      <xdr:row>58</xdr:row>
      <xdr:rowOff>110909</xdr:rowOff>
    </xdr:to>
    <xdr:cxnSp macro="">
      <xdr:nvCxnSpPr>
        <xdr:cNvPr id="119" name="直線コネクタ 118"/>
        <xdr:cNvCxnSpPr/>
      </xdr:nvCxnSpPr>
      <xdr:spPr>
        <a:xfrm flipV="1">
          <a:off x="3797300" y="10041065"/>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63538</xdr:rowOff>
    </xdr:from>
    <xdr:to>
      <xdr:col>5</xdr:col>
      <xdr:colOff>358775</xdr:colOff>
      <xdr:row>58</xdr:row>
      <xdr:rowOff>110909</xdr:rowOff>
    </xdr:to>
    <xdr:cxnSp macro="">
      <xdr:nvCxnSpPr>
        <xdr:cNvPr id="122" name="直線コネクタ 121"/>
        <xdr:cNvCxnSpPr/>
      </xdr:nvCxnSpPr>
      <xdr:spPr>
        <a:xfrm>
          <a:off x="2908300" y="10007638"/>
          <a:ext cx="889000" cy="4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63538</xdr:rowOff>
    </xdr:from>
    <xdr:to>
      <xdr:col>4</xdr:col>
      <xdr:colOff>155575</xdr:colOff>
      <xdr:row>58</xdr:row>
      <xdr:rowOff>106400</xdr:rowOff>
    </xdr:to>
    <xdr:cxnSp macro="">
      <xdr:nvCxnSpPr>
        <xdr:cNvPr id="125" name="直線コネクタ 124"/>
        <xdr:cNvCxnSpPr/>
      </xdr:nvCxnSpPr>
      <xdr:spPr>
        <a:xfrm flipV="1">
          <a:off x="2019300" y="100076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152095</xdr:rowOff>
    </xdr:from>
    <xdr:to>
      <xdr:col>4</xdr:col>
      <xdr:colOff>206375</xdr:colOff>
      <xdr:row>58</xdr:row>
      <xdr:rowOff>82245</xdr:rowOff>
    </xdr:to>
    <xdr:sp macro="" textlink="">
      <xdr:nvSpPr>
        <xdr:cNvPr id="126" name="フローチャート : 判断 125"/>
        <xdr:cNvSpPr/>
      </xdr:nvSpPr>
      <xdr:spPr>
        <a:xfrm>
          <a:off x="2857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98772</xdr:rowOff>
    </xdr:from>
    <xdr:ext cx="534377" cy="259045"/>
    <xdr:sp macro="" textlink="">
      <xdr:nvSpPr>
        <xdr:cNvPr id="127" name="テキスト ボックス 126"/>
        <xdr:cNvSpPr txBox="1"/>
      </xdr:nvSpPr>
      <xdr:spPr>
        <a:xfrm>
          <a:off x="2641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106400</xdr:rowOff>
    </xdr:from>
    <xdr:to>
      <xdr:col>2</xdr:col>
      <xdr:colOff>638175</xdr:colOff>
      <xdr:row>58</xdr:row>
      <xdr:rowOff>153378</xdr:rowOff>
    </xdr:to>
    <xdr:cxnSp macro="">
      <xdr:nvCxnSpPr>
        <xdr:cNvPr id="128" name="直線コネクタ 127"/>
        <xdr:cNvCxnSpPr/>
      </xdr:nvCxnSpPr>
      <xdr:spPr>
        <a:xfrm flipV="1">
          <a:off x="1130300" y="10050500"/>
          <a:ext cx="889000" cy="4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92063</xdr:rowOff>
    </xdr:from>
    <xdr:to>
      <xdr:col>3</xdr:col>
      <xdr:colOff>3175</xdr:colOff>
      <xdr:row>58</xdr:row>
      <xdr:rowOff>22213</xdr:rowOff>
    </xdr:to>
    <xdr:sp macro="" textlink="">
      <xdr:nvSpPr>
        <xdr:cNvPr id="129" name="フローチャート : 判断 128"/>
        <xdr:cNvSpPr/>
      </xdr:nvSpPr>
      <xdr:spPr>
        <a:xfrm>
          <a:off x="1968500" y="986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38740</xdr:rowOff>
    </xdr:from>
    <xdr:ext cx="534377" cy="259045"/>
    <xdr:sp macro="" textlink="">
      <xdr:nvSpPr>
        <xdr:cNvPr id="130" name="テキスト ボックス 129"/>
        <xdr:cNvSpPr txBox="1"/>
      </xdr:nvSpPr>
      <xdr:spPr>
        <a:xfrm>
          <a:off x="1752111" y="963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65062</xdr:rowOff>
    </xdr:from>
    <xdr:to>
      <xdr:col>1</xdr:col>
      <xdr:colOff>485775</xdr:colOff>
      <xdr:row>57</xdr:row>
      <xdr:rowOff>166662</xdr:rowOff>
    </xdr:to>
    <xdr:sp macro="" textlink="">
      <xdr:nvSpPr>
        <xdr:cNvPr id="131" name="フローチャート : 判断 130"/>
        <xdr:cNvSpPr/>
      </xdr:nvSpPr>
      <xdr:spPr>
        <a:xfrm>
          <a:off x="1079500" y="98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11739</xdr:rowOff>
    </xdr:from>
    <xdr:ext cx="534377" cy="259045"/>
    <xdr:sp macro="" textlink="">
      <xdr:nvSpPr>
        <xdr:cNvPr id="132" name="テキスト ボックス 131"/>
        <xdr:cNvSpPr txBox="1"/>
      </xdr:nvSpPr>
      <xdr:spPr>
        <a:xfrm>
          <a:off x="863111" y="96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46165</xdr:rowOff>
    </xdr:from>
    <xdr:to>
      <xdr:col>6</xdr:col>
      <xdr:colOff>561975</xdr:colOff>
      <xdr:row>58</xdr:row>
      <xdr:rowOff>147765</xdr:rowOff>
    </xdr:to>
    <xdr:sp macro="" textlink="">
      <xdr:nvSpPr>
        <xdr:cNvPr id="138" name="円/楕円 137"/>
        <xdr:cNvSpPr/>
      </xdr:nvSpPr>
      <xdr:spPr>
        <a:xfrm>
          <a:off x="4584700" y="99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132542</xdr:rowOff>
    </xdr:from>
    <xdr:ext cx="534377" cy="259045"/>
    <xdr:sp macro="" textlink="">
      <xdr:nvSpPr>
        <xdr:cNvPr id="139" name="物件費該当値テキスト"/>
        <xdr:cNvSpPr txBox="1"/>
      </xdr:nvSpPr>
      <xdr:spPr>
        <a:xfrm>
          <a:off x="4686300" y="990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39,365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60109</xdr:rowOff>
    </xdr:from>
    <xdr:to>
      <xdr:col>5</xdr:col>
      <xdr:colOff>409575</xdr:colOff>
      <xdr:row>58</xdr:row>
      <xdr:rowOff>161709</xdr:rowOff>
    </xdr:to>
    <xdr:sp macro="" textlink="">
      <xdr:nvSpPr>
        <xdr:cNvPr id="140" name="円/楕円 139"/>
        <xdr:cNvSpPr/>
      </xdr:nvSpPr>
      <xdr:spPr>
        <a:xfrm>
          <a:off x="3746500" y="100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152836</xdr:rowOff>
    </xdr:from>
    <xdr:ext cx="534377" cy="259045"/>
    <xdr:sp macro="" textlink="">
      <xdr:nvSpPr>
        <xdr:cNvPr id="141" name="テキスト ボックス 140"/>
        <xdr:cNvSpPr txBox="1"/>
      </xdr:nvSpPr>
      <xdr:spPr>
        <a:xfrm>
          <a:off x="3530111" y="1009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12738</xdr:rowOff>
    </xdr:from>
    <xdr:to>
      <xdr:col>4</xdr:col>
      <xdr:colOff>206375</xdr:colOff>
      <xdr:row>58</xdr:row>
      <xdr:rowOff>114338</xdr:rowOff>
    </xdr:to>
    <xdr:sp macro="" textlink="">
      <xdr:nvSpPr>
        <xdr:cNvPr id="142" name="円/楕円 141"/>
        <xdr:cNvSpPr/>
      </xdr:nvSpPr>
      <xdr:spPr>
        <a:xfrm>
          <a:off x="2857500" y="99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105465</xdr:rowOff>
    </xdr:from>
    <xdr:ext cx="534377" cy="259045"/>
    <xdr:sp macro="" textlink="">
      <xdr:nvSpPr>
        <xdr:cNvPr id="143" name="テキスト ボックス 142"/>
        <xdr:cNvSpPr txBox="1"/>
      </xdr:nvSpPr>
      <xdr:spPr>
        <a:xfrm>
          <a:off x="2641111" y="1004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41,997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55600</xdr:rowOff>
    </xdr:from>
    <xdr:to>
      <xdr:col>3</xdr:col>
      <xdr:colOff>3175</xdr:colOff>
      <xdr:row>58</xdr:row>
      <xdr:rowOff>157200</xdr:rowOff>
    </xdr:to>
    <xdr:sp macro="" textlink="">
      <xdr:nvSpPr>
        <xdr:cNvPr id="144" name="円/楕円 143"/>
        <xdr:cNvSpPr/>
      </xdr:nvSpPr>
      <xdr:spPr>
        <a:xfrm>
          <a:off x="1968500" y="99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148327</xdr:rowOff>
    </xdr:from>
    <xdr:ext cx="534377" cy="259045"/>
    <xdr:sp macro="" textlink="">
      <xdr:nvSpPr>
        <xdr:cNvPr id="145" name="テキスト ボックス 144"/>
        <xdr:cNvSpPr txBox="1"/>
      </xdr:nvSpPr>
      <xdr:spPr>
        <a:xfrm>
          <a:off x="1752111" y="100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102578</xdr:rowOff>
    </xdr:from>
    <xdr:to>
      <xdr:col>1</xdr:col>
      <xdr:colOff>485775</xdr:colOff>
      <xdr:row>59</xdr:row>
      <xdr:rowOff>32728</xdr:rowOff>
    </xdr:to>
    <xdr:sp macro="" textlink="">
      <xdr:nvSpPr>
        <xdr:cNvPr id="146" name="円/楕円 145"/>
        <xdr:cNvSpPr/>
      </xdr:nvSpPr>
      <xdr:spPr>
        <a:xfrm>
          <a:off x="1079500" y="100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23855</xdr:rowOff>
    </xdr:from>
    <xdr:ext cx="534377" cy="259045"/>
    <xdr:sp macro="" textlink="">
      <xdr:nvSpPr>
        <xdr:cNvPr id="147" name="テキスト ボックス 146"/>
        <xdr:cNvSpPr txBox="1"/>
      </xdr:nvSpPr>
      <xdr:spPr>
        <a:xfrm>
          <a:off x="863111" y="101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42672</xdr:rowOff>
    </xdr:from>
    <xdr:to>
      <xdr:col>6</xdr:col>
      <xdr:colOff>511175</xdr:colOff>
      <xdr:row>78</xdr:row>
      <xdr:rowOff>52578</xdr:rowOff>
    </xdr:to>
    <xdr:cxnSp macro="">
      <xdr:nvCxnSpPr>
        <xdr:cNvPr id="176" name="直線コネクタ 175"/>
        <xdr:cNvCxnSpPr/>
      </xdr:nvCxnSpPr>
      <xdr:spPr>
        <a:xfrm>
          <a:off x="3797300" y="13415772"/>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130302</xdr:rowOff>
    </xdr:from>
    <xdr:to>
      <xdr:col>5</xdr:col>
      <xdr:colOff>358775</xdr:colOff>
      <xdr:row>78</xdr:row>
      <xdr:rowOff>42672</xdr:rowOff>
    </xdr:to>
    <xdr:cxnSp macro="">
      <xdr:nvCxnSpPr>
        <xdr:cNvPr id="179" name="直線コネクタ 178"/>
        <xdr:cNvCxnSpPr/>
      </xdr:nvCxnSpPr>
      <xdr:spPr>
        <a:xfrm>
          <a:off x="2908300" y="13331952"/>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130302</xdr:rowOff>
    </xdr:from>
    <xdr:to>
      <xdr:col>4</xdr:col>
      <xdr:colOff>155575</xdr:colOff>
      <xdr:row>78</xdr:row>
      <xdr:rowOff>41656</xdr:rowOff>
    </xdr:to>
    <xdr:cxnSp macro="">
      <xdr:nvCxnSpPr>
        <xdr:cNvPr id="182" name="直線コネクタ 181"/>
        <xdr:cNvCxnSpPr/>
      </xdr:nvCxnSpPr>
      <xdr:spPr>
        <a:xfrm flipV="1">
          <a:off x="2019300" y="13331952"/>
          <a:ext cx="8890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143510</xdr:rowOff>
    </xdr:from>
    <xdr:to>
      <xdr:col>4</xdr:col>
      <xdr:colOff>206375</xdr:colOff>
      <xdr:row>76</xdr:row>
      <xdr:rowOff>73661</xdr:rowOff>
    </xdr:to>
    <xdr:sp macro="" textlink="">
      <xdr:nvSpPr>
        <xdr:cNvPr id="183" name="フローチャート : 判断 182"/>
        <xdr:cNvSpPr/>
      </xdr:nvSpPr>
      <xdr:spPr>
        <a:xfrm>
          <a:off x="2857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90187</xdr:rowOff>
    </xdr:from>
    <xdr:ext cx="469744" cy="259045"/>
    <xdr:sp macro="" textlink="">
      <xdr:nvSpPr>
        <xdr:cNvPr id="184" name="テキスト ボックス 183"/>
        <xdr:cNvSpPr txBox="1"/>
      </xdr:nvSpPr>
      <xdr:spPr>
        <a:xfrm>
          <a:off x="2673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81153</xdr:rowOff>
    </xdr:from>
    <xdr:to>
      <xdr:col>2</xdr:col>
      <xdr:colOff>638175</xdr:colOff>
      <xdr:row>78</xdr:row>
      <xdr:rowOff>41656</xdr:rowOff>
    </xdr:to>
    <xdr:cxnSp macro="">
      <xdr:nvCxnSpPr>
        <xdr:cNvPr id="185" name="直線コネクタ 184"/>
        <xdr:cNvCxnSpPr/>
      </xdr:nvCxnSpPr>
      <xdr:spPr>
        <a:xfrm>
          <a:off x="1130300" y="13282803"/>
          <a:ext cx="889000" cy="1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80390</xdr:rowOff>
    </xdr:from>
    <xdr:to>
      <xdr:col>3</xdr:col>
      <xdr:colOff>3175</xdr:colOff>
      <xdr:row>77</xdr:row>
      <xdr:rowOff>10540</xdr:rowOff>
    </xdr:to>
    <xdr:sp macro="" textlink="">
      <xdr:nvSpPr>
        <xdr:cNvPr id="186" name="フローチャート : 判断 185"/>
        <xdr:cNvSpPr/>
      </xdr:nvSpPr>
      <xdr:spPr>
        <a:xfrm>
          <a:off x="1968500" y="1311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27068</xdr:rowOff>
    </xdr:from>
    <xdr:ext cx="469744" cy="259045"/>
    <xdr:sp macro="" textlink="">
      <xdr:nvSpPr>
        <xdr:cNvPr id="187" name="テキスト ボックス 186"/>
        <xdr:cNvSpPr txBox="1"/>
      </xdr:nvSpPr>
      <xdr:spPr>
        <a:xfrm>
          <a:off x="1784427" y="128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71628</xdr:rowOff>
    </xdr:from>
    <xdr:to>
      <xdr:col>1</xdr:col>
      <xdr:colOff>485775</xdr:colOff>
      <xdr:row>77</xdr:row>
      <xdr:rowOff>1778</xdr:rowOff>
    </xdr:to>
    <xdr:sp macro="" textlink="">
      <xdr:nvSpPr>
        <xdr:cNvPr id="188" name="フローチャート : 判断 187"/>
        <xdr:cNvSpPr/>
      </xdr:nvSpPr>
      <xdr:spPr>
        <a:xfrm>
          <a:off x="10795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18305</xdr:rowOff>
    </xdr:from>
    <xdr:ext cx="469744" cy="259045"/>
    <xdr:sp macro="" textlink="">
      <xdr:nvSpPr>
        <xdr:cNvPr id="189" name="テキスト ボックス 188"/>
        <xdr:cNvSpPr txBox="1"/>
      </xdr:nvSpPr>
      <xdr:spPr>
        <a:xfrm>
          <a:off x="895427" y="128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1778</xdr:rowOff>
    </xdr:from>
    <xdr:to>
      <xdr:col>6</xdr:col>
      <xdr:colOff>561975</xdr:colOff>
      <xdr:row>78</xdr:row>
      <xdr:rowOff>103378</xdr:rowOff>
    </xdr:to>
    <xdr:sp macro="" textlink="">
      <xdr:nvSpPr>
        <xdr:cNvPr id="195" name="円/楕円 194"/>
        <xdr:cNvSpPr/>
      </xdr:nvSpPr>
      <xdr:spPr>
        <a:xfrm>
          <a:off x="4584700" y="133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88155</xdr:rowOff>
    </xdr:from>
    <xdr:ext cx="469744" cy="259045"/>
    <xdr:sp macro="" textlink="">
      <xdr:nvSpPr>
        <xdr:cNvPr id="196" name="維持補修費該当値テキスト"/>
        <xdr:cNvSpPr txBox="1"/>
      </xdr:nvSpPr>
      <xdr:spPr>
        <a:xfrm>
          <a:off x="4686300" y="1328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163322</xdr:rowOff>
    </xdr:from>
    <xdr:to>
      <xdr:col>5</xdr:col>
      <xdr:colOff>409575</xdr:colOff>
      <xdr:row>78</xdr:row>
      <xdr:rowOff>93472</xdr:rowOff>
    </xdr:to>
    <xdr:sp macro="" textlink="">
      <xdr:nvSpPr>
        <xdr:cNvPr id="197" name="円/楕円 196"/>
        <xdr:cNvSpPr/>
      </xdr:nvSpPr>
      <xdr:spPr>
        <a:xfrm>
          <a:off x="37465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84599</xdr:rowOff>
    </xdr:from>
    <xdr:ext cx="469744" cy="259045"/>
    <xdr:sp macro="" textlink="">
      <xdr:nvSpPr>
        <xdr:cNvPr id="198" name="テキスト ボックス 197"/>
        <xdr:cNvSpPr txBox="1"/>
      </xdr:nvSpPr>
      <xdr:spPr>
        <a:xfrm>
          <a:off x="3562427" y="1345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79502</xdr:rowOff>
    </xdr:from>
    <xdr:to>
      <xdr:col>4</xdr:col>
      <xdr:colOff>206375</xdr:colOff>
      <xdr:row>78</xdr:row>
      <xdr:rowOff>9652</xdr:rowOff>
    </xdr:to>
    <xdr:sp macro="" textlink="">
      <xdr:nvSpPr>
        <xdr:cNvPr id="199" name="円/楕円 198"/>
        <xdr:cNvSpPr/>
      </xdr:nvSpPr>
      <xdr:spPr>
        <a:xfrm>
          <a:off x="2857500" y="132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779</xdr:rowOff>
    </xdr:from>
    <xdr:ext cx="469744" cy="259045"/>
    <xdr:sp macro="" textlink="">
      <xdr:nvSpPr>
        <xdr:cNvPr id="200" name="テキスト ボックス 199"/>
        <xdr:cNvSpPr txBox="1"/>
      </xdr:nvSpPr>
      <xdr:spPr>
        <a:xfrm>
          <a:off x="2673427" y="1337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162306</xdr:rowOff>
    </xdr:from>
    <xdr:to>
      <xdr:col>3</xdr:col>
      <xdr:colOff>3175</xdr:colOff>
      <xdr:row>78</xdr:row>
      <xdr:rowOff>92456</xdr:rowOff>
    </xdr:to>
    <xdr:sp macro="" textlink="">
      <xdr:nvSpPr>
        <xdr:cNvPr id="201" name="円/楕円 200"/>
        <xdr:cNvSpPr/>
      </xdr:nvSpPr>
      <xdr:spPr>
        <a:xfrm>
          <a:off x="1968500" y="1336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83583</xdr:rowOff>
    </xdr:from>
    <xdr:ext cx="469744" cy="259045"/>
    <xdr:sp macro="" textlink="">
      <xdr:nvSpPr>
        <xdr:cNvPr id="202" name="テキスト ボックス 201"/>
        <xdr:cNvSpPr txBox="1"/>
      </xdr:nvSpPr>
      <xdr:spPr>
        <a:xfrm>
          <a:off x="1784427" y="1345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30353</xdr:rowOff>
    </xdr:from>
    <xdr:to>
      <xdr:col>1</xdr:col>
      <xdr:colOff>485775</xdr:colOff>
      <xdr:row>77</xdr:row>
      <xdr:rowOff>131953</xdr:rowOff>
    </xdr:to>
    <xdr:sp macro="" textlink="">
      <xdr:nvSpPr>
        <xdr:cNvPr id="203" name="円/楕円 202"/>
        <xdr:cNvSpPr/>
      </xdr:nvSpPr>
      <xdr:spPr>
        <a:xfrm>
          <a:off x="1079500" y="132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123080</xdr:rowOff>
    </xdr:from>
    <xdr:ext cx="469744" cy="259045"/>
    <xdr:sp macro="" textlink="">
      <xdr:nvSpPr>
        <xdr:cNvPr id="204" name="テキスト ボックス 203"/>
        <xdr:cNvSpPr txBox="1"/>
      </xdr:nvSpPr>
      <xdr:spPr>
        <a:xfrm>
          <a:off x="895427" y="1332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83807</xdr:rowOff>
    </xdr:from>
    <xdr:to>
      <xdr:col>6</xdr:col>
      <xdr:colOff>511175</xdr:colOff>
      <xdr:row>92</xdr:row>
      <xdr:rowOff>147853</xdr:rowOff>
    </xdr:to>
    <xdr:cxnSp macro="">
      <xdr:nvCxnSpPr>
        <xdr:cNvPr id="234" name="直線コネクタ 233"/>
        <xdr:cNvCxnSpPr/>
      </xdr:nvCxnSpPr>
      <xdr:spPr>
        <a:xfrm flipV="1">
          <a:off x="3797300" y="15857207"/>
          <a:ext cx="838200" cy="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120159</xdr:rowOff>
    </xdr:from>
    <xdr:ext cx="599010" cy="259045"/>
    <xdr:sp macro="" textlink="">
      <xdr:nvSpPr>
        <xdr:cNvPr id="235" name="扶助費平均値テキスト"/>
        <xdr:cNvSpPr txBox="1"/>
      </xdr:nvSpPr>
      <xdr:spPr>
        <a:xfrm>
          <a:off x="4686300" y="16407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147853</xdr:rowOff>
    </xdr:from>
    <xdr:to>
      <xdr:col>5</xdr:col>
      <xdr:colOff>358775</xdr:colOff>
      <xdr:row>93</xdr:row>
      <xdr:rowOff>90830</xdr:rowOff>
    </xdr:to>
    <xdr:cxnSp macro="">
      <xdr:nvCxnSpPr>
        <xdr:cNvPr id="237" name="直線コネクタ 236"/>
        <xdr:cNvCxnSpPr/>
      </xdr:nvCxnSpPr>
      <xdr:spPr>
        <a:xfrm flipV="1">
          <a:off x="2908300" y="15921253"/>
          <a:ext cx="8890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100779</xdr:rowOff>
    </xdr:from>
    <xdr:ext cx="534377" cy="259045"/>
    <xdr:sp macro="" textlink="">
      <xdr:nvSpPr>
        <xdr:cNvPr id="239" name="テキスト ボックス 238"/>
        <xdr:cNvSpPr txBox="1"/>
      </xdr:nvSpPr>
      <xdr:spPr>
        <a:xfrm>
          <a:off x="3530111" y="165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90830</xdr:rowOff>
    </xdr:from>
    <xdr:to>
      <xdr:col>4</xdr:col>
      <xdr:colOff>155575</xdr:colOff>
      <xdr:row>93</xdr:row>
      <xdr:rowOff>158204</xdr:rowOff>
    </xdr:to>
    <xdr:cxnSp macro="">
      <xdr:nvCxnSpPr>
        <xdr:cNvPr id="240" name="直線コネクタ 239"/>
        <xdr:cNvCxnSpPr/>
      </xdr:nvCxnSpPr>
      <xdr:spPr>
        <a:xfrm flipV="1">
          <a:off x="2019300" y="16035680"/>
          <a:ext cx="889000" cy="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77572</xdr:rowOff>
    </xdr:from>
    <xdr:to>
      <xdr:col>4</xdr:col>
      <xdr:colOff>206375</xdr:colOff>
      <xdr:row>97</xdr:row>
      <xdr:rowOff>7722</xdr:rowOff>
    </xdr:to>
    <xdr:sp macro="" textlink="">
      <xdr:nvSpPr>
        <xdr:cNvPr id="241" name="フローチャート : 判断 240"/>
        <xdr:cNvSpPr/>
      </xdr:nvSpPr>
      <xdr:spPr>
        <a:xfrm>
          <a:off x="2857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170299</xdr:rowOff>
    </xdr:from>
    <xdr:ext cx="534377" cy="259045"/>
    <xdr:sp macro="" textlink="">
      <xdr:nvSpPr>
        <xdr:cNvPr id="242" name="テキスト ボックス 241"/>
        <xdr:cNvSpPr txBox="1"/>
      </xdr:nvSpPr>
      <xdr:spPr>
        <a:xfrm>
          <a:off x="2641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158204</xdr:rowOff>
    </xdr:from>
    <xdr:to>
      <xdr:col>2</xdr:col>
      <xdr:colOff>638175</xdr:colOff>
      <xdr:row>94</xdr:row>
      <xdr:rowOff>41808</xdr:rowOff>
    </xdr:to>
    <xdr:cxnSp macro="">
      <xdr:nvCxnSpPr>
        <xdr:cNvPr id="243" name="直線コネクタ 242"/>
        <xdr:cNvCxnSpPr/>
      </xdr:nvCxnSpPr>
      <xdr:spPr>
        <a:xfrm flipV="1">
          <a:off x="1130300" y="16103054"/>
          <a:ext cx="8890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51194</xdr:rowOff>
    </xdr:from>
    <xdr:to>
      <xdr:col>3</xdr:col>
      <xdr:colOff>3175</xdr:colOff>
      <xdr:row>97</xdr:row>
      <xdr:rowOff>152794</xdr:rowOff>
    </xdr:to>
    <xdr:sp macro="" textlink="">
      <xdr:nvSpPr>
        <xdr:cNvPr id="244" name="フローチャート : 判断 243"/>
        <xdr:cNvSpPr/>
      </xdr:nvSpPr>
      <xdr:spPr>
        <a:xfrm>
          <a:off x="1968500" y="1668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143921</xdr:rowOff>
    </xdr:from>
    <xdr:ext cx="534377" cy="259045"/>
    <xdr:sp macro="" textlink="">
      <xdr:nvSpPr>
        <xdr:cNvPr id="245" name="テキスト ボックス 244"/>
        <xdr:cNvSpPr txBox="1"/>
      </xdr:nvSpPr>
      <xdr:spPr>
        <a:xfrm>
          <a:off x="1752111" y="1677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38342</xdr:rowOff>
    </xdr:from>
    <xdr:to>
      <xdr:col>1</xdr:col>
      <xdr:colOff>485775</xdr:colOff>
      <xdr:row>97</xdr:row>
      <xdr:rowOff>139942</xdr:rowOff>
    </xdr:to>
    <xdr:sp macro="" textlink="">
      <xdr:nvSpPr>
        <xdr:cNvPr id="246" name="フローチャート : 判断 245"/>
        <xdr:cNvSpPr/>
      </xdr:nvSpPr>
      <xdr:spPr>
        <a:xfrm>
          <a:off x="1079500" y="166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131069</xdr:rowOff>
    </xdr:from>
    <xdr:ext cx="534377" cy="259045"/>
    <xdr:sp macro="" textlink="">
      <xdr:nvSpPr>
        <xdr:cNvPr id="247" name="テキスト ボックス 246"/>
        <xdr:cNvSpPr txBox="1"/>
      </xdr:nvSpPr>
      <xdr:spPr>
        <a:xfrm>
          <a:off x="863111" y="167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33007</xdr:rowOff>
    </xdr:from>
    <xdr:to>
      <xdr:col>6</xdr:col>
      <xdr:colOff>561975</xdr:colOff>
      <xdr:row>92</xdr:row>
      <xdr:rowOff>134607</xdr:rowOff>
    </xdr:to>
    <xdr:sp macro="" textlink="">
      <xdr:nvSpPr>
        <xdr:cNvPr id="253" name="円/楕円 252"/>
        <xdr:cNvSpPr/>
      </xdr:nvSpPr>
      <xdr:spPr>
        <a:xfrm>
          <a:off x="4584700" y="1580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55884</xdr:rowOff>
    </xdr:from>
    <xdr:ext cx="599010" cy="259045"/>
    <xdr:sp macro="" textlink="">
      <xdr:nvSpPr>
        <xdr:cNvPr id="254" name="扶助費該当値テキスト"/>
        <xdr:cNvSpPr txBox="1"/>
      </xdr:nvSpPr>
      <xdr:spPr>
        <a:xfrm>
          <a:off x="4686300" y="1565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151,401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97053</xdr:rowOff>
    </xdr:from>
    <xdr:to>
      <xdr:col>5</xdr:col>
      <xdr:colOff>409575</xdr:colOff>
      <xdr:row>93</xdr:row>
      <xdr:rowOff>27203</xdr:rowOff>
    </xdr:to>
    <xdr:sp macro="" textlink="">
      <xdr:nvSpPr>
        <xdr:cNvPr id="255" name="円/楕円 254"/>
        <xdr:cNvSpPr/>
      </xdr:nvSpPr>
      <xdr:spPr>
        <a:xfrm>
          <a:off x="3746500" y="1587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43730</xdr:rowOff>
    </xdr:from>
    <xdr:ext cx="599010" cy="259045"/>
    <xdr:sp macro="" textlink="">
      <xdr:nvSpPr>
        <xdr:cNvPr id="256" name="テキスト ボックス 255"/>
        <xdr:cNvSpPr txBox="1"/>
      </xdr:nvSpPr>
      <xdr:spPr>
        <a:xfrm>
          <a:off x="3497794" y="15645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146,358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40030</xdr:rowOff>
    </xdr:from>
    <xdr:to>
      <xdr:col>4</xdr:col>
      <xdr:colOff>206375</xdr:colOff>
      <xdr:row>93</xdr:row>
      <xdr:rowOff>141630</xdr:rowOff>
    </xdr:to>
    <xdr:sp macro="" textlink="">
      <xdr:nvSpPr>
        <xdr:cNvPr id="257" name="円/楕円 256"/>
        <xdr:cNvSpPr/>
      </xdr:nvSpPr>
      <xdr:spPr>
        <a:xfrm>
          <a:off x="2857500" y="159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158157</xdr:rowOff>
    </xdr:from>
    <xdr:ext cx="599010" cy="259045"/>
    <xdr:sp macro="" textlink="">
      <xdr:nvSpPr>
        <xdr:cNvPr id="258" name="テキスト ボックス 257"/>
        <xdr:cNvSpPr txBox="1"/>
      </xdr:nvSpPr>
      <xdr:spPr>
        <a:xfrm>
          <a:off x="2608794" y="157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137,348</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107404</xdr:rowOff>
    </xdr:from>
    <xdr:to>
      <xdr:col>3</xdr:col>
      <xdr:colOff>3175</xdr:colOff>
      <xdr:row>94</xdr:row>
      <xdr:rowOff>37554</xdr:rowOff>
    </xdr:to>
    <xdr:sp macro="" textlink="">
      <xdr:nvSpPr>
        <xdr:cNvPr id="259" name="円/楕円 258"/>
        <xdr:cNvSpPr/>
      </xdr:nvSpPr>
      <xdr:spPr>
        <a:xfrm>
          <a:off x="1968500" y="160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54081</xdr:rowOff>
    </xdr:from>
    <xdr:ext cx="599010" cy="259045"/>
    <xdr:sp macro="" textlink="">
      <xdr:nvSpPr>
        <xdr:cNvPr id="260" name="テキスト ボックス 259"/>
        <xdr:cNvSpPr txBox="1"/>
      </xdr:nvSpPr>
      <xdr:spPr>
        <a:xfrm>
          <a:off x="1719794" y="1582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132,043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162458</xdr:rowOff>
    </xdr:from>
    <xdr:to>
      <xdr:col>1</xdr:col>
      <xdr:colOff>485775</xdr:colOff>
      <xdr:row>94</xdr:row>
      <xdr:rowOff>92608</xdr:rowOff>
    </xdr:to>
    <xdr:sp macro="" textlink="">
      <xdr:nvSpPr>
        <xdr:cNvPr id="261" name="円/楕円 260"/>
        <xdr:cNvSpPr/>
      </xdr:nvSpPr>
      <xdr:spPr>
        <a:xfrm>
          <a:off x="1079500" y="1610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109135</xdr:rowOff>
    </xdr:from>
    <xdr:ext cx="599010" cy="259045"/>
    <xdr:sp macro="" textlink="">
      <xdr:nvSpPr>
        <xdr:cNvPr id="262" name="テキスト ボックス 261"/>
        <xdr:cNvSpPr txBox="1"/>
      </xdr:nvSpPr>
      <xdr:spPr>
        <a:xfrm>
          <a:off x="830794" y="1588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58014</xdr:rowOff>
    </xdr:from>
    <xdr:to>
      <xdr:col>15</xdr:col>
      <xdr:colOff>180975</xdr:colOff>
      <xdr:row>35</xdr:row>
      <xdr:rowOff>140767</xdr:rowOff>
    </xdr:to>
    <xdr:cxnSp macro="">
      <xdr:nvCxnSpPr>
        <xdr:cNvPr id="292" name="直線コネクタ 291"/>
        <xdr:cNvCxnSpPr/>
      </xdr:nvCxnSpPr>
      <xdr:spPr>
        <a:xfrm>
          <a:off x="9639300" y="6058764"/>
          <a:ext cx="8382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158335</xdr:rowOff>
    </xdr:from>
    <xdr:ext cx="534377" cy="259045"/>
    <xdr:sp macro="" textlink="">
      <xdr:nvSpPr>
        <xdr:cNvPr id="293" name="補助費等平均値テキスト"/>
        <xdr:cNvSpPr txBox="1"/>
      </xdr:nvSpPr>
      <xdr:spPr>
        <a:xfrm>
          <a:off x="10528300" y="5816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58014</xdr:rowOff>
    </xdr:from>
    <xdr:to>
      <xdr:col>14</xdr:col>
      <xdr:colOff>28575</xdr:colOff>
      <xdr:row>36</xdr:row>
      <xdr:rowOff>17437</xdr:rowOff>
    </xdr:to>
    <xdr:cxnSp macro="">
      <xdr:nvCxnSpPr>
        <xdr:cNvPr id="295" name="直線コネクタ 294"/>
        <xdr:cNvCxnSpPr/>
      </xdr:nvCxnSpPr>
      <xdr:spPr>
        <a:xfrm flipV="1">
          <a:off x="8750300" y="6058764"/>
          <a:ext cx="889000" cy="13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90289</xdr:rowOff>
    </xdr:from>
    <xdr:ext cx="534377" cy="259045"/>
    <xdr:sp macro="" textlink="">
      <xdr:nvSpPr>
        <xdr:cNvPr id="297" name="テキスト ボックス 296"/>
        <xdr:cNvSpPr txBox="1"/>
      </xdr:nvSpPr>
      <xdr:spPr>
        <a:xfrm>
          <a:off x="9372111" y="57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17437</xdr:rowOff>
    </xdr:from>
    <xdr:to>
      <xdr:col>12</xdr:col>
      <xdr:colOff>511175</xdr:colOff>
      <xdr:row>36</xdr:row>
      <xdr:rowOff>90094</xdr:rowOff>
    </xdr:to>
    <xdr:cxnSp macro="">
      <xdr:nvCxnSpPr>
        <xdr:cNvPr id="298" name="直線コネクタ 297"/>
        <xdr:cNvCxnSpPr/>
      </xdr:nvCxnSpPr>
      <xdr:spPr>
        <a:xfrm flipV="1">
          <a:off x="7861300" y="6189637"/>
          <a:ext cx="889000" cy="7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143383</xdr:rowOff>
    </xdr:from>
    <xdr:to>
      <xdr:col>12</xdr:col>
      <xdr:colOff>561975</xdr:colOff>
      <xdr:row>35</xdr:row>
      <xdr:rowOff>73533</xdr:rowOff>
    </xdr:to>
    <xdr:sp macro="" textlink="">
      <xdr:nvSpPr>
        <xdr:cNvPr id="299" name="フローチャート : 判断 298"/>
        <xdr:cNvSpPr/>
      </xdr:nvSpPr>
      <xdr:spPr>
        <a:xfrm>
          <a:off x="8699500" y="59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90060</xdr:rowOff>
    </xdr:from>
    <xdr:ext cx="534377" cy="259045"/>
    <xdr:sp macro="" textlink="">
      <xdr:nvSpPr>
        <xdr:cNvPr id="300" name="テキスト ボックス 299"/>
        <xdr:cNvSpPr txBox="1"/>
      </xdr:nvSpPr>
      <xdr:spPr>
        <a:xfrm>
          <a:off x="8483111"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90094</xdr:rowOff>
    </xdr:from>
    <xdr:to>
      <xdr:col>11</xdr:col>
      <xdr:colOff>307975</xdr:colOff>
      <xdr:row>36</xdr:row>
      <xdr:rowOff>155245</xdr:rowOff>
    </xdr:to>
    <xdr:cxnSp macro="">
      <xdr:nvCxnSpPr>
        <xdr:cNvPr id="301" name="直線コネクタ 300"/>
        <xdr:cNvCxnSpPr/>
      </xdr:nvCxnSpPr>
      <xdr:spPr>
        <a:xfrm flipV="1">
          <a:off x="6972300" y="6262294"/>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4356</xdr:rowOff>
    </xdr:from>
    <xdr:to>
      <xdr:col>11</xdr:col>
      <xdr:colOff>358775</xdr:colOff>
      <xdr:row>34</xdr:row>
      <xdr:rowOff>105956</xdr:rowOff>
    </xdr:to>
    <xdr:sp macro="" textlink="">
      <xdr:nvSpPr>
        <xdr:cNvPr id="302" name="フローチャート : 判断 301"/>
        <xdr:cNvSpPr/>
      </xdr:nvSpPr>
      <xdr:spPr>
        <a:xfrm>
          <a:off x="7810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122483</xdr:rowOff>
    </xdr:from>
    <xdr:ext cx="534377" cy="259045"/>
    <xdr:sp macro="" textlink="">
      <xdr:nvSpPr>
        <xdr:cNvPr id="303" name="テキスト ボックス 302"/>
        <xdr:cNvSpPr txBox="1"/>
      </xdr:nvSpPr>
      <xdr:spPr>
        <a:xfrm>
          <a:off x="7594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100863</xdr:rowOff>
    </xdr:from>
    <xdr:to>
      <xdr:col>10</xdr:col>
      <xdr:colOff>155575</xdr:colOff>
      <xdr:row>35</xdr:row>
      <xdr:rowOff>31013</xdr:rowOff>
    </xdr:to>
    <xdr:sp macro="" textlink="">
      <xdr:nvSpPr>
        <xdr:cNvPr id="304" name="フローチャート : 判断 303"/>
        <xdr:cNvSpPr/>
      </xdr:nvSpPr>
      <xdr:spPr>
        <a:xfrm>
          <a:off x="6921500" y="593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47540</xdr:rowOff>
    </xdr:from>
    <xdr:ext cx="534377" cy="259045"/>
    <xdr:sp macro="" textlink="">
      <xdr:nvSpPr>
        <xdr:cNvPr id="305" name="テキスト ボックス 304"/>
        <xdr:cNvSpPr txBox="1"/>
      </xdr:nvSpPr>
      <xdr:spPr>
        <a:xfrm>
          <a:off x="6705111" y="570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89967</xdr:rowOff>
    </xdr:from>
    <xdr:to>
      <xdr:col>15</xdr:col>
      <xdr:colOff>231775</xdr:colOff>
      <xdr:row>36</xdr:row>
      <xdr:rowOff>20117</xdr:rowOff>
    </xdr:to>
    <xdr:sp macro="" textlink="">
      <xdr:nvSpPr>
        <xdr:cNvPr id="311" name="円/楕円 310"/>
        <xdr:cNvSpPr/>
      </xdr:nvSpPr>
      <xdr:spPr>
        <a:xfrm>
          <a:off x="10426700" y="60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68394</xdr:rowOff>
    </xdr:from>
    <xdr:ext cx="534377" cy="259045"/>
    <xdr:sp macro="" textlink="">
      <xdr:nvSpPr>
        <xdr:cNvPr id="312" name="補助費等該当値テキスト"/>
        <xdr:cNvSpPr txBox="1"/>
      </xdr:nvSpPr>
      <xdr:spPr>
        <a:xfrm>
          <a:off x="10528300" y="60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7214</xdr:rowOff>
    </xdr:from>
    <xdr:to>
      <xdr:col>14</xdr:col>
      <xdr:colOff>79375</xdr:colOff>
      <xdr:row>35</xdr:row>
      <xdr:rowOff>108814</xdr:rowOff>
    </xdr:to>
    <xdr:sp macro="" textlink="">
      <xdr:nvSpPr>
        <xdr:cNvPr id="313" name="円/楕円 312"/>
        <xdr:cNvSpPr/>
      </xdr:nvSpPr>
      <xdr:spPr>
        <a:xfrm>
          <a:off x="9588500" y="60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99941</xdr:rowOff>
    </xdr:from>
    <xdr:ext cx="534377" cy="259045"/>
    <xdr:sp macro="" textlink="">
      <xdr:nvSpPr>
        <xdr:cNvPr id="314" name="テキスト ボックス 313"/>
        <xdr:cNvSpPr txBox="1"/>
      </xdr:nvSpPr>
      <xdr:spPr>
        <a:xfrm>
          <a:off x="9372111" y="610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27,644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138087</xdr:rowOff>
    </xdr:from>
    <xdr:to>
      <xdr:col>12</xdr:col>
      <xdr:colOff>561975</xdr:colOff>
      <xdr:row>36</xdr:row>
      <xdr:rowOff>68237</xdr:rowOff>
    </xdr:to>
    <xdr:sp macro="" textlink="">
      <xdr:nvSpPr>
        <xdr:cNvPr id="315" name="円/楕円 314"/>
        <xdr:cNvSpPr/>
      </xdr:nvSpPr>
      <xdr:spPr>
        <a:xfrm>
          <a:off x="8699500" y="61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59364</xdr:rowOff>
    </xdr:from>
    <xdr:ext cx="534377" cy="259045"/>
    <xdr:sp macro="" textlink="">
      <xdr:nvSpPr>
        <xdr:cNvPr id="316" name="テキスト ボックス 315"/>
        <xdr:cNvSpPr txBox="1"/>
      </xdr:nvSpPr>
      <xdr:spPr>
        <a:xfrm>
          <a:off x="8483111" y="62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39294</xdr:rowOff>
    </xdr:from>
    <xdr:to>
      <xdr:col>11</xdr:col>
      <xdr:colOff>358775</xdr:colOff>
      <xdr:row>36</xdr:row>
      <xdr:rowOff>140894</xdr:rowOff>
    </xdr:to>
    <xdr:sp macro="" textlink="">
      <xdr:nvSpPr>
        <xdr:cNvPr id="317" name="円/楕円 316"/>
        <xdr:cNvSpPr/>
      </xdr:nvSpPr>
      <xdr:spPr>
        <a:xfrm>
          <a:off x="7810500" y="62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132021</xdr:rowOff>
    </xdr:from>
    <xdr:ext cx="534377" cy="259045"/>
    <xdr:sp macro="" textlink="">
      <xdr:nvSpPr>
        <xdr:cNvPr id="318" name="テキスト ボックス 317"/>
        <xdr:cNvSpPr txBox="1"/>
      </xdr:nvSpPr>
      <xdr:spPr>
        <a:xfrm>
          <a:off x="7594111" y="63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104445</xdr:rowOff>
    </xdr:from>
    <xdr:to>
      <xdr:col>10</xdr:col>
      <xdr:colOff>155575</xdr:colOff>
      <xdr:row>37</xdr:row>
      <xdr:rowOff>34595</xdr:rowOff>
    </xdr:to>
    <xdr:sp macro="" textlink="">
      <xdr:nvSpPr>
        <xdr:cNvPr id="319" name="円/楕円 318"/>
        <xdr:cNvSpPr/>
      </xdr:nvSpPr>
      <xdr:spPr>
        <a:xfrm>
          <a:off x="6921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25722</xdr:rowOff>
    </xdr:from>
    <xdr:ext cx="534377" cy="259045"/>
    <xdr:sp macro="" textlink="">
      <xdr:nvSpPr>
        <xdr:cNvPr id="320" name="テキスト ボックス 319"/>
        <xdr:cNvSpPr txBox="1"/>
      </xdr:nvSpPr>
      <xdr:spPr>
        <a:xfrm>
          <a:off x="6705111" y="63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91988</xdr:rowOff>
    </xdr:from>
    <xdr:to>
      <xdr:col>15</xdr:col>
      <xdr:colOff>180340</xdr:colOff>
      <xdr:row>59</xdr:row>
      <xdr:rowOff>16583</xdr:rowOff>
    </xdr:to>
    <xdr:cxnSp macro="">
      <xdr:nvCxnSpPr>
        <xdr:cNvPr id="347" name="直線コネクタ 346"/>
        <xdr:cNvCxnSpPr/>
      </xdr:nvCxnSpPr>
      <xdr:spPr>
        <a:xfrm flipV="1">
          <a:off x="10475595" y="8664488"/>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20410</xdr:rowOff>
    </xdr:from>
    <xdr:ext cx="534377" cy="259045"/>
    <xdr:sp macro="" textlink="">
      <xdr:nvSpPr>
        <xdr:cNvPr id="348" name="普通建設事業費最小値テキスト"/>
        <xdr:cNvSpPr txBox="1"/>
      </xdr:nvSpPr>
      <xdr:spPr>
        <a:xfrm>
          <a:off x="10528300" y="101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59</xdr:row>
      <xdr:rowOff>16583</xdr:rowOff>
    </xdr:from>
    <xdr:to>
      <xdr:col>15</xdr:col>
      <xdr:colOff>269875</xdr:colOff>
      <xdr:row>59</xdr:row>
      <xdr:rowOff>16583</xdr:rowOff>
    </xdr:to>
    <xdr:cxnSp macro="">
      <xdr:nvCxnSpPr>
        <xdr:cNvPr id="349" name="直線コネクタ 348"/>
        <xdr:cNvCxnSpPr/>
      </xdr:nvCxnSpPr>
      <xdr:spPr>
        <a:xfrm>
          <a:off x="10388600" y="1013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38665</xdr:rowOff>
    </xdr:from>
    <xdr:ext cx="599010" cy="259045"/>
    <xdr:sp macro="" textlink="">
      <xdr:nvSpPr>
        <xdr:cNvPr id="350" name="普通建設事業費最大値テキスト"/>
        <xdr:cNvSpPr txBox="1"/>
      </xdr:nvSpPr>
      <xdr:spPr>
        <a:xfrm>
          <a:off x="10528300" y="843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91988</xdr:rowOff>
    </xdr:from>
    <xdr:to>
      <xdr:col>15</xdr:col>
      <xdr:colOff>269875</xdr:colOff>
      <xdr:row>50</xdr:row>
      <xdr:rowOff>91988</xdr:rowOff>
    </xdr:to>
    <xdr:cxnSp macro="">
      <xdr:nvCxnSpPr>
        <xdr:cNvPr id="351" name="直線コネクタ 350"/>
        <xdr:cNvCxnSpPr/>
      </xdr:nvCxnSpPr>
      <xdr:spPr>
        <a:xfrm>
          <a:off x="10388600" y="866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142868</xdr:rowOff>
    </xdr:from>
    <xdr:to>
      <xdr:col>15</xdr:col>
      <xdr:colOff>180975</xdr:colOff>
      <xdr:row>55</xdr:row>
      <xdr:rowOff>147179</xdr:rowOff>
    </xdr:to>
    <xdr:cxnSp macro="">
      <xdr:nvCxnSpPr>
        <xdr:cNvPr id="352" name="直線コネクタ 351"/>
        <xdr:cNvCxnSpPr/>
      </xdr:nvCxnSpPr>
      <xdr:spPr>
        <a:xfrm flipV="1">
          <a:off x="9639300" y="9401168"/>
          <a:ext cx="838200" cy="17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36630</xdr:rowOff>
    </xdr:from>
    <xdr:ext cx="534377" cy="259045"/>
    <xdr:sp macro="" textlink="">
      <xdr:nvSpPr>
        <xdr:cNvPr id="353" name="普通建設事業費平均値テキスト"/>
        <xdr:cNvSpPr txBox="1"/>
      </xdr:nvSpPr>
      <xdr:spPr>
        <a:xfrm>
          <a:off x="10528300" y="9637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58203</xdr:rowOff>
    </xdr:from>
    <xdr:to>
      <xdr:col>15</xdr:col>
      <xdr:colOff>231775</xdr:colOff>
      <xdr:row>56</xdr:row>
      <xdr:rowOff>159803</xdr:rowOff>
    </xdr:to>
    <xdr:sp macro="" textlink="">
      <xdr:nvSpPr>
        <xdr:cNvPr id="354" name="フローチャート : 判断 353"/>
        <xdr:cNvSpPr/>
      </xdr:nvSpPr>
      <xdr:spPr>
        <a:xfrm>
          <a:off x="104267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147179</xdr:rowOff>
    </xdr:from>
    <xdr:to>
      <xdr:col>14</xdr:col>
      <xdr:colOff>28575</xdr:colOff>
      <xdr:row>57</xdr:row>
      <xdr:rowOff>43427</xdr:rowOff>
    </xdr:to>
    <xdr:cxnSp macro="">
      <xdr:nvCxnSpPr>
        <xdr:cNvPr id="355" name="直線コネクタ 354"/>
        <xdr:cNvCxnSpPr/>
      </xdr:nvCxnSpPr>
      <xdr:spPr>
        <a:xfrm flipV="1">
          <a:off x="8750300" y="9576929"/>
          <a:ext cx="889000" cy="23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46234</xdr:rowOff>
    </xdr:from>
    <xdr:to>
      <xdr:col>14</xdr:col>
      <xdr:colOff>79375</xdr:colOff>
      <xdr:row>56</xdr:row>
      <xdr:rowOff>147834</xdr:rowOff>
    </xdr:to>
    <xdr:sp macro="" textlink="">
      <xdr:nvSpPr>
        <xdr:cNvPr id="356" name="フローチャート : 判断 355"/>
        <xdr:cNvSpPr/>
      </xdr:nvSpPr>
      <xdr:spPr>
        <a:xfrm>
          <a:off x="9588500" y="9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138961</xdr:rowOff>
    </xdr:from>
    <xdr:ext cx="534377" cy="259045"/>
    <xdr:sp macro="" textlink="">
      <xdr:nvSpPr>
        <xdr:cNvPr id="357" name="テキスト ボックス 356"/>
        <xdr:cNvSpPr txBox="1"/>
      </xdr:nvSpPr>
      <xdr:spPr>
        <a:xfrm>
          <a:off x="9372111" y="97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137038</xdr:rowOff>
    </xdr:from>
    <xdr:to>
      <xdr:col>12</xdr:col>
      <xdr:colOff>511175</xdr:colOff>
      <xdr:row>57</xdr:row>
      <xdr:rowOff>43427</xdr:rowOff>
    </xdr:to>
    <xdr:cxnSp macro="">
      <xdr:nvCxnSpPr>
        <xdr:cNvPr id="358" name="直線コネクタ 357"/>
        <xdr:cNvCxnSpPr/>
      </xdr:nvCxnSpPr>
      <xdr:spPr>
        <a:xfrm>
          <a:off x="7861300" y="9566788"/>
          <a:ext cx="889000" cy="24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110503</xdr:rowOff>
    </xdr:from>
    <xdr:to>
      <xdr:col>12</xdr:col>
      <xdr:colOff>561975</xdr:colOff>
      <xdr:row>57</xdr:row>
      <xdr:rowOff>40653</xdr:rowOff>
    </xdr:to>
    <xdr:sp macro="" textlink="">
      <xdr:nvSpPr>
        <xdr:cNvPr id="359" name="フローチャート : 判断 358"/>
        <xdr:cNvSpPr/>
      </xdr:nvSpPr>
      <xdr:spPr>
        <a:xfrm>
          <a:off x="8699500" y="971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57180</xdr:rowOff>
    </xdr:from>
    <xdr:ext cx="534377" cy="259045"/>
    <xdr:sp macro="" textlink="">
      <xdr:nvSpPr>
        <xdr:cNvPr id="360" name="テキスト ボックス 359"/>
        <xdr:cNvSpPr txBox="1"/>
      </xdr:nvSpPr>
      <xdr:spPr>
        <a:xfrm>
          <a:off x="8483111" y="948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137038</xdr:rowOff>
    </xdr:from>
    <xdr:to>
      <xdr:col>11</xdr:col>
      <xdr:colOff>307975</xdr:colOff>
      <xdr:row>56</xdr:row>
      <xdr:rowOff>37320</xdr:rowOff>
    </xdr:to>
    <xdr:cxnSp macro="">
      <xdr:nvCxnSpPr>
        <xdr:cNvPr id="361" name="直線コネクタ 360"/>
        <xdr:cNvCxnSpPr/>
      </xdr:nvCxnSpPr>
      <xdr:spPr>
        <a:xfrm flipV="1">
          <a:off x="6972300" y="9566788"/>
          <a:ext cx="889000" cy="7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73796</xdr:rowOff>
    </xdr:from>
    <xdr:to>
      <xdr:col>11</xdr:col>
      <xdr:colOff>358775</xdr:colOff>
      <xdr:row>58</xdr:row>
      <xdr:rowOff>3946</xdr:rowOff>
    </xdr:to>
    <xdr:sp macro="" textlink="">
      <xdr:nvSpPr>
        <xdr:cNvPr id="362" name="フローチャート : 判断 361"/>
        <xdr:cNvSpPr/>
      </xdr:nvSpPr>
      <xdr:spPr>
        <a:xfrm>
          <a:off x="7810500" y="98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166523</xdr:rowOff>
    </xdr:from>
    <xdr:ext cx="534377" cy="259045"/>
    <xdr:sp macro="" textlink="">
      <xdr:nvSpPr>
        <xdr:cNvPr id="363" name="テキスト ボックス 362"/>
        <xdr:cNvSpPr txBox="1"/>
      </xdr:nvSpPr>
      <xdr:spPr>
        <a:xfrm>
          <a:off x="7594111" y="993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87169</xdr:rowOff>
    </xdr:from>
    <xdr:to>
      <xdr:col>10</xdr:col>
      <xdr:colOff>155575</xdr:colOff>
      <xdr:row>58</xdr:row>
      <xdr:rowOff>17319</xdr:rowOff>
    </xdr:to>
    <xdr:sp macro="" textlink="">
      <xdr:nvSpPr>
        <xdr:cNvPr id="364" name="フローチャート : 判断 363"/>
        <xdr:cNvSpPr/>
      </xdr:nvSpPr>
      <xdr:spPr>
        <a:xfrm>
          <a:off x="6921500" y="985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8446</xdr:rowOff>
    </xdr:from>
    <xdr:ext cx="534377" cy="259045"/>
    <xdr:sp macro="" textlink="">
      <xdr:nvSpPr>
        <xdr:cNvPr id="365" name="テキスト ボックス 364"/>
        <xdr:cNvSpPr txBox="1"/>
      </xdr:nvSpPr>
      <xdr:spPr>
        <a:xfrm>
          <a:off x="6705111" y="995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92068</xdr:rowOff>
    </xdr:from>
    <xdr:to>
      <xdr:col>15</xdr:col>
      <xdr:colOff>231775</xdr:colOff>
      <xdr:row>55</xdr:row>
      <xdr:rowOff>22218</xdr:rowOff>
    </xdr:to>
    <xdr:sp macro="" textlink="">
      <xdr:nvSpPr>
        <xdr:cNvPr id="371" name="円/楕円 370"/>
        <xdr:cNvSpPr/>
      </xdr:nvSpPr>
      <xdr:spPr>
        <a:xfrm>
          <a:off x="10426700" y="93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114945</xdr:rowOff>
    </xdr:from>
    <xdr:ext cx="534377" cy="259045"/>
    <xdr:sp macro="" textlink="">
      <xdr:nvSpPr>
        <xdr:cNvPr id="372" name="普通建設事業費該当値テキスト"/>
        <xdr:cNvSpPr txBox="1"/>
      </xdr:nvSpPr>
      <xdr:spPr>
        <a:xfrm>
          <a:off x="10528300" y="920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69,806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96379</xdr:rowOff>
    </xdr:from>
    <xdr:to>
      <xdr:col>14</xdr:col>
      <xdr:colOff>79375</xdr:colOff>
      <xdr:row>56</xdr:row>
      <xdr:rowOff>26529</xdr:rowOff>
    </xdr:to>
    <xdr:sp macro="" textlink="">
      <xdr:nvSpPr>
        <xdr:cNvPr id="373" name="円/楕円 372"/>
        <xdr:cNvSpPr/>
      </xdr:nvSpPr>
      <xdr:spPr>
        <a:xfrm>
          <a:off x="9588500" y="95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43056</xdr:rowOff>
    </xdr:from>
    <xdr:ext cx="534377" cy="259045"/>
    <xdr:sp macro="" textlink="">
      <xdr:nvSpPr>
        <xdr:cNvPr id="374" name="テキスト ボックス 373"/>
        <xdr:cNvSpPr txBox="1"/>
      </xdr:nvSpPr>
      <xdr:spPr>
        <a:xfrm>
          <a:off x="9372111" y="93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164077</xdr:rowOff>
    </xdr:from>
    <xdr:to>
      <xdr:col>12</xdr:col>
      <xdr:colOff>561975</xdr:colOff>
      <xdr:row>57</xdr:row>
      <xdr:rowOff>94227</xdr:rowOff>
    </xdr:to>
    <xdr:sp macro="" textlink="">
      <xdr:nvSpPr>
        <xdr:cNvPr id="375" name="円/楕円 374"/>
        <xdr:cNvSpPr/>
      </xdr:nvSpPr>
      <xdr:spPr>
        <a:xfrm>
          <a:off x="8699500" y="97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85354</xdr:rowOff>
    </xdr:from>
    <xdr:ext cx="534377" cy="259045"/>
    <xdr:sp macro="" textlink="">
      <xdr:nvSpPr>
        <xdr:cNvPr id="376" name="テキスト ボックス 375"/>
        <xdr:cNvSpPr txBox="1"/>
      </xdr:nvSpPr>
      <xdr:spPr>
        <a:xfrm>
          <a:off x="8483111" y="98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44,396</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86238</xdr:rowOff>
    </xdr:from>
    <xdr:to>
      <xdr:col>11</xdr:col>
      <xdr:colOff>358775</xdr:colOff>
      <xdr:row>56</xdr:row>
      <xdr:rowOff>16388</xdr:rowOff>
    </xdr:to>
    <xdr:sp macro="" textlink="">
      <xdr:nvSpPr>
        <xdr:cNvPr id="377" name="円/楕円 376"/>
        <xdr:cNvSpPr/>
      </xdr:nvSpPr>
      <xdr:spPr>
        <a:xfrm>
          <a:off x="7810500" y="95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32915</xdr:rowOff>
    </xdr:from>
    <xdr:ext cx="534377" cy="259045"/>
    <xdr:sp macro="" textlink="">
      <xdr:nvSpPr>
        <xdr:cNvPr id="378" name="テキスト ボックス 377"/>
        <xdr:cNvSpPr txBox="1"/>
      </xdr:nvSpPr>
      <xdr:spPr>
        <a:xfrm>
          <a:off x="7594111" y="92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157970</xdr:rowOff>
    </xdr:from>
    <xdr:to>
      <xdr:col>10</xdr:col>
      <xdr:colOff>155575</xdr:colOff>
      <xdr:row>56</xdr:row>
      <xdr:rowOff>88120</xdr:rowOff>
    </xdr:to>
    <xdr:sp macro="" textlink="">
      <xdr:nvSpPr>
        <xdr:cNvPr id="379" name="円/楕円 378"/>
        <xdr:cNvSpPr/>
      </xdr:nvSpPr>
      <xdr:spPr>
        <a:xfrm>
          <a:off x="6921500" y="9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104647</xdr:rowOff>
    </xdr:from>
    <xdr:ext cx="534377" cy="259045"/>
    <xdr:sp macro="" textlink="">
      <xdr:nvSpPr>
        <xdr:cNvPr id="380" name="テキスト ボックス 379"/>
        <xdr:cNvSpPr txBox="1"/>
      </xdr:nvSpPr>
      <xdr:spPr>
        <a:xfrm>
          <a:off x="6705111" y="936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6" name="直線コネクタ 405"/>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7"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8" name="直線コネクタ 407"/>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9"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10" name="直線コネクタ 409"/>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89669</xdr:rowOff>
    </xdr:from>
    <xdr:to>
      <xdr:col>15</xdr:col>
      <xdr:colOff>180975</xdr:colOff>
      <xdr:row>78</xdr:row>
      <xdr:rowOff>42152</xdr:rowOff>
    </xdr:to>
    <xdr:cxnSp macro="">
      <xdr:nvCxnSpPr>
        <xdr:cNvPr id="411" name="直線コネクタ 410"/>
        <xdr:cNvCxnSpPr/>
      </xdr:nvCxnSpPr>
      <xdr:spPr>
        <a:xfrm flipV="1">
          <a:off x="9639300" y="13291319"/>
          <a:ext cx="838200" cy="12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74430</xdr:rowOff>
    </xdr:from>
    <xdr:ext cx="534377" cy="259045"/>
    <xdr:sp macro="" textlink="">
      <xdr:nvSpPr>
        <xdr:cNvPr id="412" name="普通建設事業費 （ うち新規整備　）平均値テキスト"/>
        <xdr:cNvSpPr txBox="1"/>
      </xdr:nvSpPr>
      <xdr:spPr>
        <a:xfrm>
          <a:off x="10528300" y="13276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3" name="フローチャート : 判断 412"/>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4" name="フローチャート : 判断 413"/>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5" name="テキスト ボックス 414"/>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38869</xdr:rowOff>
    </xdr:from>
    <xdr:to>
      <xdr:col>15</xdr:col>
      <xdr:colOff>231775</xdr:colOff>
      <xdr:row>77</xdr:row>
      <xdr:rowOff>140469</xdr:rowOff>
    </xdr:to>
    <xdr:sp macro="" textlink="">
      <xdr:nvSpPr>
        <xdr:cNvPr id="421" name="円/楕円 420"/>
        <xdr:cNvSpPr/>
      </xdr:nvSpPr>
      <xdr:spPr>
        <a:xfrm>
          <a:off x="10426700" y="132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61746</xdr:rowOff>
    </xdr:from>
    <xdr:ext cx="534377" cy="259045"/>
    <xdr:sp macro="" textlink="">
      <xdr:nvSpPr>
        <xdr:cNvPr id="422" name="普通建設事業費 （ うち新規整備　）該当値テキスト"/>
        <xdr:cNvSpPr txBox="1"/>
      </xdr:nvSpPr>
      <xdr:spPr>
        <a:xfrm>
          <a:off x="10528300" y="1309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21,564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162802</xdr:rowOff>
    </xdr:from>
    <xdr:to>
      <xdr:col>14</xdr:col>
      <xdr:colOff>79375</xdr:colOff>
      <xdr:row>78</xdr:row>
      <xdr:rowOff>92952</xdr:rowOff>
    </xdr:to>
    <xdr:sp macro="" textlink="">
      <xdr:nvSpPr>
        <xdr:cNvPr id="423" name="円/楕円 422"/>
        <xdr:cNvSpPr/>
      </xdr:nvSpPr>
      <xdr:spPr>
        <a:xfrm>
          <a:off x="9588500" y="133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84079</xdr:rowOff>
    </xdr:from>
    <xdr:ext cx="534377" cy="259045"/>
    <xdr:sp macro="" textlink="">
      <xdr:nvSpPr>
        <xdr:cNvPr id="424" name="テキスト ボックス 423"/>
        <xdr:cNvSpPr txBox="1"/>
      </xdr:nvSpPr>
      <xdr:spPr>
        <a:xfrm>
          <a:off x="9372111" y="134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6" name="テキスト ボックス 44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8" name="テキスト ボックス 44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50" name="直線コネクタ 449"/>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51"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52" name="直線コネクタ 451"/>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3"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4" name="直線コネクタ 453"/>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61029</xdr:rowOff>
    </xdr:from>
    <xdr:to>
      <xdr:col>15</xdr:col>
      <xdr:colOff>180975</xdr:colOff>
      <xdr:row>93</xdr:row>
      <xdr:rowOff>94895</xdr:rowOff>
    </xdr:to>
    <xdr:cxnSp macro="">
      <xdr:nvCxnSpPr>
        <xdr:cNvPr id="455" name="直線コネクタ 454"/>
        <xdr:cNvCxnSpPr/>
      </xdr:nvCxnSpPr>
      <xdr:spPr>
        <a:xfrm flipV="1">
          <a:off x="9639300" y="16005879"/>
          <a:ext cx="838200" cy="3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143484</xdr:rowOff>
    </xdr:from>
    <xdr:ext cx="534377" cy="259045"/>
    <xdr:sp macro="" textlink="">
      <xdr:nvSpPr>
        <xdr:cNvPr id="456" name="普通建設事業費 （ うち更新整備　）平均値テキスト"/>
        <xdr:cNvSpPr txBox="1"/>
      </xdr:nvSpPr>
      <xdr:spPr>
        <a:xfrm>
          <a:off x="10528300" y="16259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7" name="フローチャート : 判断 456"/>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8" name="フローチャート : 判断 457"/>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104883</xdr:rowOff>
    </xdr:from>
    <xdr:ext cx="534377" cy="259045"/>
    <xdr:sp macro="" textlink="">
      <xdr:nvSpPr>
        <xdr:cNvPr id="459" name="テキスト ボックス 458"/>
        <xdr:cNvSpPr txBox="1"/>
      </xdr:nvSpPr>
      <xdr:spPr>
        <a:xfrm>
          <a:off x="9372111" y="163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10229</xdr:rowOff>
    </xdr:from>
    <xdr:to>
      <xdr:col>15</xdr:col>
      <xdr:colOff>231775</xdr:colOff>
      <xdr:row>93</xdr:row>
      <xdr:rowOff>111829</xdr:rowOff>
    </xdr:to>
    <xdr:sp macro="" textlink="">
      <xdr:nvSpPr>
        <xdr:cNvPr id="465" name="円/楕円 464"/>
        <xdr:cNvSpPr/>
      </xdr:nvSpPr>
      <xdr:spPr>
        <a:xfrm>
          <a:off x="10426700" y="159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33106</xdr:rowOff>
    </xdr:from>
    <xdr:ext cx="534377" cy="259045"/>
    <xdr:sp macro="" textlink="">
      <xdr:nvSpPr>
        <xdr:cNvPr id="466" name="普通建設事業費 （ うち更新整備　）該当値テキスト"/>
        <xdr:cNvSpPr txBox="1"/>
      </xdr:nvSpPr>
      <xdr:spPr>
        <a:xfrm>
          <a:off x="10528300" y="1580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32,659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44095</xdr:rowOff>
    </xdr:from>
    <xdr:to>
      <xdr:col>14</xdr:col>
      <xdr:colOff>79375</xdr:colOff>
      <xdr:row>93</xdr:row>
      <xdr:rowOff>145695</xdr:rowOff>
    </xdr:to>
    <xdr:sp macro="" textlink="">
      <xdr:nvSpPr>
        <xdr:cNvPr id="467" name="円/楕円 466"/>
        <xdr:cNvSpPr/>
      </xdr:nvSpPr>
      <xdr:spPr>
        <a:xfrm>
          <a:off x="9588500" y="1598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162222</xdr:rowOff>
    </xdr:from>
    <xdr:ext cx="534377" cy="259045"/>
    <xdr:sp macro="" textlink="">
      <xdr:nvSpPr>
        <xdr:cNvPr id="468" name="テキスト ボックス 467"/>
        <xdr:cNvSpPr txBox="1"/>
      </xdr:nvSpPr>
      <xdr:spPr>
        <a:xfrm>
          <a:off x="9372111" y="1576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4" name="テキスト ボックス 48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6" name="テキスト ボックス 48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8" name="テキスト ボックス 48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92" name="直線コネクタ 491"/>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3"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5"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6" name="直線コネクタ 495"/>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7" name="直線コネクタ 49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8"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9" name="フローチャート : 判断 498"/>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0" name="直線コネクタ 49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501" name="フローチャート : 判断 500"/>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502" name="テキスト ボックス 501"/>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3" name="直線コネクタ 50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127267</xdr:rowOff>
    </xdr:from>
    <xdr:to>
      <xdr:col>21</xdr:col>
      <xdr:colOff>212725</xdr:colOff>
      <xdr:row>39</xdr:row>
      <xdr:rowOff>57417</xdr:rowOff>
    </xdr:to>
    <xdr:sp macro="" textlink="">
      <xdr:nvSpPr>
        <xdr:cNvPr id="504" name="フローチャート : 判断 503"/>
        <xdr:cNvSpPr/>
      </xdr:nvSpPr>
      <xdr:spPr>
        <a:xfrm>
          <a:off x="14541500" y="664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73944</xdr:rowOff>
    </xdr:from>
    <xdr:ext cx="378565" cy="259045"/>
    <xdr:sp macro="" textlink="">
      <xdr:nvSpPr>
        <xdr:cNvPr id="505" name="テキスト ボックス 504"/>
        <xdr:cNvSpPr txBox="1"/>
      </xdr:nvSpPr>
      <xdr:spPr>
        <a:xfrm>
          <a:off x="14403017" y="6417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6" name="直線コネクタ 50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44590</xdr:rowOff>
    </xdr:from>
    <xdr:to>
      <xdr:col>20</xdr:col>
      <xdr:colOff>9525</xdr:colOff>
      <xdr:row>38</xdr:row>
      <xdr:rowOff>146190</xdr:rowOff>
    </xdr:to>
    <xdr:sp macro="" textlink="">
      <xdr:nvSpPr>
        <xdr:cNvPr id="507" name="フローチャート : 判断 506"/>
        <xdr:cNvSpPr/>
      </xdr:nvSpPr>
      <xdr:spPr>
        <a:xfrm>
          <a:off x="13652500" y="655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162717</xdr:rowOff>
    </xdr:from>
    <xdr:ext cx="469744" cy="259045"/>
    <xdr:sp macro="" textlink="">
      <xdr:nvSpPr>
        <xdr:cNvPr id="508" name="テキスト ボックス 507"/>
        <xdr:cNvSpPr txBox="1"/>
      </xdr:nvSpPr>
      <xdr:spPr>
        <a:xfrm>
          <a:off x="13468427" y="633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56438</xdr:rowOff>
    </xdr:from>
    <xdr:to>
      <xdr:col>18</xdr:col>
      <xdr:colOff>492125</xdr:colOff>
      <xdr:row>38</xdr:row>
      <xdr:rowOff>158038</xdr:rowOff>
    </xdr:to>
    <xdr:sp macro="" textlink="">
      <xdr:nvSpPr>
        <xdr:cNvPr id="509" name="フローチャート : 判断 508"/>
        <xdr:cNvSpPr/>
      </xdr:nvSpPr>
      <xdr:spPr>
        <a:xfrm>
          <a:off x="12763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3116</xdr:rowOff>
    </xdr:from>
    <xdr:ext cx="469744" cy="259045"/>
    <xdr:sp macro="" textlink="">
      <xdr:nvSpPr>
        <xdr:cNvPr id="510" name="テキスト ボックス 509"/>
        <xdr:cNvSpPr txBox="1"/>
      </xdr:nvSpPr>
      <xdr:spPr>
        <a:xfrm>
          <a:off x="12579427" y="634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249299" cy="259045"/>
    <xdr:sp macro="" textlink="">
      <xdr:nvSpPr>
        <xdr:cNvPr id="517" name="災害復旧事業費該当値テキスト"/>
        <xdr:cNvSpPr txBox="1"/>
      </xdr:nvSpPr>
      <xdr:spPr>
        <a:xfrm>
          <a:off x="16370300" y="6619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8" name="円/楕円 51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9" name="テキスト ボックス 518"/>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0" name="円/楕円 51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1" name="テキスト ボックス 52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2" name="円/楕円 52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3" name="テキスト ボックス 52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4" name="円/楕円 52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5" name="テキスト ボックス 524"/>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9" name="テキスト ボックス 53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1" name="直線コネクタ 54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6" name="直線コネクタ 54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8" name="フローチャート : 判断 54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9" name="直線コネクタ 54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0" name="フローチャート : 判断 54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1" name="テキスト ボックス 55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2" name="直線コネクタ 55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3" name="フローチャート : 判断 55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4" name="テキスト ボックス 55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5" name="直線コネクタ 55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6" name="フローチャート : 判断 55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7" name="テキスト ボックス 55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フローチャート : 判断 55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9" name="テキスト ボックス 55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5" name="円/楕円 56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7" name="円/楕円 56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8" name="テキスト ボックス 56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9" name="円/楕円 56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0" name="テキスト ボックス 56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1" name="円/楕円 57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2" name="テキスト ボックス 57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3" name="円/楕円 57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4" name="テキスト ボックス 57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6" name="直線コネクタ 58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7" name="テキスト ボックス 58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8" name="直線コネクタ 58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9" name="テキスト ボックス 58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0" name="直線コネクタ 58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1" name="テキスト ボックス 59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2" name="直線コネクタ 59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3" name="テキスト ボックス 59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7" name="直線コネクタ 596"/>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8"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9" name="直線コネクタ 598"/>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600"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601" name="直線コネクタ 600"/>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3180</xdr:rowOff>
    </xdr:from>
    <xdr:to>
      <xdr:col>23</xdr:col>
      <xdr:colOff>517525</xdr:colOff>
      <xdr:row>76</xdr:row>
      <xdr:rowOff>17971</xdr:rowOff>
    </xdr:to>
    <xdr:cxnSp macro="">
      <xdr:nvCxnSpPr>
        <xdr:cNvPr id="602" name="直線コネクタ 601"/>
        <xdr:cNvCxnSpPr/>
      </xdr:nvCxnSpPr>
      <xdr:spPr>
        <a:xfrm>
          <a:off x="15481300" y="13033380"/>
          <a:ext cx="8382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156687</xdr:rowOff>
    </xdr:from>
    <xdr:ext cx="534377" cy="259045"/>
    <xdr:sp macro="" textlink="">
      <xdr:nvSpPr>
        <xdr:cNvPr id="603" name="公債費平均値テキスト"/>
        <xdr:cNvSpPr txBox="1"/>
      </xdr:nvSpPr>
      <xdr:spPr>
        <a:xfrm>
          <a:off x="16370300" y="1301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4" name="フローチャート : 判断 603"/>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3180</xdr:rowOff>
    </xdr:from>
    <xdr:to>
      <xdr:col>22</xdr:col>
      <xdr:colOff>365125</xdr:colOff>
      <xdr:row>76</xdr:row>
      <xdr:rowOff>26977</xdr:rowOff>
    </xdr:to>
    <xdr:cxnSp macro="">
      <xdr:nvCxnSpPr>
        <xdr:cNvPr id="605" name="直線コネクタ 604"/>
        <xdr:cNvCxnSpPr/>
      </xdr:nvCxnSpPr>
      <xdr:spPr>
        <a:xfrm flipV="1">
          <a:off x="14592300" y="13033380"/>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6" name="フローチャート : 判断 605"/>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48993</xdr:rowOff>
    </xdr:from>
    <xdr:ext cx="534377" cy="259045"/>
    <xdr:sp macro="" textlink="">
      <xdr:nvSpPr>
        <xdr:cNvPr id="607" name="テキスト ボックス 606"/>
        <xdr:cNvSpPr txBox="1"/>
      </xdr:nvSpPr>
      <xdr:spPr>
        <a:xfrm>
          <a:off x="15214111" y="13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26977</xdr:rowOff>
    </xdr:from>
    <xdr:to>
      <xdr:col>21</xdr:col>
      <xdr:colOff>161925</xdr:colOff>
      <xdr:row>76</xdr:row>
      <xdr:rowOff>52649</xdr:rowOff>
    </xdr:to>
    <xdr:cxnSp macro="">
      <xdr:nvCxnSpPr>
        <xdr:cNvPr id="608" name="直線コネクタ 607"/>
        <xdr:cNvCxnSpPr/>
      </xdr:nvCxnSpPr>
      <xdr:spPr>
        <a:xfrm flipV="1">
          <a:off x="13703300" y="13057177"/>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117635</xdr:rowOff>
    </xdr:from>
    <xdr:to>
      <xdr:col>21</xdr:col>
      <xdr:colOff>212725</xdr:colOff>
      <xdr:row>76</xdr:row>
      <xdr:rowOff>47785</xdr:rowOff>
    </xdr:to>
    <xdr:sp macro="" textlink="">
      <xdr:nvSpPr>
        <xdr:cNvPr id="609" name="フローチャート : 判断 608"/>
        <xdr:cNvSpPr/>
      </xdr:nvSpPr>
      <xdr:spPr>
        <a:xfrm>
          <a:off x="14541500" y="1297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64312</xdr:rowOff>
    </xdr:from>
    <xdr:ext cx="534377" cy="259045"/>
    <xdr:sp macro="" textlink="">
      <xdr:nvSpPr>
        <xdr:cNvPr id="610" name="テキスト ボックス 609"/>
        <xdr:cNvSpPr txBox="1"/>
      </xdr:nvSpPr>
      <xdr:spPr>
        <a:xfrm>
          <a:off x="14325111" y="1275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52649</xdr:rowOff>
    </xdr:from>
    <xdr:to>
      <xdr:col>19</xdr:col>
      <xdr:colOff>644525</xdr:colOff>
      <xdr:row>76</xdr:row>
      <xdr:rowOff>84379</xdr:rowOff>
    </xdr:to>
    <xdr:cxnSp macro="">
      <xdr:nvCxnSpPr>
        <xdr:cNvPr id="611" name="直線コネクタ 610"/>
        <xdr:cNvCxnSpPr/>
      </xdr:nvCxnSpPr>
      <xdr:spPr>
        <a:xfrm flipV="1">
          <a:off x="12814300" y="13082849"/>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120790</xdr:rowOff>
    </xdr:from>
    <xdr:to>
      <xdr:col>20</xdr:col>
      <xdr:colOff>9525</xdr:colOff>
      <xdr:row>77</xdr:row>
      <xdr:rowOff>50940</xdr:rowOff>
    </xdr:to>
    <xdr:sp macro="" textlink="">
      <xdr:nvSpPr>
        <xdr:cNvPr id="612" name="フローチャート : 判断 611"/>
        <xdr:cNvSpPr/>
      </xdr:nvSpPr>
      <xdr:spPr>
        <a:xfrm>
          <a:off x="13652500" y="131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42067</xdr:rowOff>
    </xdr:from>
    <xdr:ext cx="534377" cy="259045"/>
    <xdr:sp macro="" textlink="">
      <xdr:nvSpPr>
        <xdr:cNvPr id="613" name="テキスト ボックス 612"/>
        <xdr:cNvSpPr txBox="1"/>
      </xdr:nvSpPr>
      <xdr:spPr>
        <a:xfrm>
          <a:off x="13436111" y="132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88215</xdr:rowOff>
    </xdr:from>
    <xdr:to>
      <xdr:col>18</xdr:col>
      <xdr:colOff>492125</xdr:colOff>
      <xdr:row>77</xdr:row>
      <xdr:rowOff>18365</xdr:rowOff>
    </xdr:to>
    <xdr:sp macro="" textlink="">
      <xdr:nvSpPr>
        <xdr:cNvPr id="614" name="フローチャート : 判断 613"/>
        <xdr:cNvSpPr/>
      </xdr:nvSpPr>
      <xdr:spPr>
        <a:xfrm>
          <a:off x="12763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9492</xdr:rowOff>
    </xdr:from>
    <xdr:ext cx="534377" cy="259045"/>
    <xdr:sp macro="" textlink="">
      <xdr:nvSpPr>
        <xdr:cNvPr id="615" name="テキスト ボックス 614"/>
        <xdr:cNvSpPr txBox="1"/>
      </xdr:nvSpPr>
      <xdr:spPr>
        <a:xfrm>
          <a:off x="12547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138620</xdr:rowOff>
    </xdr:from>
    <xdr:to>
      <xdr:col>23</xdr:col>
      <xdr:colOff>568325</xdr:colOff>
      <xdr:row>76</xdr:row>
      <xdr:rowOff>68771</xdr:rowOff>
    </xdr:to>
    <xdr:sp macro="" textlink="">
      <xdr:nvSpPr>
        <xdr:cNvPr id="621" name="円/楕円 620"/>
        <xdr:cNvSpPr/>
      </xdr:nvSpPr>
      <xdr:spPr>
        <a:xfrm>
          <a:off x="16268700" y="129973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161497</xdr:rowOff>
    </xdr:from>
    <xdr:ext cx="534377" cy="259045"/>
    <xdr:sp macro="" textlink="">
      <xdr:nvSpPr>
        <xdr:cNvPr id="622" name="公債費該当値テキスト"/>
        <xdr:cNvSpPr txBox="1"/>
      </xdr:nvSpPr>
      <xdr:spPr>
        <a:xfrm>
          <a:off x="16370300" y="128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40,325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123830</xdr:rowOff>
    </xdr:from>
    <xdr:to>
      <xdr:col>22</xdr:col>
      <xdr:colOff>415925</xdr:colOff>
      <xdr:row>76</xdr:row>
      <xdr:rowOff>53981</xdr:rowOff>
    </xdr:to>
    <xdr:sp macro="" textlink="">
      <xdr:nvSpPr>
        <xdr:cNvPr id="623" name="円/楕円 622"/>
        <xdr:cNvSpPr/>
      </xdr:nvSpPr>
      <xdr:spPr>
        <a:xfrm>
          <a:off x="15430500" y="129825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70507</xdr:rowOff>
    </xdr:from>
    <xdr:ext cx="534377" cy="259045"/>
    <xdr:sp macro="" textlink="">
      <xdr:nvSpPr>
        <xdr:cNvPr id="624" name="テキスト ボックス 623"/>
        <xdr:cNvSpPr txBox="1"/>
      </xdr:nvSpPr>
      <xdr:spPr>
        <a:xfrm>
          <a:off x="15214111" y="1275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147627</xdr:rowOff>
    </xdr:from>
    <xdr:to>
      <xdr:col>21</xdr:col>
      <xdr:colOff>212725</xdr:colOff>
      <xdr:row>76</xdr:row>
      <xdr:rowOff>77777</xdr:rowOff>
    </xdr:to>
    <xdr:sp macro="" textlink="">
      <xdr:nvSpPr>
        <xdr:cNvPr id="625" name="円/楕円 624"/>
        <xdr:cNvSpPr/>
      </xdr:nvSpPr>
      <xdr:spPr>
        <a:xfrm>
          <a:off x="14541500" y="1300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68904</xdr:rowOff>
    </xdr:from>
    <xdr:ext cx="534377" cy="259045"/>
    <xdr:sp macro="" textlink="">
      <xdr:nvSpPr>
        <xdr:cNvPr id="626" name="テキスト ボックス 625"/>
        <xdr:cNvSpPr txBox="1"/>
      </xdr:nvSpPr>
      <xdr:spPr>
        <a:xfrm>
          <a:off x="14325111" y="1309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1849</xdr:rowOff>
    </xdr:from>
    <xdr:to>
      <xdr:col>20</xdr:col>
      <xdr:colOff>9525</xdr:colOff>
      <xdr:row>76</xdr:row>
      <xdr:rowOff>103449</xdr:rowOff>
    </xdr:to>
    <xdr:sp macro="" textlink="">
      <xdr:nvSpPr>
        <xdr:cNvPr id="627" name="円/楕円 626"/>
        <xdr:cNvSpPr/>
      </xdr:nvSpPr>
      <xdr:spPr>
        <a:xfrm>
          <a:off x="13652500" y="1303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119976</xdr:rowOff>
    </xdr:from>
    <xdr:ext cx="534377" cy="259045"/>
    <xdr:sp macro="" textlink="">
      <xdr:nvSpPr>
        <xdr:cNvPr id="628" name="テキスト ボックス 627"/>
        <xdr:cNvSpPr txBox="1"/>
      </xdr:nvSpPr>
      <xdr:spPr>
        <a:xfrm>
          <a:off x="13436111" y="1280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33579</xdr:rowOff>
    </xdr:from>
    <xdr:to>
      <xdr:col>18</xdr:col>
      <xdr:colOff>492125</xdr:colOff>
      <xdr:row>76</xdr:row>
      <xdr:rowOff>135179</xdr:rowOff>
    </xdr:to>
    <xdr:sp macro="" textlink="">
      <xdr:nvSpPr>
        <xdr:cNvPr id="629" name="円/楕円 628"/>
        <xdr:cNvSpPr/>
      </xdr:nvSpPr>
      <xdr:spPr>
        <a:xfrm>
          <a:off x="12763500" y="130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151706</xdr:rowOff>
    </xdr:from>
    <xdr:ext cx="534377" cy="259045"/>
    <xdr:sp macro="" textlink="">
      <xdr:nvSpPr>
        <xdr:cNvPr id="630" name="テキスト ボックス 629"/>
        <xdr:cNvSpPr txBox="1"/>
      </xdr:nvSpPr>
      <xdr:spPr>
        <a:xfrm>
          <a:off x="12547111" y="128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0" name="テキスト ボックス 64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2" name="テキスト ボックス 65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4" name="直線コネクタ 653"/>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5"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6" name="直線コネクタ 655"/>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7"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8" name="直線コネクタ 657"/>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57062</xdr:rowOff>
    </xdr:from>
    <xdr:to>
      <xdr:col>23</xdr:col>
      <xdr:colOff>517525</xdr:colOff>
      <xdr:row>97</xdr:row>
      <xdr:rowOff>112992</xdr:rowOff>
    </xdr:to>
    <xdr:cxnSp macro="">
      <xdr:nvCxnSpPr>
        <xdr:cNvPr id="659" name="直線コネクタ 658"/>
        <xdr:cNvCxnSpPr/>
      </xdr:nvCxnSpPr>
      <xdr:spPr>
        <a:xfrm flipV="1">
          <a:off x="15481300" y="16687712"/>
          <a:ext cx="83820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56278</xdr:rowOff>
    </xdr:from>
    <xdr:ext cx="469744" cy="259045"/>
    <xdr:sp macro="" textlink="">
      <xdr:nvSpPr>
        <xdr:cNvPr id="660" name="積立金平均値テキスト"/>
        <xdr:cNvSpPr txBox="1"/>
      </xdr:nvSpPr>
      <xdr:spPr>
        <a:xfrm>
          <a:off x="16370300" y="1668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61" name="フローチャート : 判断 660"/>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136347</xdr:rowOff>
    </xdr:from>
    <xdr:to>
      <xdr:col>22</xdr:col>
      <xdr:colOff>365125</xdr:colOff>
      <xdr:row>97</xdr:row>
      <xdr:rowOff>112992</xdr:rowOff>
    </xdr:to>
    <xdr:cxnSp macro="">
      <xdr:nvCxnSpPr>
        <xdr:cNvPr id="662" name="直線コネクタ 661"/>
        <xdr:cNvCxnSpPr/>
      </xdr:nvCxnSpPr>
      <xdr:spPr>
        <a:xfrm>
          <a:off x="14592300" y="16595547"/>
          <a:ext cx="889000" cy="1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3" name="フローチャート : 判断 662"/>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4" name="テキスト ボックス 663"/>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136347</xdr:rowOff>
    </xdr:from>
    <xdr:to>
      <xdr:col>21</xdr:col>
      <xdr:colOff>161925</xdr:colOff>
      <xdr:row>97</xdr:row>
      <xdr:rowOff>10770</xdr:rowOff>
    </xdr:to>
    <xdr:cxnSp macro="">
      <xdr:nvCxnSpPr>
        <xdr:cNvPr id="665" name="直線コネクタ 664"/>
        <xdr:cNvCxnSpPr/>
      </xdr:nvCxnSpPr>
      <xdr:spPr>
        <a:xfrm flipV="1">
          <a:off x="13703300" y="16595547"/>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137973</xdr:rowOff>
    </xdr:from>
    <xdr:to>
      <xdr:col>21</xdr:col>
      <xdr:colOff>212725</xdr:colOff>
      <xdr:row>97</xdr:row>
      <xdr:rowOff>68123</xdr:rowOff>
    </xdr:to>
    <xdr:sp macro="" textlink="">
      <xdr:nvSpPr>
        <xdr:cNvPr id="666" name="フローチャート : 判断 665"/>
        <xdr:cNvSpPr/>
      </xdr:nvSpPr>
      <xdr:spPr>
        <a:xfrm>
          <a:off x="14541500" y="1659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59250</xdr:rowOff>
    </xdr:from>
    <xdr:ext cx="469744" cy="259045"/>
    <xdr:sp macro="" textlink="">
      <xdr:nvSpPr>
        <xdr:cNvPr id="667" name="テキスト ボックス 666"/>
        <xdr:cNvSpPr txBox="1"/>
      </xdr:nvSpPr>
      <xdr:spPr>
        <a:xfrm>
          <a:off x="14357427" y="1668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108001</xdr:rowOff>
    </xdr:from>
    <xdr:to>
      <xdr:col>19</xdr:col>
      <xdr:colOff>644525</xdr:colOff>
      <xdr:row>97</xdr:row>
      <xdr:rowOff>10770</xdr:rowOff>
    </xdr:to>
    <xdr:cxnSp macro="">
      <xdr:nvCxnSpPr>
        <xdr:cNvPr id="668" name="直線コネクタ 667"/>
        <xdr:cNvCxnSpPr/>
      </xdr:nvCxnSpPr>
      <xdr:spPr>
        <a:xfrm>
          <a:off x="12814300" y="16567201"/>
          <a:ext cx="889000" cy="7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24206</xdr:rowOff>
    </xdr:from>
    <xdr:to>
      <xdr:col>20</xdr:col>
      <xdr:colOff>9525</xdr:colOff>
      <xdr:row>94</xdr:row>
      <xdr:rowOff>125806</xdr:rowOff>
    </xdr:to>
    <xdr:sp macro="" textlink="">
      <xdr:nvSpPr>
        <xdr:cNvPr id="669" name="フローチャート : 判断 668"/>
        <xdr:cNvSpPr/>
      </xdr:nvSpPr>
      <xdr:spPr>
        <a:xfrm>
          <a:off x="13652500" y="1614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142333</xdr:rowOff>
    </xdr:from>
    <xdr:ext cx="534377" cy="259045"/>
    <xdr:sp macro="" textlink="">
      <xdr:nvSpPr>
        <xdr:cNvPr id="670" name="テキスト ボックス 669"/>
        <xdr:cNvSpPr txBox="1"/>
      </xdr:nvSpPr>
      <xdr:spPr>
        <a:xfrm>
          <a:off x="13436111" y="159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660</xdr:rowOff>
    </xdr:from>
    <xdr:to>
      <xdr:col>18</xdr:col>
      <xdr:colOff>492125</xdr:colOff>
      <xdr:row>97</xdr:row>
      <xdr:rowOff>102260</xdr:rowOff>
    </xdr:to>
    <xdr:sp macro="" textlink="">
      <xdr:nvSpPr>
        <xdr:cNvPr id="671" name="フローチャート : 判断 670"/>
        <xdr:cNvSpPr/>
      </xdr:nvSpPr>
      <xdr:spPr>
        <a:xfrm>
          <a:off x="12763500" y="166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93387</xdr:rowOff>
    </xdr:from>
    <xdr:ext cx="469744" cy="259045"/>
    <xdr:sp macro="" textlink="">
      <xdr:nvSpPr>
        <xdr:cNvPr id="672" name="テキスト ボックス 671"/>
        <xdr:cNvSpPr txBox="1"/>
      </xdr:nvSpPr>
      <xdr:spPr>
        <a:xfrm>
          <a:off x="12579427" y="167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6262</xdr:rowOff>
    </xdr:from>
    <xdr:to>
      <xdr:col>23</xdr:col>
      <xdr:colOff>568325</xdr:colOff>
      <xdr:row>97</xdr:row>
      <xdr:rowOff>107862</xdr:rowOff>
    </xdr:to>
    <xdr:sp macro="" textlink="">
      <xdr:nvSpPr>
        <xdr:cNvPr id="678" name="円/楕円 677"/>
        <xdr:cNvSpPr/>
      </xdr:nvSpPr>
      <xdr:spPr>
        <a:xfrm>
          <a:off x="16268700" y="166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29139</xdr:rowOff>
    </xdr:from>
    <xdr:ext cx="469744" cy="259045"/>
    <xdr:sp macro="" textlink="">
      <xdr:nvSpPr>
        <xdr:cNvPr id="679" name="積立金該当値テキスト"/>
        <xdr:cNvSpPr txBox="1"/>
      </xdr:nvSpPr>
      <xdr:spPr>
        <a:xfrm>
          <a:off x="16370300" y="164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62192</xdr:rowOff>
    </xdr:from>
    <xdr:to>
      <xdr:col>22</xdr:col>
      <xdr:colOff>415925</xdr:colOff>
      <xdr:row>97</xdr:row>
      <xdr:rowOff>163792</xdr:rowOff>
    </xdr:to>
    <xdr:sp macro="" textlink="">
      <xdr:nvSpPr>
        <xdr:cNvPr id="680" name="円/楕円 679"/>
        <xdr:cNvSpPr/>
      </xdr:nvSpPr>
      <xdr:spPr>
        <a:xfrm>
          <a:off x="154305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154919</xdr:rowOff>
    </xdr:from>
    <xdr:ext cx="469744" cy="259045"/>
    <xdr:sp macro="" textlink="">
      <xdr:nvSpPr>
        <xdr:cNvPr id="681" name="テキスト ボックス 680"/>
        <xdr:cNvSpPr txBox="1"/>
      </xdr:nvSpPr>
      <xdr:spPr>
        <a:xfrm>
          <a:off x="15246427" y="167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85547</xdr:rowOff>
    </xdr:from>
    <xdr:to>
      <xdr:col>21</xdr:col>
      <xdr:colOff>212725</xdr:colOff>
      <xdr:row>97</xdr:row>
      <xdr:rowOff>15697</xdr:rowOff>
    </xdr:to>
    <xdr:sp macro="" textlink="">
      <xdr:nvSpPr>
        <xdr:cNvPr id="682" name="円/楕円 681"/>
        <xdr:cNvSpPr/>
      </xdr:nvSpPr>
      <xdr:spPr>
        <a:xfrm>
          <a:off x="14541500" y="165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32224</xdr:rowOff>
    </xdr:from>
    <xdr:ext cx="534377" cy="259045"/>
    <xdr:sp macro="" textlink="">
      <xdr:nvSpPr>
        <xdr:cNvPr id="683" name="テキスト ボックス 682"/>
        <xdr:cNvSpPr txBox="1"/>
      </xdr:nvSpPr>
      <xdr:spPr>
        <a:xfrm>
          <a:off x="14325111" y="1631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131420</xdr:rowOff>
    </xdr:from>
    <xdr:to>
      <xdr:col>20</xdr:col>
      <xdr:colOff>9525</xdr:colOff>
      <xdr:row>97</xdr:row>
      <xdr:rowOff>61570</xdr:rowOff>
    </xdr:to>
    <xdr:sp macro="" textlink="">
      <xdr:nvSpPr>
        <xdr:cNvPr id="684" name="円/楕円 683"/>
        <xdr:cNvSpPr/>
      </xdr:nvSpPr>
      <xdr:spPr>
        <a:xfrm>
          <a:off x="13652500" y="165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52697</xdr:rowOff>
    </xdr:from>
    <xdr:ext cx="469744" cy="259045"/>
    <xdr:sp macro="" textlink="">
      <xdr:nvSpPr>
        <xdr:cNvPr id="685" name="テキスト ボックス 684"/>
        <xdr:cNvSpPr txBox="1"/>
      </xdr:nvSpPr>
      <xdr:spPr>
        <a:xfrm>
          <a:off x="13468427" y="1668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57201</xdr:rowOff>
    </xdr:from>
    <xdr:to>
      <xdr:col>18</xdr:col>
      <xdr:colOff>492125</xdr:colOff>
      <xdr:row>96</xdr:row>
      <xdr:rowOff>158801</xdr:rowOff>
    </xdr:to>
    <xdr:sp macro="" textlink="">
      <xdr:nvSpPr>
        <xdr:cNvPr id="686" name="円/楕円 685"/>
        <xdr:cNvSpPr/>
      </xdr:nvSpPr>
      <xdr:spPr>
        <a:xfrm>
          <a:off x="12763500" y="165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3878</xdr:rowOff>
    </xdr:from>
    <xdr:ext cx="534377" cy="259045"/>
    <xdr:sp macro="" textlink="">
      <xdr:nvSpPr>
        <xdr:cNvPr id="687" name="テキスト ボックス 686"/>
        <xdr:cNvSpPr txBox="1"/>
      </xdr:nvSpPr>
      <xdr:spPr>
        <a:xfrm>
          <a:off x="12547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7" name="テキスト ボックス 70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3" name="直線コネクタ 712"/>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6"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7" name="直線コネクタ 716"/>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54791</xdr:rowOff>
    </xdr:from>
    <xdr:to>
      <xdr:col>32</xdr:col>
      <xdr:colOff>187325</xdr:colOff>
      <xdr:row>39</xdr:row>
      <xdr:rowOff>67038</xdr:rowOff>
    </xdr:to>
    <xdr:cxnSp macro="">
      <xdr:nvCxnSpPr>
        <xdr:cNvPr id="718" name="直線コネクタ 717"/>
        <xdr:cNvCxnSpPr/>
      </xdr:nvCxnSpPr>
      <xdr:spPr>
        <a:xfrm flipV="1">
          <a:off x="21323300" y="6741341"/>
          <a:ext cx="8382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9"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20" name="フローチャート : 判断 719"/>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67038</xdr:rowOff>
    </xdr:from>
    <xdr:to>
      <xdr:col>31</xdr:col>
      <xdr:colOff>34925</xdr:colOff>
      <xdr:row>39</xdr:row>
      <xdr:rowOff>98878</xdr:rowOff>
    </xdr:to>
    <xdr:cxnSp macro="">
      <xdr:nvCxnSpPr>
        <xdr:cNvPr id="721" name="直線コネクタ 720"/>
        <xdr:cNvCxnSpPr/>
      </xdr:nvCxnSpPr>
      <xdr:spPr>
        <a:xfrm flipV="1">
          <a:off x="20434300" y="6753588"/>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22" name="フローチャート : 判断 721"/>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3" name="テキスト ボックス 722"/>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168584</xdr:rowOff>
    </xdr:from>
    <xdr:to>
      <xdr:col>29</xdr:col>
      <xdr:colOff>568325</xdr:colOff>
      <xdr:row>38</xdr:row>
      <xdr:rowOff>98734</xdr:rowOff>
    </xdr:to>
    <xdr:sp macro="" textlink="">
      <xdr:nvSpPr>
        <xdr:cNvPr id="725" name="フローチャート : 判断 724"/>
        <xdr:cNvSpPr/>
      </xdr:nvSpPr>
      <xdr:spPr>
        <a:xfrm>
          <a:off x="20383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115261</xdr:rowOff>
    </xdr:from>
    <xdr:ext cx="469744" cy="259045"/>
    <xdr:sp macro="" textlink="">
      <xdr:nvSpPr>
        <xdr:cNvPr id="726" name="テキスト ボックス 725"/>
        <xdr:cNvSpPr txBox="1"/>
      </xdr:nvSpPr>
      <xdr:spPr>
        <a:xfrm>
          <a:off x="20199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68997</xdr:rowOff>
    </xdr:from>
    <xdr:to>
      <xdr:col>28</xdr:col>
      <xdr:colOff>314325</xdr:colOff>
      <xdr:row>39</xdr:row>
      <xdr:rowOff>98878</xdr:rowOff>
    </xdr:to>
    <xdr:cxnSp macro="">
      <xdr:nvCxnSpPr>
        <xdr:cNvPr id="727" name="直線コネクタ 726"/>
        <xdr:cNvCxnSpPr/>
      </xdr:nvCxnSpPr>
      <xdr:spPr>
        <a:xfrm>
          <a:off x="18656300" y="6755547"/>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129068</xdr:rowOff>
    </xdr:from>
    <xdr:to>
      <xdr:col>28</xdr:col>
      <xdr:colOff>365125</xdr:colOff>
      <xdr:row>39</xdr:row>
      <xdr:rowOff>59218</xdr:rowOff>
    </xdr:to>
    <xdr:sp macro="" textlink="">
      <xdr:nvSpPr>
        <xdr:cNvPr id="728" name="フローチャート : 判断 727"/>
        <xdr:cNvSpPr/>
      </xdr:nvSpPr>
      <xdr:spPr>
        <a:xfrm>
          <a:off x="19494500" y="664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75745</xdr:rowOff>
    </xdr:from>
    <xdr:ext cx="378565" cy="259045"/>
    <xdr:sp macro="" textlink="">
      <xdr:nvSpPr>
        <xdr:cNvPr id="729" name="テキスト ボックス 728"/>
        <xdr:cNvSpPr txBox="1"/>
      </xdr:nvSpPr>
      <xdr:spPr>
        <a:xfrm>
          <a:off x="19356017" y="641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107841</xdr:rowOff>
    </xdr:from>
    <xdr:to>
      <xdr:col>27</xdr:col>
      <xdr:colOff>161925</xdr:colOff>
      <xdr:row>39</xdr:row>
      <xdr:rowOff>37991</xdr:rowOff>
    </xdr:to>
    <xdr:sp macro="" textlink="">
      <xdr:nvSpPr>
        <xdr:cNvPr id="730" name="フローチャート : 判断 729"/>
        <xdr:cNvSpPr/>
      </xdr:nvSpPr>
      <xdr:spPr>
        <a:xfrm>
          <a:off x="18605500" y="662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54518</xdr:rowOff>
    </xdr:from>
    <xdr:ext cx="378565" cy="259045"/>
    <xdr:sp macro="" textlink="">
      <xdr:nvSpPr>
        <xdr:cNvPr id="731" name="テキスト ボックス 730"/>
        <xdr:cNvSpPr txBox="1"/>
      </xdr:nvSpPr>
      <xdr:spPr>
        <a:xfrm>
          <a:off x="18467017" y="639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3991</xdr:rowOff>
    </xdr:from>
    <xdr:to>
      <xdr:col>32</xdr:col>
      <xdr:colOff>238125</xdr:colOff>
      <xdr:row>39</xdr:row>
      <xdr:rowOff>105591</xdr:rowOff>
    </xdr:to>
    <xdr:sp macro="" textlink="">
      <xdr:nvSpPr>
        <xdr:cNvPr id="737" name="円/楕円 736"/>
        <xdr:cNvSpPr/>
      </xdr:nvSpPr>
      <xdr:spPr>
        <a:xfrm>
          <a:off x="22110700" y="669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90368</xdr:rowOff>
    </xdr:from>
    <xdr:ext cx="378565" cy="259045"/>
    <xdr:sp macro="" textlink="">
      <xdr:nvSpPr>
        <xdr:cNvPr id="738" name="投資及び出資金該当値テキスト"/>
        <xdr:cNvSpPr txBox="1"/>
      </xdr:nvSpPr>
      <xdr:spPr>
        <a:xfrm>
          <a:off x="22212300" y="6605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16238</xdr:rowOff>
    </xdr:from>
    <xdr:to>
      <xdr:col>31</xdr:col>
      <xdr:colOff>85725</xdr:colOff>
      <xdr:row>39</xdr:row>
      <xdr:rowOff>117838</xdr:rowOff>
    </xdr:to>
    <xdr:sp macro="" textlink="">
      <xdr:nvSpPr>
        <xdr:cNvPr id="739" name="円/楕円 738"/>
        <xdr:cNvSpPr/>
      </xdr:nvSpPr>
      <xdr:spPr>
        <a:xfrm>
          <a:off x="21272500" y="67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108965</xdr:rowOff>
    </xdr:from>
    <xdr:ext cx="378565" cy="259045"/>
    <xdr:sp macro="" textlink="">
      <xdr:nvSpPr>
        <xdr:cNvPr id="740" name="テキスト ボックス 739"/>
        <xdr:cNvSpPr txBox="1"/>
      </xdr:nvSpPr>
      <xdr:spPr>
        <a:xfrm>
          <a:off x="21134017" y="6795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18197</xdr:rowOff>
    </xdr:from>
    <xdr:to>
      <xdr:col>27</xdr:col>
      <xdr:colOff>161925</xdr:colOff>
      <xdr:row>39</xdr:row>
      <xdr:rowOff>119797</xdr:rowOff>
    </xdr:to>
    <xdr:sp macro="" textlink="">
      <xdr:nvSpPr>
        <xdr:cNvPr id="745" name="円/楕円 744"/>
        <xdr:cNvSpPr/>
      </xdr:nvSpPr>
      <xdr:spPr>
        <a:xfrm>
          <a:off x="18605500" y="67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110924</xdr:rowOff>
    </xdr:from>
    <xdr:ext cx="378565" cy="259045"/>
    <xdr:sp macro="" textlink="">
      <xdr:nvSpPr>
        <xdr:cNvPr id="746" name="テキスト ボックス 745"/>
        <xdr:cNvSpPr txBox="1"/>
      </xdr:nvSpPr>
      <xdr:spPr>
        <a:xfrm>
          <a:off x="18467017" y="6797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8" name="直線コネクタ 767"/>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9"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70" name="直線コネクタ 769"/>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71"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72" name="直線コネクタ 771"/>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80104</xdr:rowOff>
    </xdr:from>
    <xdr:to>
      <xdr:col>32</xdr:col>
      <xdr:colOff>187325</xdr:colOff>
      <xdr:row>58</xdr:row>
      <xdr:rowOff>109502</xdr:rowOff>
    </xdr:to>
    <xdr:cxnSp macro="">
      <xdr:nvCxnSpPr>
        <xdr:cNvPr id="773" name="直線コネクタ 772"/>
        <xdr:cNvCxnSpPr/>
      </xdr:nvCxnSpPr>
      <xdr:spPr>
        <a:xfrm flipV="1">
          <a:off x="21323300" y="10024204"/>
          <a:ext cx="8382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4"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5" name="フローチャート : 判断 774"/>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109502</xdr:rowOff>
    </xdr:from>
    <xdr:to>
      <xdr:col>31</xdr:col>
      <xdr:colOff>34925</xdr:colOff>
      <xdr:row>58</xdr:row>
      <xdr:rowOff>111399</xdr:rowOff>
    </xdr:to>
    <xdr:cxnSp macro="">
      <xdr:nvCxnSpPr>
        <xdr:cNvPr id="776" name="直線コネクタ 775"/>
        <xdr:cNvCxnSpPr/>
      </xdr:nvCxnSpPr>
      <xdr:spPr>
        <a:xfrm flipV="1">
          <a:off x="20434300" y="10053602"/>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7" name="フローチャート : 判断 776"/>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8" name="テキスト ボックス 777"/>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63691</xdr:rowOff>
    </xdr:from>
    <xdr:to>
      <xdr:col>29</xdr:col>
      <xdr:colOff>517525</xdr:colOff>
      <xdr:row>58</xdr:row>
      <xdr:rowOff>111399</xdr:rowOff>
    </xdr:to>
    <xdr:cxnSp macro="">
      <xdr:nvCxnSpPr>
        <xdr:cNvPr id="779" name="直線コネクタ 778"/>
        <xdr:cNvCxnSpPr/>
      </xdr:nvCxnSpPr>
      <xdr:spPr>
        <a:xfrm>
          <a:off x="19545300" y="10007791"/>
          <a:ext cx="889000" cy="4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35796</xdr:rowOff>
    </xdr:from>
    <xdr:to>
      <xdr:col>29</xdr:col>
      <xdr:colOff>568325</xdr:colOff>
      <xdr:row>57</xdr:row>
      <xdr:rowOff>137396</xdr:rowOff>
    </xdr:to>
    <xdr:sp macro="" textlink="">
      <xdr:nvSpPr>
        <xdr:cNvPr id="780" name="フローチャート : 判断 779"/>
        <xdr:cNvSpPr/>
      </xdr:nvSpPr>
      <xdr:spPr>
        <a:xfrm>
          <a:off x="20383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153923</xdr:rowOff>
    </xdr:from>
    <xdr:ext cx="469744" cy="259045"/>
    <xdr:sp macro="" textlink="">
      <xdr:nvSpPr>
        <xdr:cNvPr id="781" name="テキスト ボックス 780"/>
        <xdr:cNvSpPr txBox="1"/>
      </xdr:nvSpPr>
      <xdr:spPr>
        <a:xfrm>
          <a:off x="20199427" y="9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63691</xdr:rowOff>
    </xdr:from>
    <xdr:to>
      <xdr:col>28</xdr:col>
      <xdr:colOff>314325</xdr:colOff>
      <xdr:row>58</xdr:row>
      <xdr:rowOff>100106</xdr:rowOff>
    </xdr:to>
    <xdr:cxnSp macro="">
      <xdr:nvCxnSpPr>
        <xdr:cNvPr id="782" name="直線コネクタ 781"/>
        <xdr:cNvCxnSpPr/>
      </xdr:nvCxnSpPr>
      <xdr:spPr>
        <a:xfrm flipV="1">
          <a:off x="18656300" y="10007791"/>
          <a:ext cx="889000" cy="3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83" name="フローチャート : 判断 782"/>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64403</xdr:rowOff>
    </xdr:from>
    <xdr:ext cx="469744" cy="259045"/>
    <xdr:sp macro="" textlink="">
      <xdr:nvSpPr>
        <xdr:cNvPr id="784" name="テキスト ボックス 783"/>
        <xdr:cNvSpPr txBox="1"/>
      </xdr:nvSpPr>
      <xdr:spPr>
        <a:xfrm>
          <a:off x="19310427" y="966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5" name="フローチャート : 判断 784"/>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36537</xdr:rowOff>
    </xdr:from>
    <xdr:ext cx="469744" cy="259045"/>
    <xdr:sp macro="" textlink="">
      <xdr:nvSpPr>
        <xdr:cNvPr id="786" name="テキスト ボックス 785"/>
        <xdr:cNvSpPr txBox="1"/>
      </xdr:nvSpPr>
      <xdr:spPr>
        <a:xfrm>
          <a:off x="18421427" y="963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29304</xdr:rowOff>
    </xdr:from>
    <xdr:to>
      <xdr:col>32</xdr:col>
      <xdr:colOff>238125</xdr:colOff>
      <xdr:row>58</xdr:row>
      <xdr:rowOff>130904</xdr:rowOff>
    </xdr:to>
    <xdr:sp macro="" textlink="">
      <xdr:nvSpPr>
        <xdr:cNvPr id="792" name="円/楕円 791"/>
        <xdr:cNvSpPr/>
      </xdr:nvSpPr>
      <xdr:spPr>
        <a:xfrm>
          <a:off x="22110700" y="997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115681</xdr:rowOff>
    </xdr:from>
    <xdr:ext cx="469744" cy="259045"/>
    <xdr:sp macro="" textlink="">
      <xdr:nvSpPr>
        <xdr:cNvPr id="793" name="貸付金該当値テキスト"/>
        <xdr:cNvSpPr txBox="1"/>
      </xdr:nvSpPr>
      <xdr:spPr>
        <a:xfrm>
          <a:off x="22212300" y="988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58702</xdr:rowOff>
    </xdr:from>
    <xdr:to>
      <xdr:col>31</xdr:col>
      <xdr:colOff>85725</xdr:colOff>
      <xdr:row>58</xdr:row>
      <xdr:rowOff>160302</xdr:rowOff>
    </xdr:to>
    <xdr:sp macro="" textlink="">
      <xdr:nvSpPr>
        <xdr:cNvPr id="794" name="円/楕円 793"/>
        <xdr:cNvSpPr/>
      </xdr:nvSpPr>
      <xdr:spPr>
        <a:xfrm>
          <a:off x="21272500" y="100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151429</xdr:rowOff>
    </xdr:from>
    <xdr:ext cx="469744" cy="259045"/>
    <xdr:sp macro="" textlink="">
      <xdr:nvSpPr>
        <xdr:cNvPr id="795" name="テキスト ボックス 794"/>
        <xdr:cNvSpPr txBox="1"/>
      </xdr:nvSpPr>
      <xdr:spPr>
        <a:xfrm>
          <a:off x="21088427" y="1009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60599</xdr:rowOff>
    </xdr:from>
    <xdr:to>
      <xdr:col>29</xdr:col>
      <xdr:colOff>568325</xdr:colOff>
      <xdr:row>58</xdr:row>
      <xdr:rowOff>162199</xdr:rowOff>
    </xdr:to>
    <xdr:sp macro="" textlink="">
      <xdr:nvSpPr>
        <xdr:cNvPr id="796" name="円/楕円 795"/>
        <xdr:cNvSpPr/>
      </xdr:nvSpPr>
      <xdr:spPr>
        <a:xfrm>
          <a:off x="20383500" y="100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153326</xdr:rowOff>
    </xdr:from>
    <xdr:ext cx="469744" cy="259045"/>
    <xdr:sp macro="" textlink="">
      <xdr:nvSpPr>
        <xdr:cNvPr id="797" name="テキスト ボックス 796"/>
        <xdr:cNvSpPr txBox="1"/>
      </xdr:nvSpPr>
      <xdr:spPr>
        <a:xfrm>
          <a:off x="20199427" y="100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12891</xdr:rowOff>
    </xdr:from>
    <xdr:to>
      <xdr:col>28</xdr:col>
      <xdr:colOff>365125</xdr:colOff>
      <xdr:row>58</xdr:row>
      <xdr:rowOff>114491</xdr:rowOff>
    </xdr:to>
    <xdr:sp macro="" textlink="">
      <xdr:nvSpPr>
        <xdr:cNvPr id="798" name="円/楕円 797"/>
        <xdr:cNvSpPr/>
      </xdr:nvSpPr>
      <xdr:spPr>
        <a:xfrm>
          <a:off x="19494500" y="99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105618</xdr:rowOff>
    </xdr:from>
    <xdr:ext cx="469744" cy="259045"/>
    <xdr:sp macro="" textlink="">
      <xdr:nvSpPr>
        <xdr:cNvPr id="799" name="テキスト ボックス 798"/>
        <xdr:cNvSpPr txBox="1"/>
      </xdr:nvSpPr>
      <xdr:spPr>
        <a:xfrm>
          <a:off x="19310427" y="1004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49306</xdr:rowOff>
    </xdr:from>
    <xdr:to>
      <xdr:col>27</xdr:col>
      <xdr:colOff>161925</xdr:colOff>
      <xdr:row>58</xdr:row>
      <xdr:rowOff>150906</xdr:rowOff>
    </xdr:to>
    <xdr:sp macro="" textlink="">
      <xdr:nvSpPr>
        <xdr:cNvPr id="800" name="円/楕円 799"/>
        <xdr:cNvSpPr/>
      </xdr:nvSpPr>
      <xdr:spPr>
        <a:xfrm>
          <a:off x="18605500" y="99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142033</xdr:rowOff>
    </xdr:from>
    <xdr:ext cx="469744" cy="259045"/>
    <xdr:sp macro="" textlink="">
      <xdr:nvSpPr>
        <xdr:cNvPr id="801" name="テキスト ボックス 800"/>
        <xdr:cNvSpPr txBox="1"/>
      </xdr:nvSpPr>
      <xdr:spPr>
        <a:xfrm>
          <a:off x="18421427" y="1008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2" name="テキスト ボックス 81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2" name="テキスト ボックス 82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6" name="直線コネクタ 825"/>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7"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8" name="直線コネクタ 827"/>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9"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30" name="直線コネクタ 829"/>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37478</xdr:rowOff>
    </xdr:from>
    <xdr:to>
      <xdr:col>32</xdr:col>
      <xdr:colOff>187325</xdr:colOff>
      <xdr:row>74</xdr:row>
      <xdr:rowOff>158903</xdr:rowOff>
    </xdr:to>
    <xdr:cxnSp macro="">
      <xdr:nvCxnSpPr>
        <xdr:cNvPr id="831" name="直線コネクタ 830"/>
        <xdr:cNvCxnSpPr/>
      </xdr:nvCxnSpPr>
      <xdr:spPr>
        <a:xfrm flipV="1">
          <a:off x="21323300" y="12724778"/>
          <a:ext cx="838200" cy="1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43590</xdr:rowOff>
    </xdr:from>
    <xdr:ext cx="534377" cy="259045"/>
    <xdr:sp macro="" textlink="">
      <xdr:nvSpPr>
        <xdr:cNvPr id="832" name="繰出金平均値テキスト"/>
        <xdr:cNvSpPr txBox="1"/>
      </xdr:nvSpPr>
      <xdr:spPr>
        <a:xfrm>
          <a:off x="22212300" y="1290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3" name="フローチャート : 判断 832"/>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158903</xdr:rowOff>
    </xdr:from>
    <xdr:to>
      <xdr:col>31</xdr:col>
      <xdr:colOff>34925</xdr:colOff>
      <xdr:row>76</xdr:row>
      <xdr:rowOff>44717</xdr:rowOff>
    </xdr:to>
    <xdr:cxnSp macro="">
      <xdr:nvCxnSpPr>
        <xdr:cNvPr id="834" name="直線コネクタ 833"/>
        <xdr:cNvCxnSpPr/>
      </xdr:nvCxnSpPr>
      <xdr:spPr>
        <a:xfrm flipV="1">
          <a:off x="20434300" y="12846203"/>
          <a:ext cx="889000" cy="2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5" name="フローチャート : 判断 834"/>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81957</xdr:rowOff>
    </xdr:from>
    <xdr:ext cx="534377" cy="259045"/>
    <xdr:sp macro="" textlink="">
      <xdr:nvSpPr>
        <xdr:cNvPr id="836" name="テキスト ボックス 835"/>
        <xdr:cNvSpPr txBox="1"/>
      </xdr:nvSpPr>
      <xdr:spPr>
        <a:xfrm>
          <a:off x="21056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44717</xdr:rowOff>
    </xdr:from>
    <xdr:to>
      <xdr:col>29</xdr:col>
      <xdr:colOff>517525</xdr:colOff>
      <xdr:row>76</xdr:row>
      <xdr:rowOff>168351</xdr:rowOff>
    </xdr:to>
    <xdr:cxnSp macro="">
      <xdr:nvCxnSpPr>
        <xdr:cNvPr id="837" name="直線コネクタ 836"/>
        <xdr:cNvCxnSpPr/>
      </xdr:nvCxnSpPr>
      <xdr:spPr>
        <a:xfrm flipV="1">
          <a:off x="19545300" y="13074917"/>
          <a:ext cx="889000" cy="1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25615</xdr:rowOff>
    </xdr:from>
    <xdr:to>
      <xdr:col>29</xdr:col>
      <xdr:colOff>568325</xdr:colOff>
      <xdr:row>76</xdr:row>
      <xdr:rowOff>127215</xdr:rowOff>
    </xdr:to>
    <xdr:sp macro="" textlink="">
      <xdr:nvSpPr>
        <xdr:cNvPr id="838" name="フローチャート : 判断 837"/>
        <xdr:cNvSpPr/>
      </xdr:nvSpPr>
      <xdr:spPr>
        <a:xfrm>
          <a:off x="20383500" y="1305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118342</xdr:rowOff>
    </xdr:from>
    <xdr:ext cx="534377" cy="259045"/>
    <xdr:sp macro="" textlink="">
      <xdr:nvSpPr>
        <xdr:cNvPr id="839" name="テキスト ボックス 838"/>
        <xdr:cNvSpPr txBox="1"/>
      </xdr:nvSpPr>
      <xdr:spPr>
        <a:xfrm>
          <a:off x="20167111" y="1314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168351</xdr:rowOff>
    </xdr:from>
    <xdr:to>
      <xdr:col>28</xdr:col>
      <xdr:colOff>314325</xdr:colOff>
      <xdr:row>77</xdr:row>
      <xdr:rowOff>60489</xdr:rowOff>
    </xdr:to>
    <xdr:cxnSp macro="">
      <xdr:nvCxnSpPr>
        <xdr:cNvPr id="840" name="直線コネクタ 839"/>
        <xdr:cNvCxnSpPr/>
      </xdr:nvCxnSpPr>
      <xdr:spPr>
        <a:xfrm flipV="1">
          <a:off x="18656300" y="13198551"/>
          <a:ext cx="889000" cy="6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41" name="フローチャート : 判断 840"/>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84307</xdr:rowOff>
    </xdr:from>
    <xdr:ext cx="534377" cy="259045"/>
    <xdr:sp macro="" textlink="">
      <xdr:nvSpPr>
        <xdr:cNvPr id="842" name="テキスト ボックス 841"/>
        <xdr:cNvSpPr txBox="1"/>
      </xdr:nvSpPr>
      <xdr:spPr>
        <a:xfrm>
          <a:off x="19278111" y="127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43" name="フローチャート : 判断 842"/>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45940</xdr:rowOff>
    </xdr:from>
    <xdr:ext cx="534377" cy="259045"/>
    <xdr:sp macro="" textlink="">
      <xdr:nvSpPr>
        <xdr:cNvPr id="844" name="テキスト ボックス 843"/>
        <xdr:cNvSpPr txBox="1"/>
      </xdr:nvSpPr>
      <xdr:spPr>
        <a:xfrm>
          <a:off x="18389111" y="1273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158128</xdr:rowOff>
    </xdr:from>
    <xdr:to>
      <xdr:col>32</xdr:col>
      <xdr:colOff>238125</xdr:colOff>
      <xdr:row>74</xdr:row>
      <xdr:rowOff>88278</xdr:rowOff>
    </xdr:to>
    <xdr:sp macro="" textlink="">
      <xdr:nvSpPr>
        <xdr:cNvPr id="850" name="円/楕円 849"/>
        <xdr:cNvSpPr/>
      </xdr:nvSpPr>
      <xdr:spPr>
        <a:xfrm>
          <a:off x="22110700" y="126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9555</xdr:rowOff>
    </xdr:from>
    <xdr:ext cx="534377" cy="259045"/>
    <xdr:sp macro="" textlink="">
      <xdr:nvSpPr>
        <xdr:cNvPr id="851" name="繰出金該当値テキスト"/>
        <xdr:cNvSpPr txBox="1"/>
      </xdr:nvSpPr>
      <xdr:spPr>
        <a:xfrm>
          <a:off x="22212300" y="125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42,683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108103</xdr:rowOff>
    </xdr:from>
    <xdr:to>
      <xdr:col>31</xdr:col>
      <xdr:colOff>85725</xdr:colOff>
      <xdr:row>75</xdr:row>
      <xdr:rowOff>38253</xdr:rowOff>
    </xdr:to>
    <xdr:sp macro="" textlink="">
      <xdr:nvSpPr>
        <xdr:cNvPr id="852" name="円/楕円 851"/>
        <xdr:cNvSpPr/>
      </xdr:nvSpPr>
      <xdr:spPr>
        <a:xfrm>
          <a:off x="21272500" y="127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54780</xdr:rowOff>
    </xdr:from>
    <xdr:ext cx="534377" cy="259045"/>
    <xdr:sp macro="" textlink="">
      <xdr:nvSpPr>
        <xdr:cNvPr id="853" name="テキスト ボックス 852"/>
        <xdr:cNvSpPr txBox="1"/>
      </xdr:nvSpPr>
      <xdr:spPr>
        <a:xfrm>
          <a:off x="21056111" y="125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39,496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165367</xdr:rowOff>
    </xdr:from>
    <xdr:to>
      <xdr:col>29</xdr:col>
      <xdr:colOff>568325</xdr:colOff>
      <xdr:row>76</xdr:row>
      <xdr:rowOff>95517</xdr:rowOff>
    </xdr:to>
    <xdr:sp macro="" textlink="">
      <xdr:nvSpPr>
        <xdr:cNvPr id="854" name="円/楕円 853"/>
        <xdr:cNvSpPr/>
      </xdr:nvSpPr>
      <xdr:spPr>
        <a:xfrm>
          <a:off x="20383500" y="130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112044</xdr:rowOff>
    </xdr:from>
    <xdr:ext cx="534377" cy="259045"/>
    <xdr:sp macro="" textlink="">
      <xdr:nvSpPr>
        <xdr:cNvPr id="855" name="テキスト ボックス 854"/>
        <xdr:cNvSpPr txBox="1"/>
      </xdr:nvSpPr>
      <xdr:spPr>
        <a:xfrm>
          <a:off x="20167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117551</xdr:rowOff>
    </xdr:from>
    <xdr:to>
      <xdr:col>28</xdr:col>
      <xdr:colOff>365125</xdr:colOff>
      <xdr:row>77</xdr:row>
      <xdr:rowOff>47701</xdr:rowOff>
    </xdr:to>
    <xdr:sp macro="" textlink="">
      <xdr:nvSpPr>
        <xdr:cNvPr id="856" name="円/楕円 855"/>
        <xdr:cNvSpPr/>
      </xdr:nvSpPr>
      <xdr:spPr>
        <a:xfrm>
          <a:off x="19494500" y="131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38828</xdr:rowOff>
    </xdr:from>
    <xdr:ext cx="534377" cy="259045"/>
    <xdr:sp macro="" textlink="">
      <xdr:nvSpPr>
        <xdr:cNvPr id="857" name="テキスト ボックス 856"/>
        <xdr:cNvSpPr txBox="1"/>
      </xdr:nvSpPr>
      <xdr:spPr>
        <a:xfrm>
          <a:off x="19278111" y="1324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9689</xdr:rowOff>
    </xdr:from>
    <xdr:to>
      <xdr:col>27</xdr:col>
      <xdr:colOff>161925</xdr:colOff>
      <xdr:row>77</xdr:row>
      <xdr:rowOff>111289</xdr:rowOff>
    </xdr:to>
    <xdr:sp macro="" textlink="">
      <xdr:nvSpPr>
        <xdr:cNvPr id="858" name="円/楕円 857"/>
        <xdr:cNvSpPr/>
      </xdr:nvSpPr>
      <xdr:spPr>
        <a:xfrm>
          <a:off x="18605500" y="13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102416</xdr:rowOff>
    </xdr:from>
    <xdr:ext cx="534377" cy="259045"/>
    <xdr:sp macro="" textlink="">
      <xdr:nvSpPr>
        <xdr:cNvPr id="859" name="テキスト ボックス 858"/>
        <xdr:cNvSpPr txBox="1"/>
      </xdr:nvSpPr>
      <xdr:spPr>
        <a:xfrm>
          <a:off x="18389111" y="133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mn-ea"/>
              <a:ea typeface="+mn-ea"/>
            </a:rPr>
            <a:t>扶助費は、住民一人当たり</a:t>
          </a:r>
          <a:r>
            <a:rPr kumimoji="1" lang="en-US" altLang="ja-JP" sz="1600">
              <a:latin typeface="+mn-ea"/>
              <a:ea typeface="+mn-ea"/>
            </a:rPr>
            <a:t>151,401</a:t>
          </a:r>
          <a:r>
            <a:rPr kumimoji="1" lang="ja-JP" altLang="en-US" sz="1600">
              <a:latin typeface="+mn-ea"/>
              <a:ea typeface="+mn-ea"/>
            </a:rPr>
            <a:t>円となっている。類似団体中、全国平均と比較しても高い状況である。生活保護世帯の増加による生活保護費の増、障害福祉サービス等の周知における給付費の増、施設型保育運営費負担金の増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沖縄県那覇市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324,169
320,553
39.57
146,098,081
141,412,332
2,837,722
65,911,450
138,961,984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35</xdr:row>
      <xdr:rowOff>146177</xdr:rowOff>
    </xdr:from>
    <xdr:to>
      <xdr:col>6</xdr:col>
      <xdr:colOff>510540</xdr:colOff>
      <xdr:row>38</xdr:row>
      <xdr:rowOff>65405</xdr:rowOff>
    </xdr:to>
    <xdr:cxnSp macro="">
      <xdr:nvCxnSpPr>
        <xdr:cNvPr id="56" name="直線コネクタ 55"/>
        <xdr:cNvCxnSpPr/>
      </xdr:nvCxnSpPr>
      <xdr:spPr>
        <a:xfrm flipV="1">
          <a:off x="4633595" y="6146927"/>
          <a:ext cx="1270" cy="43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69232</xdr:rowOff>
    </xdr:from>
    <xdr:ext cx="469744" cy="259045"/>
    <xdr:sp macro="" textlink="">
      <xdr:nvSpPr>
        <xdr:cNvPr id="57" name="議会費最小値テキスト"/>
        <xdr:cNvSpPr txBox="1"/>
      </xdr:nvSpPr>
      <xdr:spPr>
        <a:xfrm>
          <a:off x="4686300" y="658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65405</xdr:rowOff>
    </xdr:from>
    <xdr:to>
      <xdr:col>6</xdr:col>
      <xdr:colOff>600075</xdr:colOff>
      <xdr:row>38</xdr:row>
      <xdr:rowOff>65405</xdr:rowOff>
    </xdr:to>
    <xdr:cxnSp macro="">
      <xdr:nvCxnSpPr>
        <xdr:cNvPr id="58" name="直線コネクタ 57"/>
        <xdr:cNvCxnSpPr/>
      </xdr:nvCxnSpPr>
      <xdr:spPr>
        <a:xfrm>
          <a:off x="4546600" y="6580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92854</xdr:rowOff>
    </xdr:from>
    <xdr:ext cx="469744" cy="259045"/>
    <xdr:sp macro="" textlink="">
      <xdr:nvSpPr>
        <xdr:cNvPr id="59" name="議会費最大値テキスト"/>
        <xdr:cNvSpPr txBox="1"/>
      </xdr:nvSpPr>
      <xdr:spPr>
        <a:xfrm>
          <a:off x="4686300" y="592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35</xdr:row>
      <xdr:rowOff>146177</xdr:rowOff>
    </xdr:from>
    <xdr:to>
      <xdr:col>6</xdr:col>
      <xdr:colOff>600075</xdr:colOff>
      <xdr:row>35</xdr:row>
      <xdr:rowOff>146177</xdr:rowOff>
    </xdr:to>
    <xdr:cxnSp macro="">
      <xdr:nvCxnSpPr>
        <xdr:cNvPr id="60" name="直線コネクタ 59"/>
        <xdr:cNvCxnSpPr/>
      </xdr:nvCxnSpPr>
      <xdr:spPr>
        <a:xfrm>
          <a:off x="4546600" y="614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146177</xdr:rowOff>
    </xdr:from>
    <xdr:to>
      <xdr:col>6</xdr:col>
      <xdr:colOff>511175</xdr:colOff>
      <xdr:row>35</xdr:row>
      <xdr:rowOff>149987</xdr:rowOff>
    </xdr:to>
    <xdr:cxnSp macro="">
      <xdr:nvCxnSpPr>
        <xdr:cNvPr id="61" name="直線コネクタ 60"/>
        <xdr:cNvCxnSpPr/>
      </xdr:nvCxnSpPr>
      <xdr:spPr>
        <a:xfrm flipV="1">
          <a:off x="3797300" y="6146927"/>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111523</xdr:rowOff>
    </xdr:from>
    <xdr:ext cx="469744" cy="259045"/>
    <xdr:sp macro="" textlink="">
      <xdr:nvSpPr>
        <xdr:cNvPr id="62" name="議会費平均値テキスト"/>
        <xdr:cNvSpPr txBox="1"/>
      </xdr:nvSpPr>
      <xdr:spPr>
        <a:xfrm>
          <a:off x="4686300" y="6283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133096</xdr:rowOff>
    </xdr:from>
    <xdr:to>
      <xdr:col>6</xdr:col>
      <xdr:colOff>561975</xdr:colOff>
      <xdr:row>37</xdr:row>
      <xdr:rowOff>63246</xdr:rowOff>
    </xdr:to>
    <xdr:sp macro="" textlink="">
      <xdr:nvSpPr>
        <xdr:cNvPr id="63" name="フローチャート : 判断 62"/>
        <xdr:cNvSpPr/>
      </xdr:nvSpPr>
      <xdr:spPr>
        <a:xfrm>
          <a:off x="4584700" y="63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149987</xdr:rowOff>
    </xdr:from>
    <xdr:to>
      <xdr:col>5</xdr:col>
      <xdr:colOff>358775</xdr:colOff>
      <xdr:row>36</xdr:row>
      <xdr:rowOff>20066</xdr:rowOff>
    </xdr:to>
    <xdr:cxnSp macro="">
      <xdr:nvCxnSpPr>
        <xdr:cNvPr id="64" name="直線コネクタ 63"/>
        <xdr:cNvCxnSpPr/>
      </xdr:nvCxnSpPr>
      <xdr:spPr>
        <a:xfrm flipV="1">
          <a:off x="2908300" y="6150737"/>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147574</xdr:rowOff>
    </xdr:from>
    <xdr:to>
      <xdr:col>5</xdr:col>
      <xdr:colOff>409575</xdr:colOff>
      <xdr:row>37</xdr:row>
      <xdr:rowOff>77724</xdr:rowOff>
    </xdr:to>
    <xdr:sp macro="" textlink="">
      <xdr:nvSpPr>
        <xdr:cNvPr id="65" name="フローチャート : 判断 64"/>
        <xdr:cNvSpPr/>
      </xdr:nvSpPr>
      <xdr:spPr>
        <a:xfrm>
          <a:off x="3746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68851</xdr:rowOff>
    </xdr:from>
    <xdr:ext cx="469744" cy="259045"/>
    <xdr:sp macro="" textlink="">
      <xdr:nvSpPr>
        <xdr:cNvPr id="66" name="テキスト ボックス 65"/>
        <xdr:cNvSpPr txBox="1"/>
      </xdr:nvSpPr>
      <xdr:spPr>
        <a:xfrm>
          <a:off x="3562427" y="641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124841</xdr:rowOff>
    </xdr:from>
    <xdr:to>
      <xdr:col>4</xdr:col>
      <xdr:colOff>155575</xdr:colOff>
      <xdr:row>36</xdr:row>
      <xdr:rowOff>20066</xdr:rowOff>
    </xdr:to>
    <xdr:cxnSp macro="">
      <xdr:nvCxnSpPr>
        <xdr:cNvPr id="67" name="直線コネクタ 66"/>
        <xdr:cNvCxnSpPr/>
      </xdr:nvCxnSpPr>
      <xdr:spPr>
        <a:xfrm>
          <a:off x="2019300" y="5439791"/>
          <a:ext cx="889000" cy="7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154432</xdr:rowOff>
    </xdr:from>
    <xdr:to>
      <xdr:col>4</xdr:col>
      <xdr:colOff>206375</xdr:colOff>
      <xdr:row>37</xdr:row>
      <xdr:rowOff>84582</xdr:rowOff>
    </xdr:to>
    <xdr:sp macro="" textlink="">
      <xdr:nvSpPr>
        <xdr:cNvPr id="68" name="フローチャート : 判断 67"/>
        <xdr:cNvSpPr/>
      </xdr:nvSpPr>
      <xdr:spPr>
        <a:xfrm>
          <a:off x="2857500" y="632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75709</xdr:rowOff>
    </xdr:from>
    <xdr:ext cx="469744" cy="259045"/>
    <xdr:sp macro="" textlink="">
      <xdr:nvSpPr>
        <xdr:cNvPr id="69" name="テキスト ボックス 68"/>
        <xdr:cNvSpPr txBox="1"/>
      </xdr:nvSpPr>
      <xdr:spPr>
        <a:xfrm>
          <a:off x="2673427" y="641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124841</xdr:rowOff>
    </xdr:from>
    <xdr:to>
      <xdr:col>2</xdr:col>
      <xdr:colOff>638175</xdr:colOff>
      <xdr:row>34</xdr:row>
      <xdr:rowOff>10922</xdr:rowOff>
    </xdr:to>
    <xdr:cxnSp macro="">
      <xdr:nvCxnSpPr>
        <xdr:cNvPr id="70" name="直線コネクタ 69"/>
        <xdr:cNvCxnSpPr/>
      </xdr:nvCxnSpPr>
      <xdr:spPr>
        <a:xfrm flipV="1">
          <a:off x="1130300" y="5439791"/>
          <a:ext cx="889000" cy="40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171196</xdr:rowOff>
    </xdr:from>
    <xdr:to>
      <xdr:col>3</xdr:col>
      <xdr:colOff>3175</xdr:colOff>
      <xdr:row>36</xdr:row>
      <xdr:rowOff>101346</xdr:rowOff>
    </xdr:to>
    <xdr:sp macro="" textlink="">
      <xdr:nvSpPr>
        <xdr:cNvPr id="71" name="フローチャート : 判断 70"/>
        <xdr:cNvSpPr/>
      </xdr:nvSpPr>
      <xdr:spPr>
        <a:xfrm>
          <a:off x="1968500" y="617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92473</xdr:rowOff>
    </xdr:from>
    <xdr:ext cx="469744" cy="259045"/>
    <xdr:sp macro="" textlink="">
      <xdr:nvSpPr>
        <xdr:cNvPr id="72" name="テキスト ボックス 71"/>
        <xdr:cNvSpPr txBox="1"/>
      </xdr:nvSpPr>
      <xdr:spPr>
        <a:xfrm>
          <a:off x="1784427" y="626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67564</xdr:rowOff>
    </xdr:from>
    <xdr:to>
      <xdr:col>1</xdr:col>
      <xdr:colOff>485775</xdr:colOff>
      <xdr:row>35</xdr:row>
      <xdr:rowOff>169164</xdr:rowOff>
    </xdr:to>
    <xdr:sp macro="" textlink="">
      <xdr:nvSpPr>
        <xdr:cNvPr id="73" name="フローチャート : 判断 72"/>
        <xdr:cNvSpPr/>
      </xdr:nvSpPr>
      <xdr:spPr>
        <a:xfrm>
          <a:off x="1079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160291</xdr:rowOff>
    </xdr:from>
    <xdr:ext cx="469744" cy="259045"/>
    <xdr:sp macro="" textlink="">
      <xdr:nvSpPr>
        <xdr:cNvPr id="74" name="テキスト ボックス 73"/>
        <xdr:cNvSpPr txBox="1"/>
      </xdr:nvSpPr>
      <xdr:spPr>
        <a:xfrm>
          <a:off x="895427" y="616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95377</xdr:rowOff>
    </xdr:from>
    <xdr:to>
      <xdr:col>6</xdr:col>
      <xdr:colOff>561975</xdr:colOff>
      <xdr:row>36</xdr:row>
      <xdr:rowOff>25527</xdr:rowOff>
    </xdr:to>
    <xdr:sp macro="" textlink="">
      <xdr:nvSpPr>
        <xdr:cNvPr id="80" name="円/楕円 79"/>
        <xdr:cNvSpPr/>
      </xdr:nvSpPr>
      <xdr:spPr>
        <a:xfrm>
          <a:off x="4584700" y="60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48404</xdr:rowOff>
    </xdr:from>
    <xdr:ext cx="469744" cy="259045"/>
    <xdr:sp macro="" textlink="">
      <xdr:nvSpPr>
        <xdr:cNvPr id="81" name="議会費該当値テキスト"/>
        <xdr:cNvSpPr txBox="1"/>
      </xdr:nvSpPr>
      <xdr:spPr>
        <a:xfrm>
          <a:off x="4686300" y="60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99187</xdr:rowOff>
    </xdr:from>
    <xdr:to>
      <xdr:col>5</xdr:col>
      <xdr:colOff>409575</xdr:colOff>
      <xdr:row>36</xdr:row>
      <xdr:rowOff>29337</xdr:rowOff>
    </xdr:to>
    <xdr:sp macro="" textlink="">
      <xdr:nvSpPr>
        <xdr:cNvPr id="82" name="円/楕円 81"/>
        <xdr:cNvSpPr/>
      </xdr:nvSpPr>
      <xdr:spPr>
        <a:xfrm>
          <a:off x="3746500" y="6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45864</xdr:rowOff>
    </xdr:from>
    <xdr:ext cx="469744" cy="259045"/>
    <xdr:sp macro="" textlink="">
      <xdr:nvSpPr>
        <xdr:cNvPr id="83" name="テキスト ボックス 82"/>
        <xdr:cNvSpPr txBox="1"/>
      </xdr:nvSpPr>
      <xdr:spPr>
        <a:xfrm>
          <a:off x="3562427" y="58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140716</xdr:rowOff>
    </xdr:from>
    <xdr:to>
      <xdr:col>4</xdr:col>
      <xdr:colOff>206375</xdr:colOff>
      <xdr:row>36</xdr:row>
      <xdr:rowOff>70866</xdr:rowOff>
    </xdr:to>
    <xdr:sp macro="" textlink="">
      <xdr:nvSpPr>
        <xdr:cNvPr id="84" name="円/楕円 83"/>
        <xdr:cNvSpPr/>
      </xdr:nvSpPr>
      <xdr:spPr>
        <a:xfrm>
          <a:off x="2857500" y="614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87393</xdr:rowOff>
    </xdr:from>
    <xdr:ext cx="469744" cy="259045"/>
    <xdr:sp macro="" textlink="">
      <xdr:nvSpPr>
        <xdr:cNvPr id="85" name="テキスト ボックス 84"/>
        <xdr:cNvSpPr txBox="1"/>
      </xdr:nvSpPr>
      <xdr:spPr>
        <a:xfrm>
          <a:off x="2673427" y="591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74041</xdr:rowOff>
    </xdr:from>
    <xdr:to>
      <xdr:col>3</xdr:col>
      <xdr:colOff>3175</xdr:colOff>
      <xdr:row>32</xdr:row>
      <xdr:rowOff>4191</xdr:rowOff>
    </xdr:to>
    <xdr:sp macro="" textlink="">
      <xdr:nvSpPr>
        <xdr:cNvPr id="86" name="円/楕円 85"/>
        <xdr:cNvSpPr/>
      </xdr:nvSpPr>
      <xdr:spPr>
        <a:xfrm>
          <a:off x="1968500" y="53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20718</xdr:rowOff>
    </xdr:from>
    <xdr:ext cx="469744" cy="259045"/>
    <xdr:sp macro="" textlink="">
      <xdr:nvSpPr>
        <xdr:cNvPr id="87" name="テキスト ボックス 86"/>
        <xdr:cNvSpPr txBox="1"/>
      </xdr:nvSpPr>
      <xdr:spPr>
        <a:xfrm>
          <a:off x="1784427" y="516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131572</xdr:rowOff>
    </xdr:from>
    <xdr:to>
      <xdr:col>1</xdr:col>
      <xdr:colOff>485775</xdr:colOff>
      <xdr:row>34</xdr:row>
      <xdr:rowOff>61722</xdr:rowOff>
    </xdr:to>
    <xdr:sp macro="" textlink="">
      <xdr:nvSpPr>
        <xdr:cNvPr id="88" name="円/楕円 87"/>
        <xdr:cNvSpPr/>
      </xdr:nvSpPr>
      <xdr:spPr>
        <a:xfrm>
          <a:off x="10795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78249</xdr:rowOff>
    </xdr:from>
    <xdr:ext cx="469744" cy="259045"/>
    <xdr:sp macro="" textlink="">
      <xdr:nvSpPr>
        <xdr:cNvPr id="89" name="テキスト ボックス 88"/>
        <xdr:cNvSpPr txBox="1"/>
      </xdr:nvSpPr>
      <xdr:spPr>
        <a:xfrm>
          <a:off x="895427" y="55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2" name="直線コネクタ 111"/>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3"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4" name="直線コネクタ 113"/>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5"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6" name="直線コネクタ 115"/>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82733</xdr:rowOff>
    </xdr:from>
    <xdr:to>
      <xdr:col>6</xdr:col>
      <xdr:colOff>511175</xdr:colOff>
      <xdr:row>57</xdr:row>
      <xdr:rowOff>122052</xdr:rowOff>
    </xdr:to>
    <xdr:cxnSp macro="">
      <xdr:nvCxnSpPr>
        <xdr:cNvPr id="117" name="直線コネクタ 116"/>
        <xdr:cNvCxnSpPr/>
      </xdr:nvCxnSpPr>
      <xdr:spPr>
        <a:xfrm flipV="1">
          <a:off x="3797300" y="9855383"/>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18"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19" name="フローチャート : 判断 118"/>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146193</xdr:rowOff>
    </xdr:from>
    <xdr:to>
      <xdr:col>5</xdr:col>
      <xdr:colOff>358775</xdr:colOff>
      <xdr:row>57</xdr:row>
      <xdr:rowOff>122052</xdr:rowOff>
    </xdr:to>
    <xdr:cxnSp macro="">
      <xdr:nvCxnSpPr>
        <xdr:cNvPr id="120" name="直線コネクタ 119"/>
        <xdr:cNvCxnSpPr/>
      </xdr:nvCxnSpPr>
      <xdr:spPr>
        <a:xfrm>
          <a:off x="2908300" y="9747393"/>
          <a:ext cx="889000" cy="14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1" name="フローチャート : 判断 120"/>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2" name="テキスト ボックス 121"/>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164754</xdr:rowOff>
    </xdr:from>
    <xdr:to>
      <xdr:col>4</xdr:col>
      <xdr:colOff>155575</xdr:colOff>
      <xdr:row>56</xdr:row>
      <xdr:rowOff>146193</xdr:rowOff>
    </xdr:to>
    <xdr:cxnSp macro="">
      <xdr:nvCxnSpPr>
        <xdr:cNvPr id="123" name="直線コネクタ 122"/>
        <xdr:cNvCxnSpPr/>
      </xdr:nvCxnSpPr>
      <xdr:spPr>
        <a:xfrm>
          <a:off x="2019300" y="9423054"/>
          <a:ext cx="889000" cy="32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168042</xdr:rowOff>
    </xdr:from>
    <xdr:to>
      <xdr:col>4</xdr:col>
      <xdr:colOff>206375</xdr:colOff>
      <xdr:row>56</xdr:row>
      <xdr:rowOff>98192</xdr:rowOff>
    </xdr:to>
    <xdr:sp macro="" textlink="">
      <xdr:nvSpPr>
        <xdr:cNvPr id="124" name="フローチャート : 判断 123"/>
        <xdr:cNvSpPr/>
      </xdr:nvSpPr>
      <xdr:spPr>
        <a:xfrm>
          <a:off x="2857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114719</xdr:rowOff>
    </xdr:from>
    <xdr:ext cx="534377" cy="259045"/>
    <xdr:sp macro="" textlink="">
      <xdr:nvSpPr>
        <xdr:cNvPr id="125" name="テキスト ボックス 124"/>
        <xdr:cNvSpPr txBox="1"/>
      </xdr:nvSpPr>
      <xdr:spPr>
        <a:xfrm>
          <a:off x="2641111" y="93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164754</xdr:rowOff>
    </xdr:from>
    <xdr:to>
      <xdr:col>2</xdr:col>
      <xdr:colOff>638175</xdr:colOff>
      <xdr:row>56</xdr:row>
      <xdr:rowOff>19456</xdr:rowOff>
    </xdr:to>
    <xdr:cxnSp macro="">
      <xdr:nvCxnSpPr>
        <xdr:cNvPr id="126" name="直線コネクタ 125"/>
        <xdr:cNvCxnSpPr/>
      </xdr:nvCxnSpPr>
      <xdr:spPr>
        <a:xfrm flipV="1">
          <a:off x="1130300" y="9423054"/>
          <a:ext cx="889000" cy="19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21486</xdr:rowOff>
    </xdr:from>
    <xdr:to>
      <xdr:col>3</xdr:col>
      <xdr:colOff>3175</xdr:colOff>
      <xdr:row>54</xdr:row>
      <xdr:rowOff>123086</xdr:rowOff>
    </xdr:to>
    <xdr:sp macro="" textlink="">
      <xdr:nvSpPr>
        <xdr:cNvPr id="127" name="フローチャート : 判断 126"/>
        <xdr:cNvSpPr/>
      </xdr:nvSpPr>
      <xdr:spPr>
        <a:xfrm>
          <a:off x="1968500" y="927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139613</xdr:rowOff>
    </xdr:from>
    <xdr:ext cx="534377" cy="259045"/>
    <xdr:sp macro="" textlink="">
      <xdr:nvSpPr>
        <xdr:cNvPr id="128" name="テキスト ボックス 127"/>
        <xdr:cNvSpPr txBox="1"/>
      </xdr:nvSpPr>
      <xdr:spPr>
        <a:xfrm>
          <a:off x="1752111" y="905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66086</xdr:rowOff>
    </xdr:from>
    <xdr:to>
      <xdr:col>1</xdr:col>
      <xdr:colOff>485775</xdr:colOff>
      <xdr:row>55</xdr:row>
      <xdr:rowOff>167686</xdr:rowOff>
    </xdr:to>
    <xdr:sp macro="" textlink="">
      <xdr:nvSpPr>
        <xdr:cNvPr id="129" name="フローチャート : 判断 128"/>
        <xdr:cNvSpPr/>
      </xdr:nvSpPr>
      <xdr:spPr>
        <a:xfrm>
          <a:off x="1079500" y="9495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12763</xdr:rowOff>
    </xdr:from>
    <xdr:ext cx="534377" cy="259045"/>
    <xdr:sp macro="" textlink="">
      <xdr:nvSpPr>
        <xdr:cNvPr id="130" name="テキスト ボックス 129"/>
        <xdr:cNvSpPr txBox="1"/>
      </xdr:nvSpPr>
      <xdr:spPr>
        <a:xfrm>
          <a:off x="863111" y="927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31933</xdr:rowOff>
    </xdr:from>
    <xdr:to>
      <xdr:col>6</xdr:col>
      <xdr:colOff>561975</xdr:colOff>
      <xdr:row>57</xdr:row>
      <xdr:rowOff>133533</xdr:rowOff>
    </xdr:to>
    <xdr:sp macro="" textlink="">
      <xdr:nvSpPr>
        <xdr:cNvPr id="136" name="円/楕円 135"/>
        <xdr:cNvSpPr/>
      </xdr:nvSpPr>
      <xdr:spPr>
        <a:xfrm>
          <a:off x="4584700" y="98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118310</xdr:rowOff>
    </xdr:from>
    <xdr:ext cx="534377" cy="259045"/>
    <xdr:sp macro="" textlink="">
      <xdr:nvSpPr>
        <xdr:cNvPr id="137" name="総務費該当値テキスト"/>
        <xdr:cNvSpPr txBox="1"/>
      </xdr:nvSpPr>
      <xdr:spPr>
        <a:xfrm>
          <a:off x="4686300" y="971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71252</xdr:rowOff>
    </xdr:from>
    <xdr:to>
      <xdr:col>5</xdr:col>
      <xdr:colOff>409575</xdr:colOff>
      <xdr:row>58</xdr:row>
      <xdr:rowOff>1402</xdr:rowOff>
    </xdr:to>
    <xdr:sp macro="" textlink="">
      <xdr:nvSpPr>
        <xdr:cNvPr id="138" name="円/楕円 137"/>
        <xdr:cNvSpPr/>
      </xdr:nvSpPr>
      <xdr:spPr>
        <a:xfrm>
          <a:off x="3746500" y="984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163979</xdr:rowOff>
    </xdr:from>
    <xdr:ext cx="534377" cy="259045"/>
    <xdr:sp macro="" textlink="">
      <xdr:nvSpPr>
        <xdr:cNvPr id="139" name="テキスト ボックス 138"/>
        <xdr:cNvSpPr txBox="1"/>
      </xdr:nvSpPr>
      <xdr:spPr>
        <a:xfrm>
          <a:off x="3530111" y="9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28,272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95393</xdr:rowOff>
    </xdr:from>
    <xdr:to>
      <xdr:col>4</xdr:col>
      <xdr:colOff>206375</xdr:colOff>
      <xdr:row>57</xdr:row>
      <xdr:rowOff>25543</xdr:rowOff>
    </xdr:to>
    <xdr:sp macro="" textlink="">
      <xdr:nvSpPr>
        <xdr:cNvPr id="140" name="円/楕円 139"/>
        <xdr:cNvSpPr/>
      </xdr:nvSpPr>
      <xdr:spPr>
        <a:xfrm>
          <a:off x="2857500" y="96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16670</xdr:rowOff>
    </xdr:from>
    <xdr:ext cx="534377" cy="259045"/>
    <xdr:sp macro="" textlink="">
      <xdr:nvSpPr>
        <xdr:cNvPr id="141" name="テキスト ボックス 140"/>
        <xdr:cNvSpPr txBox="1"/>
      </xdr:nvSpPr>
      <xdr:spPr>
        <a:xfrm>
          <a:off x="2641111" y="978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34,716</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113954</xdr:rowOff>
    </xdr:from>
    <xdr:to>
      <xdr:col>3</xdr:col>
      <xdr:colOff>3175</xdr:colOff>
      <xdr:row>55</xdr:row>
      <xdr:rowOff>44104</xdr:rowOff>
    </xdr:to>
    <xdr:sp macro="" textlink="">
      <xdr:nvSpPr>
        <xdr:cNvPr id="142" name="円/楕円 141"/>
        <xdr:cNvSpPr/>
      </xdr:nvSpPr>
      <xdr:spPr>
        <a:xfrm>
          <a:off x="1968500" y="937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35231</xdr:rowOff>
    </xdr:from>
    <xdr:ext cx="534377" cy="259045"/>
    <xdr:sp macro="" textlink="">
      <xdr:nvSpPr>
        <xdr:cNvPr id="143" name="テキスト ボックス 142"/>
        <xdr:cNvSpPr txBox="1"/>
      </xdr:nvSpPr>
      <xdr:spPr>
        <a:xfrm>
          <a:off x="1752111" y="946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140106</xdr:rowOff>
    </xdr:from>
    <xdr:to>
      <xdr:col>1</xdr:col>
      <xdr:colOff>485775</xdr:colOff>
      <xdr:row>56</xdr:row>
      <xdr:rowOff>70256</xdr:rowOff>
    </xdr:to>
    <xdr:sp macro="" textlink="">
      <xdr:nvSpPr>
        <xdr:cNvPr id="144" name="円/楕円 143"/>
        <xdr:cNvSpPr/>
      </xdr:nvSpPr>
      <xdr:spPr>
        <a:xfrm>
          <a:off x="1079500" y="956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61383</xdr:rowOff>
    </xdr:from>
    <xdr:ext cx="534377" cy="259045"/>
    <xdr:sp macro="" textlink="">
      <xdr:nvSpPr>
        <xdr:cNvPr id="145" name="テキスト ボックス 144"/>
        <xdr:cNvSpPr txBox="1"/>
      </xdr:nvSpPr>
      <xdr:spPr>
        <a:xfrm>
          <a:off x="863111" y="96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2" name="直線コネクタ 171"/>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3"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4" name="直線コネクタ 173"/>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5"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6" name="直線コネクタ 175"/>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89049</xdr:rowOff>
    </xdr:from>
    <xdr:to>
      <xdr:col>6</xdr:col>
      <xdr:colOff>511175</xdr:colOff>
      <xdr:row>72</xdr:row>
      <xdr:rowOff>47346</xdr:rowOff>
    </xdr:to>
    <xdr:cxnSp macro="">
      <xdr:nvCxnSpPr>
        <xdr:cNvPr id="177" name="直線コネクタ 176"/>
        <xdr:cNvCxnSpPr/>
      </xdr:nvCxnSpPr>
      <xdr:spPr>
        <a:xfrm flipV="1">
          <a:off x="3797300" y="12261999"/>
          <a:ext cx="838200" cy="12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78"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79" name="フローチャート : 判断 178"/>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47346</xdr:rowOff>
    </xdr:from>
    <xdr:to>
      <xdr:col>5</xdr:col>
      <xdr:colOff>358775</xdr:colOff>
      <xdr:row>73</xdr:row>
      <xdr:rowOff>62857</xdr:rowOff>
    </xdr:to>
    <xdr:cxnSp macro="">
      <xdr:nvCxnSpPr>
        <xdr:cNvPr id="180" name="直線コネクタ 179"/>
        <xdr:cNvCxnSpPr/>
      </xdr:nvCxnSpPr>
      <xdr:spPr>
        <a:xfrm flipV="1">
          <a:off x="2908300" y="12391746"/>
          <a:ext cx="889000" cy="18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1" name="フローチャート : 判断 180"/>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151996</xdr:rowOff>
    </xdr:from>
    <xdr:ext cx="599010" cy="259045"/>
    <xdr:sp macro="" textlink="">
      <xdr:nvSpPr>
        <xdr:cNvPr id="182" name="テキスト ボックス 181"/>
        <xdr:cNvSpPr txBox="1"/>
      </xdr:nvSpPr>
      <xdr:spPr>
        <a:xfrm>
          <a:off x="3497794" y="1301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62857</xdr:rowOff>
    </xdr:from>
    <xdr:to>
      <xdr:col>4</xdr:col>
      <xdr:colOff>155575</xdr:colOff>
      <xdr:row>73</xdr:row>
      <xdr:rowOff>158391</xdr:rowOff>
    </xdr:to>
    <xdr:cxnSp macro="">
      <xdr:nvCxnSpPr>
        <xdr:cNvPr id="183" name="直線コネクタ 182"/>
        <xdr:cNvCxnSpPr/>
      </xdr:nvCxnSpPr>
      <xdr:spPr>
        <a:xfrm flipV="1">
          <a:off x="2019300" y="12578707"/>
          <a:ext cx="889000" cy="9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160344</xdr:rowOff>
    </xdr:from>
    <xdr:to>
      <xdr:col>4</xdr:col>
      <xdr:colOff>206375</xdr:colOff>
      <xdr:row>76</xdr:row>
      <xdr:rowOff>90494</xdr:rowOff>
    </xdr:to>
    <xdr:sp macro="" textlink="">
      <xdr:nvSpPr>
        <xdr:cNvPr id="184" name="フローチャート : 判断 183"/>
        <xdr:cNvSpPr/>
      </xdr:nvSpPr>
      <xdr:spPr>
        <a:xfrm>
          <a:off x="2857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81621</xdr:rowOff>
    </xdr:from>
    <xdr:ext cx="599010" cy="259045"/>
    <xdr:sp macro="" textlink="">
      <xdr:nvSpPr>
        <xdr:cNvPr id="185" name="テキスト ボックス 184"/>
        <xdr:cNvSpPr txBox="1"/>
      </xdr:nvSpPr>
      <xdr:spPr>
        <a:xfrm>
          <a:off x="2608794" y="1311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158391</xdr:rowOff>
    </xdr:from>
    <xdr:to>
      <xdr:col>2</xdr:col>
      <xdr:colOff>638175</xdr:colOff>
      <xdr:row>74</xdr:row>
      <xdr:rowOff>64959</xdr:rowOff>
    </xdr:to>
    <xdr:cxnSp macro="">
      <xdr:nvCxnSpPr>
        <xdr:cNvPr id="186" name="直線コネクタ 185"/>
        <xdr:cNvCxnSpPr/>
      </xdr:nvCxnSpPr>
      <xdr:spPr>
        <a:xfrm flipV="1">
          <a:off x="1130300" y="12674241"/>
          <a:ext cx="889000" cy="7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18056</xdr:rowOff>
    </xdr:from>
    <xdr:to>
      <xdr:col>3</xdr:col>
      <xdr:colOff>3175</xdr:colOff>
      <xdr:row>76</xdr:row>
      <xdr:rowOff>119656</xdr:rowOff>
    </xdr:to>
    <xdr:sp macro="" textlink="">
      <xdr:nvSpPr>
        <xdr:cNvPr id="187" name="フローチャート : 判断 186"/>
        <xdr:cNvSpPr/>
      </xdr:nvSpPr>
      <xdr:spPr>
        <a:xfrm>
          <a:off x="1968500" y="1304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110783</xdr:rowOff>
    </xdr:from>
    <xdr:ext cx="599010" cy="259045"/>
    <xdr:sp macro="" textlink="">
      <xdr:nvSpPr>
        <xdr:cNvPr id="188" name="テキスト ボックス 187"/>
        <xdr:cNvSpPr txBox="1"/>
      </xdr:nvSpPr>
      <xdr:spPr>
        <a:xfrm>
          <a:off x="1719794" y="13140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27330</xdr:rowOff>
    </xdr:from>
    <xdr:to>
      <xdr:col>1</xdr:col>
      <xdr:colOff>485775</xdr:colOff>
      <xdr:row>76</xdr:row>
      <xdr:rowOff>128930</xdr:rowOff>
    </xdr:to>
    <xdr:sp macro="" textlink="">
      <xdr:nvSpPr>
        <xdr:cNvPr id="189" name="フローチャート : 判断 188"/>
        <xdr:cNvSpPr/>
      </xdr:nvSpPr>
      <xdr:spPr>
        <a:xfrm>
          <a:off x="1079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120057</xdr:rowOff>
    </xdr:from>
    <xdr:ext cx="599010" cy="259045"/>
    <xdr:sp macro="" textlink="">
      <xdr:nvSpPr>
        <xdr:cNvPr id="190" name="テキスト ボックス 189"/>
        <xdr:cNvSpPr txBox="1"/>
      </xdr:nvSpPr>
      <xdr:spPr>
        <a:xfrm>
          <a:off x="830794" y="1315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38249</xdr:rowOff>
    </xdr:from>
    <xdr:to>
      <xdr:col>6</xdr:col>
      <xdr:colOff>561975</xdr:colOff>
      <xdr:row>71</xdr:row>
      <xdr:rowOff>139849</xdr:rowOff>
    </xdr:to>
    <xdr:sp macro="" textlink="">
      <xdr:nvSpPr>
        <xdr:cNvPr id="196" name="円/楕円 195"/>
        <xdr:cNvSpPr/>
      </xdr:nvSpPr>
      <xdr:spPr>
        <a:xfrm>
          <a:off x="4584700" y="122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127696</xdr:rowOff>
    </xdr:from>
    <xdr:ext cx="599010" cy="259045"/>
    <xdr:sp macro="" textlink="">
      <xdr:nvSpPr>
        <xdr:cNvPr id="197" name="民生費該当値テキスト"/>
        <xdr:cNvSpPr txBox="1"/>
      </xdr:nvSpPr>
      <xdr:spPr>
        <a:xfrm>
          <a:off x="4686300" y="1212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216,903</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167996</xdr:rowOff>
    </xdr:from>
    <xdr:to>
      <xdr:col>5</xdr:col>
      <xdr:colOff>409575</xdr:colOff>
      <xdr:row>72</xdr:row>
      <xdr:rowOff>98146</xdr:rowOff>
    </xdr:to>
    <xdr:sp macro="" textlink="">
      <xdr:nvSpPr>
        <xdr:cNvPr id="198" name="円/楕円 197"/>
        <xdr:cNvSpPr/>
      </xdr:nvSpPr>
      <xdr:spPr>
        <a:xfrm>
          <a:off x="3746500" y="123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114673</xdr:rowOff>
    </xdr:from>
    <xdr:ext cx="599010" cy="259045"/>
    <xdr:sp macro="" textlink="">
      <xdr:nvSpPr>
        <xdr:cNvPr id="199" name="テキスト ボックス 198"/>
        <xdr:cNvSpPr txBox="1"/>
      </xdr:nvSpPr>
      <xdr:spPr>
        <a:xfrm>
          <a:off x="3497794" y="121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204,984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12057</xdr:rowOff>
    </xdr:from>
    <xdr:to>
      <xdr:col>4</xdr:col>
      <xdr:colOff>206375</xdr:colOff>
      <xdr:row>73</xdr:row>
      <xdr:rowOff>113657</xdr:rowOff>
    </xdr:to>
    <xdr:sp macro="" textlink="">
      <xdr:nvSpPr>
        <xdr:cNvPr id="200" name="円/楕円 199"/>
        <xdr:cNvSpPr/>
      </xdr:nvSpPr>
      <xdr:spPr>
        <a:xfrm>
          <a:off x="2857500" y="1252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130184</xdr:rowOff>
    </xdr:from>
    <xdr:ext cx="599010" cy="259045"/>
    <xdr:sp macro="" textlink="">
      <xdr:nvSpPr>
        <xdr:cNvPr id="201" name="テキスト ボックス 200"/>
        <xdr:cNvSpPr txBox="1"/>
      </xdr:nvSpPr>
      <xdr:spPr>
        <a:xfrm>
          <a:off x="2608794" y="1230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187,809</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107591</xdr:rowOff>
    </xdr:from>
    <xdr:to>
      <xdr:col>3</xdr:col>
      <xdr:colOff>3175</xdr:colOff>
      <xdr:row>74</xdr:row>
      <xdr:rowOff>37741</xdr:rowOff>
    </xdr:to>
    <xdr:sp macro="" textlink="">
      <xdr:nvSpPr>
        <xdr:cNvPr id="202" name="円/楕円 201"/>
        <xdr:cNvSpPr/>
      </xdr:nvSpPr>
      <xdr:spPr>
        <a:xfrm>
          <a:off x="1968500" y="1262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54268</xdr:rowOff>
    </xdr:from>
    <xdr:ext cx="599010" cy="259045"/>
    <xdr:sp macro="" textlink="">
      <xdr:nvSpPr>
        <xdr:cNvPr id="203" name="テキスト ボックス 202"/>
        <xdr:cNvSpPr txBox="1"/>
      </xdr:nvSpPr>
      <xdr:spPr>
        <a:xfrm>
          <a:off x="1719794" y="1239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179,033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14159</xdr:rowOff>
    </xdr:from>
    <xdr:to>
      <xdr:col>1</xdr:col>
      <xdr:colOff>485775</xdr:colOff>
      <xdr:row>74</xdr:row>
      <xdr:rowOff>115759</xdr:rowOff>
    </xdr:to>
    <xdr:sp macro="" textlink="">
      <xdr:nvSpPr>
        <xdr:cNvPr id="204" name="円/楕円 203"/>
        <xdr:cNvSpPr/>
      </xdr:nvSpPr>
      <xdr:spPr>
        <a:xfrm>
          <a:off x="1079500" y="1270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132286</xdr:rowOff>
    </xdr:from>
    <xdr:ext cx="599010" cy="259045"/>
    <xdr:sp macro="" textlink="">
      <xdr:nvSpPr>
        <xdr:cNvPr id="205" name="テキスト ボックス 204"/>
        <xdr:cNvSpPr txBox="1"/>
      </xdr:nvSpPr>
      <xdr:spPr>
        <a:xfrm>
          <a:off x="830794" y="1247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171,866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0" name="直線コネクタ 229"/>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1"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2" name="直線コネクタ 231"/>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3"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4" name="直線コネクタ 233"/>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91370</xdr:rowOff>
    </xdr:from>
    <xdr:to>
      <xdr:col>6</xdr:col>
      <xdr:colOff>511175</xdr:colOff>
      <xdr:row>98</xdr:row>
      <xdr:rowOff>115202</xdr:rowOff>
    </xdr:to>
    <xdr:cxnSp macro="">
      <xdr:nvCxnSpPr>
        <xdr:cNvPr id="235" name="直線コネクタ 234"/>
        <xdr:cNvCxnSpPr/>
      </xdr:nvCxnSpPr>
      <xdr:spPr>
        <a:xfrm flipV="1">
          <a:off x="3797300" y="16893470"/>
          <a:ext cx="838200" cy="2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6"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7" name="フローチャート : 判断 236"/>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98685</xdr:rowOff>
    </xdr:from>
    <xdr:to>
      <xdr:col>5</xdr:col>
      <xdr:colOff>358775</xdr:colOff>
      <xdr:row>98</xdr:row>
      <xdr:rowOff>115202</xdr:rowOff>
    </xdr:to>
    <xdr:cxnSp macro="">
      <xdr:nvCxnSpPr>
        <xdr:cNvPr id="238" name="直線コネクタ 237"/>
        <xdr:cNvCxnSpPr/>
      </xdr:nvCxnSpPr>
      <xdr:spPr>
        <a:xfrm>
          <a:off x="2908300" y="16900785"/>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39" name="フローチャート : 判断 238"/>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0" name="テキスト ボックス 239"/>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98685</xdr:rowOff>
    </xdr:from>
    <xdr:to>
      <xdr:col>4</xdr:col>
      <xdr:colOff>155575</xdr:colOff>
      <xdr:row>98</xdr:row>
      <xdr:rowOff>109449</xdr:rowOff>
    </xdr:to>
    <xdr:cxnSp macro="">
      <xdr:nvCxnSpPr>
        <xdr:cNvPr id="241" name="直線コネクタ 240"/>
        <xdr:cNvCxnSpPr/>
      </xdr:nvCxnSpPr>
      <xdr:spPr>
        <a:xfrm flipV="1">
          <a:off x="2019300" y="16900785"/>
          <a:ext cx="889000" cy="1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137097</xdr:rowOff>
    </xdr:from>
    <xdr:to>
      <xdr:col>4</xdr:col>
      <xdr:colOff>206375</xdr:colOff>
      <xdr:row>98</xdr:row>
      <xdr:rowOff>67247</xdr:rowOff>
    </xdr:to>
    <xdr:sp macro="" textlink="">
      <xdr:nvSpPr>
        <xdr:cNvPr id="242" name="フローチャート : 判断 241"/>
        <xdr:cNvSpPr/>
      </xdr:nvSpPr>
      <xdr:spPr>
        <a:xfrm>
          <a:off x="2857500" y="1676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83774</xdr:rowOff>
    </xdr:from>
    <xdr:ext cx="534377" cy="259045"/>
    <xdr:sp macro="" textlink="">
      <xdr:nvSpPr>
        <xdr:cNvPr id="243" name="テキスト ボックス 242"/>
        <xdr:cNvSpPr txBox="1"/>
      </xdr:nvSpPr>
      <xdr:spPr>
        <a:xfrm>
          <a:off x="2641111" y="1654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109449</xdr:rowOff>
    </xdr:from>
    <xdr:to>
      <xdr:col>2</xdr:col>
      <xdr:colOff>638175</xdr:colOff>
      <xdr:row>98</xdr:row>
      <xdr:rowOff>138824</xdr:rowOff>
    </xdr:to>
    <xdr:cxnSp macro="">
      <xdr:nvCxnSpPr>
        <xdr:cNvPr id="244" name="直線コネクタ 243"/>
        <xdr:cNvCxnSpPr/>
      </xdr:nvCxnSpPr>
      <xdr:spPr>
        <a:xfrm flipV="1">
          <a:off x="1130300" y="16911549"/>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157595</xdr:rowOff>
    </xdr:from>
    <xdr:to>
      <xdr:col>3</xdr:col>
      <xdr:colOff>3175</xdr:colOff>
      <xdr:row>98</xdr:row>
      <xdr:rowOff>87745</xdr:rowOff>
    </xdr:to>
    <xdr:sp macro="" textlink="">
      <xdr:nvSpPr>
        <xdr:cNvPr id="245" name="フローチャート : 判断 244"/>
        <xdr:cNvSpPr/>
      </xdr:nvSpPr>
      <xdr:spPr>
        <a:xfrm>
          <a:off x="1968500" y="1678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104272</xdr:rowOff>
    </xdr:from>
    <xdr:ext cx="534377" cy="259045"/>
    <xdr:sp macro="" textlink="">
      <xdr:nvSpPr>
        <xdr:cNvPr id="246" name="テキスト ボックス 245"/>
        <xdr:cNvSpPr txBox="1"/>
      </xdr:nvSpPr>
      <xdr:spPr>
        <a:xfrm>
          <a:off x="1752111" y="165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151270</xdr:rowOff>
    </xdr:from>
    <xdr:to>
      <xdr:col>1</xdr:col>
      <xdr:colOff>485775</xdr:colOff>
      <xdr:row>98</xdr:row>
      <xdr:rowOff>81420</xdr:rowOff>
    </xdr:to>
    <xdr:sp macro="" textlink="">
      <xdr:nvSpPr>
        <xdr:cNvPr id="247" name="フローチャート : 判断 246"/>
        <xdr:cNvSpPr/>
      </xdr:nvSpPr>
      <xdr:spPr>
        <a:xfrm>
          <a:off x="1079500" y="167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97947</xdr:rowOff>
    </xdr:from>
    <xdr:ext cx="534377" cy="259045"/>
    <xdr:sp macro="" textlink="">
      <xdr:nvSpPr>
        <xdr:cNvPr id="248" name="テキスト ボックス 247"/>
        <xdr:cNvSpPr txBox="1"/>
      </xdr:nvSpPr>
      <xdr:spPr>
        <a:xfrm>
          <a:off x="863111" y="165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40570</xdr:rowOff>
    </xdr:from>
    <xdr:to>
      <xdr:col>6</xdr:col>
      <xdr:colOff>561975</xdr:colOff>
      <xdr:row>98</xdr:row>
      <xdr:rowOff>142170</xdr:rowOff>
    </xdr:to>
    <xdr:sp macro="" textlink="">
      <xdr:nvSpPr>
        <xdr:cNvPr id="254" name="円/楕円 253"/>
        <xdr:cNvSpPr/>
      </xdr:nvSpPr>
      <xdr:spPr>
        <a:xfrm>
          <a:off x="4584700" y="168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126947</xdr:rowOff>
    </xdr:from>
    <xdr:ext cx="534377" cy="259045"/>
    <xdr:sp macro="" textlink="">
      <xdr:nvSpPr>
        <xdr:cNvPr id="255" name="衛生費該当値テキスト"/>
        <xdr:cNvSpPr txBox="1"/>
      </xdr:nvSpPr>
      <xdr:spPr>
        <a:xfrm>
          <a:off x="4686300" y="1675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26,537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64402</xdr:rowOff>
    </xdr:from>
    <xdr:to>
      <xdr:col>5</xdr:col>
      <xdr:colOff>409575</xdr:colOff>
      <xdr:row>98</xdr:row>
      <xdr:rowOff>166002</xdr:rowOff>
    </xdr:to>
    <xdr:sp macro="" textlink="">
      <xdr:nvSpPr>
        <xdr:cNvPr id="256" name="円/楕円 255"/>
        <xdr:cNvSpPr/>
      </xdr:nvSpPr>
      <xdr:spPr>
        <a:xfrm>
          <a:off x="3746500" y="168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157129</xdr:rowOff>
    </xdr:from>
    <xdr:ext cx="534377" cy="259045"/>
    <xdr:sp macro="" textlink="">
      <xdr:nvSpPr>
        <xdr:cNvPr id="257" name="テキスト ボックス 256"/>
        <xdr:cNvSpPr txBox="1"/>
      </xdr:nvSpPr>
      <xdr:spPr>
        <a:xfrm>
          <a:off x="3530111" y="169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47885</xdr:rowOff>
    </xdr:from>
    <xdr:to>
      <xdr:col>4</xdr:col>
      <xdr:colOff>206375</xdr:colOff>
      <xdr:row>98</xdr:row>
      <xdr:rowOff>149485</xdr:rowOff>
    </xdr:to>
    <xdr:sp macro="" textlink="">
      <xdr:nvSpPr>
        <xdr:cNvPr id="258" name="円/楕円 257"/>
        <xdr:cNvSpPr/>
      </xdr:nvSpPr>
      <xdr:spPr>
        <a:xfrm>
          <a:off x="2857500" y="168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140612</xdr:rowOff>
    </xdr:from>
    <xdr:ext cx="534377" cy="259045"/>
    <xdr:sp macro="" textlink="">
      <xdr:nvSpPr>
        <xdr:cNvPr id="259" name="テキスト ボックス 258"/>
        <xdr:cNvSpPr txBox="1"/>
      </xdr:nvSpPr>
      <xdr:spPr>
        <a:xfrm>
          <a:off x="2641111" y="169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58649</xdr:rowOff>
    </xdr:from>
    <xdr:to>
      <xdr:col>3</xdr:col>
      <xdr:colOff>3175</xdr:colOff>
      <xdr:row>98</xdr:row>
      <xdr:rowOff>160249</xdr:rowOff>
    </xdr:to>
    <xdr:sp macro="" textlink="">
      <xdr:nvSpPr>
        <xdr:cNvPr id="260" name="円/楕円 259"/>
        <xdr:cNvSpPr/>
      </xdr:nvSpPr>
      <xdr:spPr>
        <a:xfrm>
          <a:off x="1968500" y="168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151376</xdr:rowOff>
    </xdr:from>
    <xdr:ext cx="534377" cy="259045"/>
    <xdr:sp macro="" textlink="">
      <xdr:nvSpPr>
        <xdr:cNvPr id="261" name="テキスト ボックス 260"/>
        <xdr:cNvSpPr txBox="1"/>
      </xdr:nvSpPr>
      <xdr:spPr>
        <a:xfrm>
          <a:off x="1752111" y="169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88024</xdr:rowOff>
    </xdr:from>
    <xdr:to>
      <xdr:col>1</xdr:col>
      <xdr:colOff>485775</xdr:colOff>
      <xdr:row>99</xdr:row>
      <xdr:rowOff>18174</xdr:rowOff>
    </xdr:to>
    <xdr:sp macro="" textlink="">
      <xdr:nvSpPr>
        <xdr:cNvPr id="262" name="円/楕円 261"/>
        <xdr:cNvSpPr/>
      </xdr:nvSpPr>
      <xdr:spPr>
        <a:xfrm>
          <a:off x="1079500" y="168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9301</xdr:rowOff>
    </xdr:from>
    <xdr:ext cx="534377" cy="259045"/>
    <xdr:sp macro="" textlink="">
      <xdr:nvSpPr>
        <xdr:cNvPr id="263" name="テキスト ボックス 262"/>
        <xdr:cNvSpPr txBox="1"/>
      </xdr:nvSpPr>
      <xdr:spPr>
        <a:xfrm>
          <a:off x="863111" y="1698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7" name="直線コネクタ 286"/>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88"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89" name="直線コネクタ 288"/>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0"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1" name="直線コネクタ 290"/>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92837</xdr:rowOff>
    </xdr:from>
    <xdr:to>
      <xdr:col>15</xdr:col>
      <xdr:colOff>180975</xdr:colOff>
      <xdr:row>38</xdr:row>
      <xdr:rowOff>132842</xdr:rowOff>
    </xdr:to>
    <xdr:cxnSp macro="">
      <xdr:nvCxnSpPr>
        <xdr:cNvPr id="292" name="直線コネクタ 291"/>
        <xdr:cNvCxnSpPr/>
      </xdr:nvCxnSpPr>
      <xdr:spPr>
        <a:xfrm>
          <a:off x="9639300" y="6265037"/>
          <a:ext cx="838200" cy="3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63009</xdr:rowOff>
    </xdr:from>
    <xdr:ext cx="378565" cy="259045"/>
    <xdr:sp macro="" textlink="">
      <xdr:nvSpPr>
        <xdr:cNvPr id="293" name="労働費平均値テキスト"/>
        <xdr:cNvSpPr txBox="1"/>
      </xdr:nvSpPr>
      <xdr:spPr>
        <a:xfrm>
          <a:off x="10528300" y="6235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4" name="フローチャート : 判断 293"/>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152654</xdr:rowOff>
    </xdr:from>
    <xdr:to>
      <xdr:col>14</xdr:col>
      <xdr:colOff>28575</xdr:colOff>
      <xdr:row>36</xdr:row>
      <xdr:rowOff>92837</xdr:rowOff>
    </xdr:to>
    <xdr:cxnSp macro="">
      <xdr:nvCxnSpPr>
        <xdr:cNvPr id="295" name="直線コネクタ 294"/>
        <xdr:cNvCxnSpPr/>
      </xdr:nvCxnSpPr>
      <xdr:spPr>
        <a:xfrm>
          <a:off x="8750300" y="5810504"/>
          <a:ext cx="889000" cy="45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6" name="フローチャート : 判断 295"/>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64660</xdr:rowOff>
    </xdr:from>
    <xdr:ext cx="378565" cy="259045"/>
    <xdr:sp macro="" textlink="">
      <xdr:nvSpPr>
        <xdr:cNvPr id="297" name="テキスト ボックス 296"/>
        <xdr:cNvSpPr txBox="1"/>
      </xdr:nvSpPr>
      <xdr:spPr>
        <a:xfrm>
          <a:off x="9450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152654</xdr:rowOff>
    </xdr:from>
    <xdr:to>
      <xdr:col>12</xdr:col>
      <xdr:colOff>511175</xdr:colOff>
      <xdr:row>35</xdr:row>
      <xdr:rowOff>85217</xdr:rowOff>
    </xdr:to>
    <xdr:cxnSp macro="">
      <xdr:nvCxnSpPr>
        <xdr:cNvPr id="298" name="直線コネクタ 297"/>
        <xdr:cNvCxnSpPr/>
      </xdr:nvCxnSpPr>
      <xdr:spPr>
        <a:xfrm flipV="1">
          <a:off x="7861300" y="5810504"/>
          <a:ext cx="889000" cy="27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59944</xdr:rowOff>
    </xdr:from>
    <xdr:to>
      <xdr:col>12</xdr:col>
      <xdr:colOff>561975</xdr:colOff>
      <xdr:row>36</xdr:row>
      <xdr:rowOff>161544</xdr:rowOff>
    </xdr:to>
    <xdr:sp macro="" textlink="">
      <xdr:nvSpPr>
        <xdr:cNvPr id="299" name="フローチャート : 判断 298"/>
        <xdr:cNvSpPr/>
      </xdr:nvSpPr>
      <xdr:spPr>
        <a:xfrm>
          <a:off x="8699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152671</xdr:rowOff>
    </xdr:from>
    <xdr:ext cx="469744" cy="259045"/>
    <xdr:sp macro="" textlink="">
      <xdr:nvSpPr>
        <xdr:cNvPr id="300" name="テキスト ボックス 299"/>
        <xdr:cNvSpPr txBox="1"/>
      </xdr:nvSpPr>
      <xdr:spPr>
        <a:xfrm>
          <a:off x="851542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98552</xdr:rowOff>
    </xdr:from>
    <xdr:to>
      <xdr:col>11</xdr:col>
      <xdr:colOff>307975</xdr:colOff>
      <xdr:row>35</xdr:row>
      <xdr:rowOff>85217</xdr:rowOff>
    </xdr:to>
    <xdr:cxnSp macro="">
      <xdr:nvCxnSpPr>
        <xdr:cNvPr id="301" name="直線コネクタ 300"/>
        <xdr:cNvCxnSpPr/>
      </xdr:nvCxnSpPr>
      <xdr:spPr>
        <a:xfrm>
          <a:off x="6972300" y="5756402"/>
          <a:ext cx="8890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98044</xdr:rowOff>
    </xdr:from>
    <xdr:to>
      <xdr:col>11</xdr:col>
      <xdr:colOff>358775</xdr:colOff>
      <xdr:row>36</xdr:row>
      <xdr:rowOff>28194</xdr:rowOff>
    </xdr:to>
    <xdr:sp macro="" textlink="">
      <xdr:nvSpPr>
        <xdr:cNvPr id="302" name="フローチャート : 判断 301"/>
        <xdr:cNvSpPr/>
      </xdr:nvSpPr>
      <xdr:spPr>
        <a:xfrm>
          <a:off x="7810500" y="609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19321</xdr:rowOff>
    </xdr:from>
    <xdr:ext cx="469744" cy="259045"/>
    <xdr:sp macro="" textlink="">
      <xdr:nvSpPr>
        <xdr:cNvPr id="303" name="テキスト ボックス 302"/>
        <xdr:cNvSpPr txBox="1"/>
      </xdr:nvSpPr>
      <xdr:spPr>
        <a:xfrm>
          <a:off x="7626427"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6985</xdr:rowOff>
    </xdr:from>
    <xdr:to>
      <xdr:col>10</xdr:col>
      <xdr:colOff>155575</xdr:colOff>
      <xdr:row>34</xdr:row>
      <xdr:rowOff>108585</xdr:rowOff>
    </xdr:to>
    <xdr:sp macro="" textlink="">
      <xdr:nvSpPr>
        <xdr:cNvPr id="304" name="フローチャート : 判断 303"/>
        <xdr:cNvSpPr/>
      </xdr:nvSpPr>
      <xdr:spPr>
        <a:xfrm>
          <a:off x="6921500" y="58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99712</xdr:rowOff>
    </xdr:from>
    <xdr:ext cx="469744" cy="259045"/>
    <xdr:sp macro="" textlink="">
      <xdr:nvSpPr>
        <xdr:cNvPr id="305" name="テキスト ボックス 304"/>
        <xdr:cNvSpPr txBox="1"/>
      </xdr:nvSpPr>
      <xdr:spPr>
        <a:xfrm>
          <a:off x="6737427" y="592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82042</xdr:rowOff>
    </xdr:from>
    <xdr:to>
      <xdr:col>15</xdr:col>
      <xdr:colOff>231775</xdr:colOff>
      <xdr:row>39</xdr:row>
      <xdr:rowOff>12192</xdr:rowOff>
    </xdr:to>
    <xdr:sp macro="" textlink="">
      <xdr:nvSpPr>
        <xdr:cNvPr id="311" name="円/楕円 310"/>
        <xdr:cNvSpPr/>
      </xdr:nvSpPr>
      <xdr:spPr>
        <a:xfrm>
          <a:off x="10426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168419</xdr:rowOff>
    </xdr:from>
    <xdr:ext cx="378565" cy="259045"/>
    <xdr:sp macro="" textlink="">
      <xdr:nvSpPr>
        <xdr:cNvPr id="312" name="労働費該当値テキスト"/>
        <xdr:cNvSpPr txBox="1"/>
      </xdr:nvSpPr>
      <xdr:spPr>
        <a:xfrm>
          <a:off x="10528300" y="651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42037</xdr:rowOff>
    </xdr:from>
    <xdr:to>
      <xdr:col>14</xdr:col>
      <xdr:colOff>79375</xdr:colOff>
      <xdr:row>36</xdr:row>
      <xdr:rowOff>143637</xdr:rowOff>
    </xdr:to>
    <xdr:sp macro="" textlink="">
      <xdr:nvSpPr>
        <xdr:cNvPr id="313" name="円/楕円 312"/>
        <xdr:cNvSpPr/>
      </xdr:nvSpPr>
      <xdr:spPr>
        <a:xfrm>
          <a:off x="9588500" y="62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160164</xdr:rowOff>
    </xdr:from>
    <xdr:ext cx="469744" cy="259045"/>
    <xdr:sp macro="" textlink="">
      <xdr:nvSpPr>
        <xdr:cNvPr id="314" name="テキスト ボックス 313"/>
        <xdr:cNvSpPr txBox="1"/>
      </xdr:nvSpPr>
      <xdr:spPr>
        <a:xfrm>
          <a:off x="9404427" y="598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101854</xdr:rowOff>
    </xdr:from>
    <xdr:to>
      <xdr:col>12</xdr:col>
      <xdr:colOff>561975</xdr:colOff>
      <xdr:row>34</xdr:row>
      <xdr:rowOff>32004</xdr:rowOff>
    </xdr:to>
    <xdr:sp macro="" textlink="">
      <xdr:nvSpPr>
        <xdr:cNvPr id="315" name="円/楕円 314"/>
        <xdr:cNvSpPr/>
      </xdr:nvSpPr>
      <xdr:spPr>
        <a:xfrm>
          <a:off x="8699500" y="57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48531</xdr:rowOff>
    </xdr:from>
    <xdr:ext cx="469744" cy="259045"/>
    <xdr:sp macro="" textlink="">
      <xdr:nvSpPr>
        <xdr:cNvPr id="316" name="テキスト ボックス 315"/>
        <xdr:cNvSpPr txBox="1"/>
      </xdr:nvSpPr>
      <xdr:spPr>
        <a:xfrm>
          <a:off x="8515427" y="55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34417</xdr:rowOff>
    </xdr:from>
    <xdr:to>
      <xdr:col>11</xdr:col>
      <xdr:colOff>358775</xdr:colOff>
      <xdr:row>35</xdr:row>
      <xdr:rowOff>136017</xdr:rowOff>
    </xdr:to>
    <xdr:sp macro="" textlink="">
      <xdr:nvSpPr>
        <xdr:cNvPr id="317" name="円/楕円 316"/>
        <xdr:cNvSpPr/>
      </xdr:nvSpPr>
      <xdr:spPr>
        <a:xfrm>
          <a:off x="7810500" y="60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152544</xdr:rowOff>
    </xdr:from>
    <xdr:ext cx="469744" cy="259045"/>
    <xdr:sp macro="" textlink="">
      <xdr:nvSpPr>
        <xdr:cNvPr id="318" name="テキスト ボックス 317"/>
        <xdr:cNvSpPr txBox="1"/>
      </xdr:nvSpPr>
      <xdr:spPr>
        <a:xfrm>
          <a:off x="7626427" y="581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47752</xdr:rowOff>
    </xdr:from>
    <xdr:to>
      <xdr:col>10</xdr:col>
      <xdr:colOff>155575</xdr:colOff>
      <xdr:row>33</xdr:row>
      <xdr:rowOff>149352</xdr:rowOff>
    </xdr:to>
    <xdr:sp macro="" textlink="">
      <xdr:nvSpPr>
        <xdr:cNvPr id="319" name="円/楕円 318"/>
        <xdr:cNvSpPr/>
      </xdr:nvSpPr>
      <xdr:spPr>
        <a:xfrm>
          <a:off x="6921500" y="57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165879</xdr:rowOff>
    </xdr:from>
    <xdr:ext cx="469744" cy="259045"/>
    <xdr:sp macro="" textlink="">
      <xdr:nvSpPr>
        <xdr:cNvPr id="320" name="テキスト ボックス 319"/>
        <xdr:cNvSpPr txBox="1"/>
      </xdr:nvSpPr>
      <xdr:spPr>
        <a:xfrm>
          <a:off x="6737427" y="54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4" name="直線コネクタ 343"/>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5"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6" name="直線コネクタ 345"/>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7"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48" name="直線コネクタ 347"/>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14351</xdr:rowOff>
    </xdr:from>
    <xdr:to>
      <xdr:col>15</xdr:col>
      <xdr:colOff>180975</xdr:colOff>
      <xdr:row>59</xdr:row>
      <xdr:rowOff>18390</xdr:rowOff>
    </xdr:to>
    <xdr:cxnSp macro="">
      <xdr:nvCxnSpPr>
        <xdr:cNvPr id="349" name="直線コネクタ 348"/>
        <xdr:cNvCxnSpPr/>
      </xdr:nvCxnSpPr>
      <xdr:spPr>
        <a:xfrm>
          <a:off x="9639300" y="10129901"/>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0"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1" name="フローチャート : 判断 350"/>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13970</xdr:rowOff>
    </xdr:from>
    <xdr:to>
      <xdr:col>14</xdr:col>
      <xdr:colOff>28575</xdr:colOff>
      <xdr:row>59</xdr:row>
      <xdr:rowOff>14351</xdr:rowOff>
    </xdr:to>
    <xdr:cxnSp macro="">
      <xdr:nvCxnSpPr>
        <xdr:cNvPr id="352" name="直線コネクタ 351"/>
        <xdr:cNvCxnSpPr/>
      </xdr:nvCxnSpPr>
      <xdr:spPr>
        <a:xfrm>
          <a:off x="8750300" y="1012952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3" name="フローチャート : 判断 352"/>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4" name="テキスト ボックス 353"/>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1930</xdr:rowOff>
    </xdr:from>
    <xdr:to>
      <xdr:col>12</xdr:col>
      <xdr:colOff>511175</xdr:colOff>
      <xdr:row>59</xdr:row>
      <xdr:rowOff>13970</xdr:rowOff>
    </xdr:to>
    <xdr:cxnSp macro="">
      <xdr:nvCxnSpPr>
        <xdr:cNvPr id="355" name="直線コネクタ 354"/>
        <xdr:cNvCxnSpPr/>
      </xdr:nvCxnSpPr>
      <xdr:spPr>
        <a:xfrm>
          <a:off x="7861300" y="10117480"/>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161976</xdr:rowOff>
    </xdr:from>
    <xdr:to>
      <xdr:col>12</xdr:col>
      <xdr:colOff>561975</xdr:colOff>
      <xdr:row>57</xdr:row>
      <xdr:rowOff>92126</xdr:rowOff>
    </xdr:to>
    <xdr:sp macro="" textlink="">
      <xdr:nvSpPr>
        <xdr:cNvPr id="356" name="フローチャート : 判断 355"/>
        <xdr:cNvSpPr/>
      </xdr:nvSpPr>
      <xdr:spPr>
        <a:xfrm>
          <a:off x="8699500" y="976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108653</xdr:rowOff>
    </xdr:from>
    <xdr:ext cx="469744" cy="259045"/>
    <xdr:sp macro="" textlink="">
      <xdr:nvSpPr>
        <xdr:cNvPr id="357" name="テキスト ボックス 356"/>
        <xdr:cNvSpPr txBox="1"/>
      </xdr:nvSpPr>
      <xdr:spPr>
        <a:xfrm>
          <a:off x="8515427" y="953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1930</xdr:rowOff>
    </xdr:from>
    <xdr:to>
      <xdr:col>11</xdr:col>
      <xdr:colOff>307975</xdr:colOff>
      <xdr:row>59</xdr:row>
      <xdr:rowOff>26315</xdr:rowOff>
    </xdr:to>
    <xdr:cxnSp macro="">
      <xdr:nvCxnSpPr>
        <xdr:cNvPr id="358" name="直線コネクタ 357"/>
        <xdr:cNvCxnSpPr/>
      </xdr:nvCxnSpPr>
      <xdr:spPr>
        <a:xfrm flipV="1">
          <a:off x="6972300" y="10117480"/>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115875</xdr:rowOff>
    </xdr:from>
    <xdr:to>
      <xdr:col>11</xdr:col>
      <xdr:colOff>358775</xdr:colOff>
      <xdr:row>57</xdr:row>
      <xdr:rowOff>46025</xdr:rowOff>
    </xdr:to>
    <xdr:sp macro="" textlink="">
      <xdr:nvSpPr>
        <xdr:cNvPr id="359" name="フローチャート : 判断 358"/>
        <xdr:cNvSpPr/>
      </xdr:nvSpPr>
      <xdr:spPr>
        <a:xfrm>
          <a:off x="7810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62552</xdr:rowOff>
    </xdr:from>
    <xdr:ext cx="469744" cy="259045"/>
    <xdr:sp macro="" textlink="">
      <xdr:nvSpPr>
        <xdr:cNvPr id="360" name="テキスト ボックス 359"/>
        <xdr:cNvSpPr txBox="1"/>
      </xdr:nvSpPr>
      <xdr:spPr>
        <a:xfrm>
          <a:off x="7626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103759</xdr:rowOff>
    </xdr:from>
    <xdr:to>
      <xdr:col>10</xdr:col>
      <xdr:colOff>155575</xdr:colOff>
      <xdr:row>57</xdr:row>
      <xdr:rowOff>33909</xdr:rowOff>
    </xdr:to>
    <xdr:sp macro="" textlink="">
      <xdr:nvSpPr>
        <xdr:cNvPr id="361" name="フローチャート : 判断 360"/>
        <xdr:cNvSpPr/>
      </xdr:nvSpPr>
      <xdr:spPr>
        <a:xfrm>
          <a:off x="6921500" y="970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50436</xdr:rowOff>
    </xdr:from>
    <xdr:ext cx="469744" cy="259045"/>
    <xdr:sp macro="" textlink="">
      <xdr:nvSpPr>
        <xdr:cNvPr id="362" name="テキスト ボックス 361"/>
        <xdr:cNvSpPr txBox="1"/>
      </xdr:nvSpPr>
      <xdr:spPr>
        <a:xfrm>
          <a:off x="6737427" y="948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139040</xdr:rowOff>
    </xdr:from>
    <xdr:to>
      <xdr:col>15</xdr:col>
      <xdr:colOff>231775</xdr:colOff>
      <xdr:row>59</xdr:row>
      <xdr:rowOff>69190</xdr:rowOff>
    </xdr:to>
    <xdr:sp macro="" textlink="">
      <xdr:nvSpPr>
        <xdr:cNvPr id="368" name="円/楕円 367"/>
        <xdr:cNvSpPr/>
      </xdr:nvSpPr>
      <xdr:spPr>
        <a:xfrm>
          <a:off x="10426700" y="100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53967</xdr:rowOff>
    </xdr:from>
    <xdr:ext cx="378565" cy="259045"/>
    <xdr:sp macro="" textlink="">
      <xdr:nvSpPr>
        <xdr:cNvPr id="369" name="農林水産業費該当値テキスト"/>
        <xdr:cNvSpPr txBox="1"/>
      </xdr:nvSpPr>
      <xdr:spPr>
        <a:xfrm>
          <a:off x="10528300" y="999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135001</xdr:rowOff>
    </xdr:from>
    <xdr:to>
      <xdr:col>14</xdr:col>
      <xdr:colOff>79375</xdr:colOff>
      <xdr:row>59</xdr:row>
      <xdr:rowOff>65151</xdr:rowOff>
    </xdr:to>
    <xdr:sp macro="" textlink="">
      <xdr:nvSpPr>
        <xdr:cNvPr id="370" name="円/楕円 369"/>
        <xdr:cNvSpPr/>
      </xdr:nvSpPr>
      <xdr:spPr>
        <a:xfrm>
          <a:off x="9588500" y="1007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56278</xdr:rowOff>
    </xdr:from>
    <xdr:ext cx="378565" cy="259045"/>
    <xdr:sp macro="" textlink="">
      <xdr:nvSpPr>
        <xdr:cNvPr id="371" name="テキスト ボックス 370"/>
        <xdr:cNvSpPr txBox="1"/>
      </xdr:nvSpPr>
      <xdr:spPr>
        <a:xfrm>
          <a:off x="9450017" y="1017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134620</xdr:rowOff>
    </xdr:from>
    <xdr:to>
      <xdr:col>12</xdr:col>
      <xdr:colOff>561975</xdr:colOff>
      <xdr:row>59</xdr:row>
      <xdr:rowOff>64770</xdr:rowOff>
    </xdr:to>
    <xdr:sp macro="" textlink="">
      <xdr:nvSpPr>
        <xdr:cNvPr id="372" name="円/楕円 371"/>
        <xdr:cNvSpPr/>
      </xdr:nvSpPr>
      <xdr:spPr>
        <a:xfrm>
          <a:off x="8699500" y="100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55897</xdr:rowOff>
    </xdr:from>
    <xdr:ext cx="378565" cy="259045"/>
    <xdr:sp macro="" textlink="">
      <xdr:nvSpPr>
        <xdr:cNvPr id="373" name="テキスト ボックス 372"/>
        <xdr:cNvSpPr txBox="1"/>
      </xdr:nvSpPr>
      <xdr:spPr>
        <a:xfrm>
          <a:off x="8561017" y="10171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122580</xdr:rowOff>
    </xdr:from>
    <xdr:to>
      <xdr:col>11</xdr:col>
      <xdr:colOff>358775</xdr:colOff>
      <xdr:row>59</xdr:row>
      <xdr:rowOff>52730</xdr:rowOff>
    </xdr:to>
    <xdr:sp macro="" textlink="">
      <xdr:nvSpPr>
        <xdr:cNvPr id="374" name="円/楕円 373"/>
        <xdr:cNvSpPr/>
      </xdr:nvSpPr>
      <xdr:spPr>
        <a:xfrm>
          <a:off x="7810500" y="100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43857</xdr:rowOff>
    </xdr:from>
    <xdr:ext cx="378565" cy="259045"/>
    <xdr:sp macro="" textlink="">
      <xdr:nvSpPr>
        <xdr:cNvPr id="375" name="テキスト ボックス 374"/>
        <xdr:cNvSpPr txBox="1"/>
      </xdr:nvSpPr>
      <xdr:spPr>
        <a:xfrm>
          <a:off x="7672017" y="10159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146965</xdr:rowOff>
    </xdr:from>
    <xdr:to>
      <xdr:col>10</xdr:col>
      <xdr:colOff>155575</xdr:colOff>
      <xdr:row>59</xdr:row>
      <xdr:rowOff>77115</xdr:rowOff>
    </xdr:to>
    <xdr:sp macro="" textlink="">
      <xdr:nvSpPr>
        <xdr:cNvPr id="376" name="円/楕円 375"/>
        <xdr:cNvSpPr/>
      </xdr:nvSpPr>
      <xdr:spPr>
        <a:xfrm>
          <a:off x="6921500" y="10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68242</xdr:rowOff>
    </xdr:from>
    <xdr:ext cx="378565" cy="259045"/>
    <xdr:sp macro="" textlink="">
      <xdr:nvSpPr>
        <xdr:cNvPr id="377" name="テキスト ボックス 376"/>
        <xdr:cNvSpPr txBox="1"/>
      </xdr:nvSpPr>
      <xdr:spPr>
        <a:xfrm>
          <a:off x="6783017" y="1018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399" name="直線コネクタ 398"/>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0"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1" name="直線コネクタ 400"/>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2"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3" name="直線コネクタ 402"/>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38339</xdr:rowOff>
    </xdr:from>
    <xdr:to>
      <xdr:col>15</xdr:col>
      <xdr:colOff>180975</xdr:colOff>
      <xdr:row>78</xdr:row>
      <xdr:rowOff>39664</xdr:rowOff>
    </xdr:to>
    <xdr:cxnSp macro="">
      <xdr:nvCxnSpPr>
        <xdr:cNvPr id="404" name="直線コネクタ 403"/>
        <xdr:cNvCxnSpPr/>
      </xdr:nvCxnSpPr>
      <xdr:spPr>
        <a:xfrm flipV="1">
          <a:off x="9639300" y="13411439"/>
          <a:ext cx="8382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5"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6" name="フローチャート : 判断 405"/>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142351</xdr:rowOff>
    </xdr:from>
    <xdr:to>
      <xdr:col>14</xdr:col>
      <xdr:colOff>28575</xdr:colOff>
      <xdr:row>78</xdr:row>
      <xdr:rowOff>39664</xdr:rowOff>
    </xdr:to>
    <xdr:cxnSp macro="">
      <xdr:nvCxnSpPr>
        <xdr:cNvPr id="407" name="直線コネクタ 406"/>
        <xdr:cNvCxnSpPr/>
      </xdr:nvCxnSpPr>
      <xdr:spPr>
        <a:xfrm>
          <a:off x="8750300" y="13344001"/>
          <a:ext cx="889000" cy="6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08" name="フローチャート : 判断 407"/>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09" name="テキスト ボックス 408"/>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142351</xdr:rowOff>
    </xdr:from>
    <xdr:to>
      <xdr:col>12</xdr:col>
      <xdr:colOff>511175</xdr:colOff>
      <xdr:row>77</xdr:row>
      <xdr:rowOff>168618</xdr:rowOff>
    </xdr:to>
    <xdr:cxnSp macro="">
      <xdr:nvCxnSpPr>
        <xdr:cNvPr id="410" name="直線コネクタ 409"/>
        <xdr:cNvCxnSpPr/>
      </xdr:nvCxnSpPr>
      <xdr:spPr>
        <a:xfrm flipV="1">
          <a:off x="7861300" y="13344001"/>
          <a:ext cx="889000" cy="2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145090</xdr:rowOff>
    </xdr:from>
    <xdr:to>
      <xdr:col>12</xdr:col>
      <xdr:colOff>561975</xdr:colOff>
      <xdr:row>77</xdr:row>
      <xdr:rowOff>75240</xdr:rowOff>
    </xdr:to>
    <xdr:sp macro="" textlink="">
      <xdr:nvSpPr>
        <xdr:cNvPr id="411" name="フローチャート : 判断 410"/>
        <xdr:cNvSpPr/>
      </xdr:nvSpPr>
      <xdr:spPr>
        <a:xfrm>
          <a:off x="8699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91767</xdr:rowOff>
    </xdr:from>
    <xdr:ext cx="534377" cy="259045"/>
    <xdr:sp macro="" textlink="">
      <xdr:nvSpPr>
        <xdr:cNvPr id="412" name="テキスト ボックス 411"/>
        <xdr:cNvSpPr txBox="1"/>
      </xdr:nvSpPr>
      <xdr:spPr>
        <a:xfrm>
          <a:off x="8483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168618</xdr:rowOff>
    </xdr:from>
    <xdr:to>
      <xdr:col>11</xdr:col>
      <xdr:colOff>307975</xdr:colOff>
      <xdr:row>78</xdr:row>
      <xdr:rowOff>71600</xdr:rowOff>
    </xdr:to>
    <xdr:cxnSp macro="">
      <xdr:nvCxnSpPr>
        <xdr:cNvPr id="413" name="直線コネクタ 412"/>
        <xdr:cNvCxnSpPr/>
      </xdr:nvCxnSpPr>
      <xdr:spPr>
        <a:xfrm flipV="1">
          <a:off x="6972300" y="13370268"/>
          <a:ext cx="889000" cy="7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4" name="フローチャート : 判断 413"/>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27095</xdr:rowOff>
    </xdr:from>
    <xdr:ext cx="469744" cy="259045"/>
    <xdr:sp macro="" textlink="">
      <xdr:nvSpPr>
        <xdr:cNvPr id="415" name="テキスト ボックス 414"/>
        <xdr:cNvSpPr txBox="1"/>
      </xdr:nvSpPr>
      <xdr:spPr>
        <a:xfrm>
          <a:off x="7626427" y="1305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6" name="フローチャート : 判断 415"/>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9402</xdr:rowOff>
    </xdr:from>
    <xdr:ext cx="469744" cy="259045"/>
    <xdr:sp macro="" textlink="">
      <xdr:nvSpPr>
        <xdr:cNvPr id="417" name="テキスト ボックス 416"/>
        <xdr:cNvSpPr txBox="1"/>
      </xdr:nvSpPr>
      <xdr:spPr>
        <a:xfrm>
          <a:off x="6737427" y="130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158989</xdr:rowOff>
    </xdr:from>
    <xdr:to>
      <xdr:col>15</xdr:col>
      <xdr:colOff>231775</xdr:colOff>
      <xdr:row>78</xdr:row>
      <xdr:rowOff>89139</xdr:rowOff>
    </xdr:to>
    <xdr:sp macro="" textlink="">
      <xdr:nvSpPr>
        <xdr:cNvPr id="423" name="円/楕円 422"/>
        <xdr:cNvSpPr/>
      </xdr:nvSpPr>
      <xdr:spPr>
        <a:xfrm>
          <a:off x="10426700" y="133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73916</xdr:rowOff>
    </xdr:from>
    <xdr:ext cx="469744" cy="259045"/>
    <xdr:sp macro="" textlink="">
      <xdr:nvSpPr>
        <xdr:cNvPr id="424" name="商工費該当値テキスト"/>
        <xdr:cNvSpPr txBox="1"/>
      </xdr:nvSpPr>
      <xdr:spPr>
        <a:xfrm>
          <a:off x="10528300" y="1327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160314</xdr:rowOff>
    </xdr:from>
    <xdr:to>
      <xdr:col>14</xdr:col>
      <xdr:colOff>79375</xdr:colOff>
      <xdr:row>78</xdr:row>
      <xdr:rowOff>90464</xdr:rowOff>
    </xdr:to>
    <xdr:sp macro="" textlink="">
      <xdr:nvSpPr>
        <xdr:cNvPr id="425" name="円/楕円 424"/>
        <xdr:cNvSpPr/>
      </xdr:nvSpPr>
      <xdr:spPr>
        <a:xfrm>
          <a:off x="9588500" y="133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81591</xdr:rowOff>
    </xdr:from>
    <xdr:ext cx="469744" cy="259045"/>
    <xdr:sp macro="" textlink="">
      <xdr:nvSpPr>
        <xdr:cNvPr id="426" name="テキスト ボックス 425"/>
        <xdr:cNvSpPr txBox="1"/>
      </xdr:nvSpPr>
      <xdr:spPr>
        <a:xfrm>
          <a:off x="9404427" y="134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91551</xdr:rowOff>
    </xdr:from>
    <xdr:to>
      <xdr:col>12</xdr:col>
      <xdr:colOff>561975</xdr:colOff>
      <xdr:row>78</xdr:row>
      <xdr:rowOff>21701</xdr:rowOff>
    </xdr:to>
    <xdr:sp macro="" textlink="">
      <xdr:nvSpPr>
        <xdr:cNvPr id="427" name="円/楕円 426"/>
        <xdr:cNvSpPr/>
      </xdr:nvSpPr>
      <xdr:spPr>
        <a:xfrm>
          <a:off x="8699500" y="1329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12828</xdr:rowOff>
    </xdr:from>
    <xdr:ext cx="469744" cy="259045"/>
    <xdr:sp macro="" textlink="">
      <xdr:nvSpPr>
        <xdr:cNvPr id="428" name="テキスト ボックス 427"/>
        <xdr:cNvSpPr txBox="1"/>
      </xdr:nvSpPr>
      <xdr:spPr>
        <a:xfrm>
          <a:off x="8515427" y="1338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117818</xdr:rowOff>
    </xdr:from>
    <xdr:to>
      <xdr:col>11</xdr:col>
      <xdr:colOff>358775</xdr:colOff>
      <xdr:row>78</xdr:row>
      <xdr:rowOff>47968</xdr:rowOff>
    </xdr:to>
    <xdr:sp macro="" textlink="">
      <xdr:nvSpPr>
        <xdr:cNvPr id="429" name="円/楕円 428"/>
        <xdr:cNvSpPr/>
      </xdr:nvSpPr>
      <xdr:spPr>
        <a:xfrm>
          <a:off x="7810500" y="1331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39095</xdr:rowOff>
    </xdr:from>
    <xdr:ext cx="469744" cy="259045"/>
    <xdr:sp macro="" textlink="">
      <xdr:nvSpPr>
        <xdr:cNvPr id="430" name="テキスト ボックス 429"/>
        <xdr:cNvSpPr txBox="1"/>
      </xdr:nvSpPr>
      <xdr:spPr>
        <a:xfrm>
          <a:off x="7626427"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20800</xdr:rowOff>
    </xdr:from>
    <xdr:to>
      <xdr:col>10</xdr:col>
      <xdr:colOff>155575</xdr:colOff>
      <xdr:row>78</xdr:row>
      <xdr:rowOff>122400</xdr:rowOff>
    </xdr:to>
    <xdr:sp macro="" textlink="">
      <xdr:nvSpPr>
        <xdr:cNvPr id="431" name="円/楕円 430"/>
        <xdr:cNvSpPr/>
      </xdr:nvSpPr>
      <xdr:spPr>
        <a:xfrm>
          <a:off x="6921500" y="133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113527</xdr:rowOff>
    </xdr:from>
    <xdr:ext cx="469744" cy="259045"/>
    <xdr:sp macro="" textlink="">
      <xdr:nvSpPr>
        <xdr:cNvPr id="432" name="テキスト ボックス 431"/>
        <xdr:cNvSpPr txBox="1"/>
      </xdr:nvSpPr>
      <xdr:spPr>
        <a:xfrm>
          <a:off x="6737427" y="134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5" name="テキスト ボックス 444"/>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59" name="直線コネクタ 458"/>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0"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1" name="直線コネクタ 460"/>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2"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3" name="直線コネクタ 462"/>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90126</xdr:rowOff>
    </xdr:from>
    <xdr:to>
      <xdr:col>15</xdr:col>
      <xdr:colOff>180975</xdr:colOff>
      <xdr:row>95</xdr:row>
      <xdr:rowOff>135096</xdr:rowOff>
    </xdr:to>
    <xdr:cxnSp macro="">
      <xdr:nvCxnSpPr>
        <xdr:cNvPr id="464" name="直線コネクタ 463"/>
        <xdr:cNvCxnSpPr/>
      </xdr:nvCxnSpPr>
      <xdr:spPr>
        <a:xfrm flipV="1">
          <a:off x="9639300" y="16377876"/>
          <a:ext cx="838200" cy="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168009</xdr:rowOff>
    </xdr:from>
    <xdr:ext cx="534377" cy="259045"/>
    <xdr:sp macro="" textlink="">
      <xdr:nvSpPr>
        <xdr:cNvPr id="465" name="土木費平均値テキスト"/>
        <xdr:cNvSpPr txBox="1"/>
      </xdr:nvSpPr>
      <xdr:spPr>
        <a:xfrm>
          <a:off x="10528300" y="1662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6" name="フローチャート : 判断 465"/>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135096</xdr:rowOff>
    </xdr:from>
    <xdr:to>
      <xdr:col>14</xdr:col>
      <xdr:colOff>28575</xdr:colOff>
      <xdr:row>97</xdr:row>
      <xdr:rowOff>73112</xdr:rowOff>
    </xdr:to>
    <xdr:cxnSp macro="">
      <xdr:nvCxnSpPr>
        <xdr:cNvPr id="467" name="直線コネクタ 466"/>
        <xdr:cNvCxnSpPr/>
      </xdr:nvCxnSpPr>
      <xdr:spPr>
        <a:xfrm flipV="1">
          <a:off x="8750300" y="16422846"/>
          <a:ext cx="889000" cy="28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68" name="フローチャート : 判断 467"/>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56599</xdr:rowOff>
    </xdr:from>
    <xdr:ext cx="534377" cy="259045"/>
    <xdr:sp macro="" textlink="">
      <xdr:nvSpPr>
        <xdr:cNvPr id="469" name="テキスト ボックス 468"/>
        <xdr:cNvSpPr txBox="1"/>
      </xdr:nvSpPr>
      <xdr:spPr>
        <a:xfrm>
          <a:off x="9372111" y="166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7341</xdr:rowOff>
    </xdr:from>
    <xdr:to>
      <xdr:col>12</xdr:col>
      <xdr:colOff>511175</xdr:colOff>
      <xdr:row>97</xdr:row>
      <xdr:rowOff>73112</xdr:rowOff>
    </xdr:to>
    <xdr:cxnSp macro="">
      <xdr:nvCxnSpPr>
        <xdr:cNvPr id="470" name="直線コネクタ 469"/>
        <xdr:cNvCxnSpPr/>
      </xdr:nvCxnSpPr>
      <xdr:spPr>
        <a:xfrm>
          <a:off x="7861300" y="16637991"/>
          <a:ext cx="889000" cy="6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133510</xdr:rowOff>
    </xdr:from>
    <xdr:to>
      <xdr:col>12</xdr:col>
      <xdr:colOff>561975</xdr:colOff>
      <xdr:row>97</xdr:row>
      <xdr:rowOff>63660</xdr:rowOff>
    </xdr:to>
    <xdr:sp macro="" textlink="">
      <xdr:nvSpPr>
        <xdr:cNvPr id="471" name="フローチャート : 判断 470"/>
        <xdr:cNvSpPr/>
      </xdr:nvSpPr>
      <xdr:spPr>
        <a:xfrm>
          <a:off x="8699500" y="1659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80187</xdr:rowOff>
    </xdr:from>
    <xdr:ext cx="534377" cy="259045"/>
    <xdr:sp macro="" textlink="">
      <xdr:nvSpPr>
        <xdr:cNvPr id="472" name="テキスト ボックス 471"/>
        <xdr:cNvSpPr txBox="1"/>
      </xdr:nvSpPr>
      <xdr:spPr>
        <a:xfrm>
          <a:off x="8483111" y="163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130344</xdr:rowOff>
    </xdr:from>
    <xdr:to>
      <xdr:col>11</xdr:col>
      <xdr:colOff>307975</xdr:colOff>
      <xdr:row>97</xdr:row>
      <xdr:rowOff>7341</xdr:rowOff>
    </xdr:to>
    <xdr:cxnSp macro="">
      <xdr:nvCxnSpPr>
        <xdr:cNvPr id="473" name="直線コネクタ 472"/>
        <xdr:cNvCxnSpPr/>
      </xdr:nvCxnSpPr>
      <xdr:spPr>
        <a:xfrm>
          <a:off x="6972300" y="16589544"/>
          <a:ext cx="889000" cy="4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82696</xdr:rowOff>
    </xdr:from>
    <xdr:to>
      <xdr:col>11</xdr:col>
      <xdr:colOff>358775</xdr:colOff>
      <xdr:row>98</xdr:row>
      <xdr:rowOff>12846</xdr:rowOff>
    </xdr:to>
    <xdr:sp macro="" textlink="">
      <xdr:nvSpPr>
        <xdr:cNvPr id="474" name="フローチャート : 判断 473"/>
        <xdr:cNvSpPr/>
      </xdr:nvSpPr>
      <xdr:spPr>
        <a:xfrm>
          <a:off x="7810500" y="1671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3973</xdr:rowOff>
    </xdr:from>
    <xdr:ext cx="534377" cy="259045"/>
    <xdr:sp macro="" textlink="">
      <xdr:nvSpPr>
        <xdr:cNvPr id="475" name="テキスト ボックス 474"/>
        <xdr:cNvSpPr txBox="1"/>
      </xdr:nvSpPr>
      <xdr:spPr>
        <a:xfrm>
          <a:off x="7594111" y="168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99040</xdr:rowOff>
    </xdr:from>
    <xdr:to>
      <xdr:col>10</xdr:col>
      <xdr:colOff>155575</xdr:colOff>
      <xdr:row>98</xdr:row>
      <xdr:rowOff>29190</xdr:rowOff>
    </xdr:to>
    <xdr:sp macro="" textlink="">
      <xdr:nvSpPr>
        <xdr:cNvPr id="476" name="フローチャート : 判断 475"/>
        <xdr:cNvSpPr/>
      </xdr:nvSpPr>
      <xdr:spPr>
        <a:xfrm>
          <a:off x="6921500" y="167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20317</xdr:rowOff>
    </xdr:from>
    <xdr:ext cx="534377" cy="259045"/>
    <xdr:sp macro="" textlink="">
      <xdr:nvSpPr>
        <xdr:cNvPr id="477" name="テキスト ボックス 476"/>
        <xdr:cNvSpPr txBox="1"/>
      </xdr:nvSpPr>
      <xdr:spPr>
        <a:xfrm>
          <a:off x="6705111" y="1682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39326</xdr:rowOff>
    </xdr:from>
    <xdr:to>
      <xdr:col>15</xdr:col>
      <xdr:colOff>231775</xdr:colOff>
      <xdr:row>95</xdr:row>
      <xdr:rowOff>140926</xdr:rowOff>
    </xdr:to>
    <xdr:sp macro="" textlink="">
      <xdr:nvSpPr>
        <xdr:cNvPr id="483" name="円/楕円 482"/>
        <xdr:cNvSpPr/>
      </xdr:nvSpPr>
      <xdr:spPr>
        <a:xfrm>
          <a:off x="10426700" y="163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62203</xdr:rowOff>
    </xdr:from>
    <xdr:ext cx="534377" cy="259045"/>
    <xdr:sp macro="" textlink="">
      <xdr:nvSpPr>
        <xdr:cNvPr id="484" name="土木費該当値テキスト"/>
        <xdr:cNvSpPr txBox="1"/>
      </xdr:nvSpPr>
      <xdr:spPr>
        <a:xfrm>
          <a:off x="10528300" y="161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62,536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84296</xdr:rowOff>
    </xdr:from>
    <xdr:to>
      <xdr:col>14</xdr:col>
      <xdr:colOff>79375</xdr:colOff>
      <xdr:row>96</xdr:row>
      <xdr:rowOff>14446</xdr:rowOff>
    </xdr:to>
    <xdr:sp macro="" textlink="">
      <xdr:nvSpPr>
        <xdr:cNvPr id="485" name="円/楕円 484"/>
        <xdr:cNvSpPr/>
      </xdr:nvSpPr>
      <xdr:spPr>
        <a:xfrm>
          <a:off x="9588500" y="1637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30973</xdr:rowOff>
    </xdr:from>
    <xdr:ext cx="534377" cy="259045"/>
    <xdr:sp macro="" textlink="">
      <xdr:nvSpPr>
        <xdr:cNvPr id="486" name="テキスト ボックス 485"/>
        <xdr:cNvSpPr txBox="1"/>
      </xdr:nvSpPr>
      <xdr:spPr>
        <a:xfrm>
          <a:off x="9372111" y="161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22312</xdr:rowOff>
    </xdr:from>
    <xdr:to>
      <xdr:col>12</xdr:col>
      <xdr:colOff>561975</xdr:colOff>
      <xdr:row>97</xdr:row>
      <xdr:rowOff>123912</xdr:rowOff>
    </xdr:to>
    <xdr:sp macro="" textlink="">
      <xdr:nvSpPr>
        <xdr:cNvPr id="487" name="円/楕円 486"/>
        <xdr:cNvSpPr/>
      </xdr:nvSpPr>
      <xdr:spPr>
        <a:xfrm>
          <a:off x="8699500" y="1665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115039</xdr:rowOff>
    </xdr:from>
    <xdr:ext cx="534377" cy="259045"/>
    <xdr:sp macro="" textlink="">
      <xdr:nvSpPr>
        <xdr:cNvPr id="488" name="テキスト ボックス 487"/>
        <xdr:cNvSpPr txBox="1"/>
      </xdr:nvSpPr>
      <xdr:spPr>
        <a:xfrm>
          <a:off x="8483111" y="1674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127991</xdr:rowOff>
    </xdr:from>
    <xdr:to>
      <xdr:col>11</xdr:col>
      <xdr:colOff>358775</xdr:colOff>
      <xdr:row>97</xdr:row>
      <xdr:rowOff>58141</xdr:rowOff>
    </xdr:to>
    <xdr:sp macro="" textlink="">
      <xdr:nvSpPr>
        <xdr:cNvPr id="489" name="円/楕円 488"/>
        <xdr:cNvSpPr/>
      </xdr:nvSpPr>
      <xdr:spPr>
        <a:xfrm>
          <a:off x="7810500" y="165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74668</xdr:rowOff>
    </xdr:from>
    <xdr:ext cx="534377" cy="259045"/>
    <xdr:sp macro="" textlink="">
      <xdr:nvSpPr>
        <xdr:cNvPr id="490" name="テキスト ボックス 489"/>
        <xdr:cNvSpPr txBox="1"/>
      </xdr:nvSpPr>
      <xdr:spPr>
        <a:xfrm>
          <a:off x="7594111" y="163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46,606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79544</xdr:rowOff>
    </xdr:from>
    <xdr:to>
      <xdr:col>10</xdr:col>
      <xdr:colOff>155575</xdr:colOff>
      <xdr:row>97</xdr:row>
      <xdr:rowOff>9694</xdr:rowOff>
    </xdr:to>
    <xdr:sp macro="" textlink="">
      <xdr:nvSpPr>
        <xdr:cNvPr id="491" name="円/楕円 490"/>
        <xdr:cNvSpPr/>
      </xdr:nvSpPr>
      <xdr:spPr>
        <a:xfrm>
          <a:off x="6921500" y="165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26221</xdr:rowOff>
    </xdr:from>
    <xdr:ext cx="534377" cy="259045"/>
    <xdr:sp macro="" textlink="">
      <xdr:nvSpPr>
        <xdr:cNvPr id="492" name="テキスト ボックス 491"/>
        <xdr:cNvSpPr txBox="1"/>
      </xdr:nvSpPr>
      <xdr:spPr>
        <a:xfrm>
          <a:off x="6705111" y="1631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5" name="テキスト ボックス 50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7" name="直線コネクタ 516"/>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18"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19" name="直線コネクタ 518"/>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0"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1" name="直線コネクタ 520"/>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164160</xdr:rowOff>
    </xdr:from>
    <xdr:to>
      <xdr:col>23</xdr:col>
      <xdr:colOff>517525</xdr:colOff>
      <xdr:row>36</xdr:row>
      <xdr:rowOff>106400</xdr:rowOff>
    </xdr:to>
    <xdr:cxnSp macro="">
      <xdr:nvCxnSpPr>
        <xdr:cNvPr id="522" name="直線コネクタ 521"/>
        <xdr:cNvCxnSpPr/>
      </xdr:nvCxnSpPr>
      <xdr:spPr>
        <a:xfrm flipV="1">
          <a:off x="15481300" y="5993460"/>
          <a:ext cx="838200" cy="28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127449</xdr:rowOff>
    </xdr:from>
    <xdr:ext cx="534377" cy="259045"/>
    <xdr:sp macro="" textlink="">
      <xdr:nvSpPr>
        <xdr:cNvPr id="523" name="消防費平均値テキスト"/>
        <xdr:cNvSpPr txBox="1"/>
      </xdr:nvSpPr>
      <xdr:spPr>
        <a:xfrm>
          <a:off x="16370300" y="6128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4" name="フローチャート : 判断 523"/>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106400</xdr:rowOff>
    </xdr:from>
    <xdr:to>
      <xdr:col>22</xdr:col>
      <xdr:colOff>365125</xdr:colOff>
      <xdr:row>37</xdr:row>
      <xdr:rowOff>116916</xdr:rowOff>
    </xdr:to>
    <xdr:cxnSp macro="">
      <xdr:nvCxnSpPr>
        <xdr:cNvPr id="525" name="直線コネクタ 524"/>
        <xdr:cNvCxnSpPr/>
      </xdr:nvCxnSpPr>
      <xdr:spPr>
        <a:xfrm flipV="1">
          <a:off x="14592300" y="6278600"/>
          <a:ext cx="8890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6" name="フローチャート : 判断 525"/>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7" name="テキスト ボックス 526"/>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116916</xdr:rowOff>
    </xdr:from>
    <xdr:to>
      <xdr:col>21</xdr:col>
      <xdr:colOff>161925</xdr:colOff>
      <xdr:row>37</xdr:row>
      <xdr:rowOff>147091</xdr:rowOff>
    </xdr:to>
    <xdr:cxnSp macro="">
      <xdr:nvCxnSpPr>
        <xdr:cNvPr id="528" name="直線コネクタ 527"/>
        <xdr:cNvCxnSpPr/>
      </xdr:nvCxnSpPr>
      <xdr:spPr>
        <a:xfrm flipV="1">
          <a:off x="13703300" y="646056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11328</xdr:rowOff>
    </xdr:from>
    <xdr:to>
      <xdr:col>21</xdr:col>
      <xdr:colOff>212725</xdr:colOff>
      <xdr:row>36</xdr:row>
      <xdr:rowOff>112928</xdr:rowOff>
    </xdr:to>
    <xdr:sp macro="" textlink="">
      <xdr:nvSpPr>
        <xdr:cNvPr id="529" name="フローチャート : 判断 528"/>
        <xdr:cNvSpPr/>
      </xdr:nvSpPr>
      <xdr:spPr>
        <a:xfrm>
          <a:off x="14541500" y="618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129455</xdr:rowOff>
    </xdr:from>
    <xdr:ext cx="534377" cy="259045"/>
    <xdr:sp macro="" textlink="">
      <xdr:nvSpPr>
        <xdr:cNvPr id="530" name="テキスト ボックス 529"/>
        <xdr:cNvSpPr txBox="1"/>
      </xdr:nvSpPr>
      <xdr:spPr>
        <a:xfrm>
          <a:off x="14325111" y="59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147091</xdr:rowOff>
    </xdr:from>
    <xdr:to>
      <xdr:col>19</xdr:col>
      <xdr:colOff>644525</xdr:colOff>
      <xdr:row>37</xdr:row>
      <xdr:rowOff>170637</xdr:rowOff>
    </xdr:to>
    <xdr:cxnSp macro="">
      <xdr:nvCxnSpPr>
        <xdr:cNvPr id="531" name="直線コネクタ 530"/>
        <xdr:cNvCxnSpPr/>
      </xdr:nvCxnSpPr>
      <xdr:spPr>
        <a:xfrm flipV="1">
          <a:off x="12814300" y="649074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75641</xdr:rowOff>
    </xdr:from>
    <xdr:to>
      <xdr:col>20</xdr:col>
      <xdr:colOff>9525</xdr:colOff>
      <xdr:row>36</xdr:row>
      <xdr:rowOff>5791</xdr:rowOff>
    </xdr:to>
    <xdr:sp macro="" textlink="">
      <xdr:nvSpPr>
        <xdr:cNvPr id="532" name="フローチャート : 判断 531"/>
        <xdr:cNvSpPr/>
      </xdr:nvSpPr>
      <xdr:spPr>
        <a:xfrm>
          <a:off x="13652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22318</xdr:rowOff>
    </xdr:from>
    <xdr:ext cx="534377" cy="259045"/>
    <xdr:sp macro="" textlink="">
      <xdr:nvSpPr>
        <xdr:cNvPr id="533" name="テキスト ボックス 532"/>
        <xdr:cNvSpPr txBox="1"/>
      </xdr:nvSpPr>
      <xdr:spPr>
        <a:xfrm>
          <a:off x="13436111" y="585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82423</xdr:rowOff>
    </xdr:from>
    <xdr:to>
      <xdr:col>18</xdr:col>
      <xdr:colOff>492125</xdr:colOff>
      <xdr:row>36</xdr:row>
      <xdr:rowOff>12573</xdr:rowOff>
    </xdr:to>
    <xdr:sp macro="" textlink="">
      <xdr:nvSpPr>
        <xdr:cNvPr id="534" name="フローチャート : 判断 533"/>
        <xdr:cNvSpPr/>
      </xdr:nvSpPr>
      <xdr:spPr>
        <a:xfrm>
          <a:off x="12763500" y="608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29100</xdr:rowOff>
    </xdr:from>
    <xdr:ext cx="534377" cy="259045"/>
    <xdr:sp macro="" textlink="">
      <xdr:nvSpPr>
        <xdr:cNvPr id="535" name="テキスト ボックス 534"/>
        <xdr:cNvSpPr txBox="1"/>
      </xdr:nvSpPr>
      <xdr:spPr>
        <a:xfrm>
          <a:off x="12547111" y="585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113360</xdr:rowOff>
    </xdr:from>
    <xdr:to>
      <xdr:col>23</xdr:col>
      <xdr:colOff>568325</xdr:colOff>
      <xdr:row>35</xdr:row>
      <xdr:rowOff>43510</xdr:rowOff>
    </xdr:to>
    <xdr:sp macro="" textlink="">
      <xdr:nvSpPr>
        <xdr:cNvPr id="541" name="円/楕円 540"/>
        <xdr:cNvSpPr/>
      </xdr:nvSpPr>
      <xdr:spPr>
        <a:xfrm>
          <a:off x="16268700" y="59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136237</xdr:rowOff>
    </xdr:from>
    <xdr:ext cx="534377" cy="259045"/>
    <xdr:sp macro="" textlink="">
      <xdr:nvSpPr>
        <xdr:cNvPr id="542" name="消防費該当値テキスト"/>
        <xdr:cNvSpPr txBox="1"/>
      </xdr:nvSpPr>
      <xdr:spPr>
        <a:xfrm>
          <a:off x="16370300" y="579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55600</xdr:rowOff>
    </xdr:from>
    <xdr:to>
      <xdr:col>22</xdr:col>
      <xdr:colOff>415925</xdr:colOff>
      <xdr:row>36</xdr:row>
      <xdr:rowOff>157200</xdr:rowOff>
    </xdr:to>
    <xdr:sp macro="" textlink="">
      <xdr:nvSpPr>
        <xdr:cNvPr id="543" name="円/楕円 542"/>
        <xdr:cNvSpPr/>
      </xdr:nvSpPr>
      <xdr:spPr>
        <a:xfrm>
          <a:off x="15430500" y="62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148327</xdr:rowOff>
    </xdr:from>
    <xdr:ext cx="534377" cy="259045"/>
    <xdr:sp macro="" textlink="">
      <xdr:nvSpPr>
        <xdr:cNvPr id="544" name="テキスト ボックス 543"/>
        <xdr:cNvSpPr txBox="1"/>
      </xdr:nvSpPr>
      <xdr:spPr>
        <a:xfrm>
          <a:off x="15214111" y="63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66116</xdr:rowOff>
    </xdr:from>
    <xdr:to>
      <xdr:col>21</xdr:col>
      <xdr:colOff>212725</xdr:colOff>
      <xdr:row>37</xdr:row>
      <xdr:rowOff>167716</xdr:rowOff>
    </xdr:to>
    <xdr:sp macro="" textlink="">
      <xdr:nvSpPr>
        <xdr:cNvPr id="545" name="円/楕円 544"/>
        <xdr:cNvSpPr/>
      </xdr:nvSpPr>
      <xdr:spPr>
        <a:xfrm>
          <a:off x="14541500" y="64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158843</xdr:rowOff>
    </xdr:from>
    <xdr:ext cx="469744" cy="259045"/>
    <xdr:sp macro="" textlink="">
      <xdr:nvSpPr>
        <xdr:cNvPr id="546" name="テキスト ボックス 545"/>
        <xdr:cNvSpPr txBox="1"/>
      </xdr:nvSpPr>
      <xdr:spPr>
        <a:xfrm>
          <a:off x="14357427" y="650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96291</xdr:rowOff>
    </xdr:from>
    <xdr:to>
      <xdr:col>20</xdr:col>
      <xdr:colOff>9525</xdr:colOff>
      <xdr:row>38</xdr:row>
      <xdr:rowOff>26442</xdr:rowOff>
    </xdr:to>
    <xdr:sp macro="" textlink="">
      <xdr:nvSpPr>
        <xdr:cNvPr id="547" name="円/楕円 546"/>
        <xdr:cNvSpPr/>
      </xdr:nvSpPr>
      <xdr:spPr>
        <a:xfrm>
          <a:off x="13652500" y="6439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17568</xdr:rowOff>
    </xdr:from>
    <xdr:ext cx="469744" cy="259045"/>
    <xdr:sp macro="" textlink="">
      <xdr:nvSpPr>
        <xdr:cNvPr id="548" name="テキスト ボックス 547"/>
        <xdr:cNvSpPr txBox="1"/>
      </xdr:nvSpPr>
      <xdr:spPr>
        <a:xfrm>
          <a:off x="13468427" y="653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119837</xdr:rowOff>
    </xdr:from>
    <xdr:to>
      <xdr:col>18</xdr:col>
      <xdr:colOff>492125</xdr:colOff>
      <xdr:row>38</xdr:row>
      <xdr:rowOff>49988</xdr:rowOff>
    </xdr:to>
    <xdr:sp macro="" textlink="">
      <xdr:nvSpPr>
        <xdr:cNvPr id="549" name="円/楕円 548"/>
        <xdr:cNvSpPr/>
      </xdr:nvSpPr>
      <xdr:spPr>
        <a:xfrm>
          <a:off x="12763500" y="64634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41114</xdr:rowOff>
    </xdr:from>
    <xdr:ext cx="469744" cy="259045"/>
    <xdr:sp macro="" textlink="">
      <xdr:nvSpPr>
        <xdr:cNvPr id="550" name="テキスト ボックス 549"/>
        <xdr:cNvSpPr txBox="1"/>
      </xdr:nvSpPr>
      <xdr:spPr>
        <a:xfrm>
          <a:off x="12579427" y="65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7" name="直線コネクタ 576"/>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78"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79" name="直線コネクタ 578"/>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0"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1" name="直線コネクタ 580"/>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34217</xdr:rowOff>
    </xdr:from>
    <xdr:to>
      <xdr:col>23</xdr:col>
      <xdr:colOff>517525</xdr:colOff>
      <xdr:row>56</xdr:row>
      <xdr:rowOff>50088</xdr:rowOff>
    </xdr:to>
    <xdr:cxnSp macro="">
      <xdr:nvCxnSpPr>
        <xdr:cNvPr id="582" name="直線コネクタ 581"/>
        <xdr:cNvCxnSpPr/>
      </xdr:nvCxnSpPr>
      <xdr:spPr>
        <a:xfrm flipV="1">
          <a:off x="15481300" y="9635417"/>
          <a:ext cx="8382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3"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4" name="フローチャート : 判断 583"/>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16190</xdr:rowOff>
    </xdr:from>
    <xdr:to>
      <xdr:col>22</xdr:col>
      <xdr:colOff>365125</xdr:colOff>
      <xdr:row>56</xdr:row>
      <xdr:rowOff>50088</xdr:rowOff>
    </xdr:to>
    <xdr:cxnSp macro="">
      <xdr:nvCxnSpPr>
        <xdr:cNvPr id="585" name="直線コネクタ 584"/>
        <xdr:cNvCxnSpPr/>
      </xdr:nvCxnSpPr>
      <xdr:spPr>
        <a:xfrm>
          <a:off x="14592300" y="9617390"/>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6" name="フローチャート : 判断 585"/>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7" name="テキスト ボックス 586"/>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16190</xdr:rowOff>
    </xdr:from>
    <xdr:to>
      <xdr:col>21</xdr:col>
      <xdr:colOff>161925</xdr:colOff>
      <xdr:row>57</xdr:row>
      <xdr:rowOff>1985</xdr:rowOff>
    </xdr:to>
    <xdr:cxnSp macro="">
      <xdr:nvCxnSpPr>
        <xdr:cNvPr id="588" name="直線コネクタ 587"/>
        <xdr:cNvCxnSpPr/>
      </xdr:nvCxnSpPr>
      <xdr:spPr>
        <a:xfrm flipV="1">
          <a:off x="13703300" y="9617390"/>
          <a:ext cx="889000" cy="15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113393</xdr:rowOff>
    </xdr:from>
    <xdr:to>
      <xdr:col>21</xdr:col>
      <xdr:colOff>212725</xdr:colOff>
      <xdr:row>56</xdr:row>
      <xdr:rowOff>43543</xdr:rowOff>
    </xdr:to>
    <xdr:sp macro="" textlink="">
      <xdr:nvSpPr>
        <xdr:cNvPr id="589" name="フローチャート : 判断 588"/>
        <xdr:cNvSpPr/>
      </xdr:nvSpPr>
      <xdr:spPr>
        <a:xfrm>
          <a:off x="14541500" y="954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60070</xdr:rowOff>
    </xdr:from>
    <xdr:ext cx="534377" cy="259045"/>
    <xdr:sp macro="" textlink="">
      <xdr:nvSpPr>
        <xdr:cNvPr id="590" name="テキスト ボックス 589"/>
        <xdr:cNvSpPr txBox="1"/>
      </xdr:nvSpPr>
      <xdr:spPr>
        <a:xfrm>
          <a:off x="14325111" y="931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162592</xdr:rowOff>
    </xdr:from>
    <xdr:to>
      <xdr:col>19</xdr:col>
      <xdr:colOff>644525</xdr:colOff>
      <xdr:row>57</xdr:row>
      <xdr:rowOff>1985</xdr:rowOff>
    </xdr:to>
    <xdr:cxnSp macro="">
      <xdr:nvCxnSpPr>
        <xdr:cNvPr id="591" name="直線コネクタ 590"/>
        <xdr:cNvCxnSpPr/>
      </xdr:nvCxnSpPr>
      <xdr:spPr>
        <a:xfrm>
          <a:off x="12814300" y="9592342"/>
          <a:ext cx="889000" cy="18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8596</xdr:rowOff>
    </xdr:from>
    <xdr:to>
      <xdr:col>20</xdr:col>
      <xdr:colOff>9525</xdr:colOff>
      <xdr:row>56</xdr:row>
      <xdr:rowOff>110196</xdr:rowOff>
    </xdr:to>
    <xdr:sp macro="" textlink="">
      <xdr:nvSpPr>
        <xdr:cNvPr id="592" name="フローチャート : 判断 591"/>
        <xdr:cNvSpPr/>
      </xdr:nvSpPr>
      <xdr:spPr>
        <a:xfrm>
          <a:off x="13652500" y="960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126723</xdr:rowOff>
    </xdr:from>
    <xdr:ext cx="534377" cy="259045"/>
    <xdr:sp macro="" textlink="">
      <xdr:nvSpPr>
        <xdr:cNvPr id="593" name="テキスト ボックス 592"/>
        <xdr:cNvSpPr txBox="1"/>
      </xdr:nvSpPr>
      <xdr:spPr>
        <a:xfrm>
          <a:off x="13436111" y="93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136351</xdr:rowOff>
    </xdr:from>
    <xdr:to>
      <xdr:col>18</xdr:col>
      <xdr:colOff>492125</xdr:colOff>
      <xdr:row>56</xdr:row>
      <xdr:rowOff>66501</xdr:rowOff>
    </xdr:to>
    <xdr:sp macro="" textlink="">
      <xdr:nvSpPr>
        <xdr:cNvPr id="594" name="フローチャート : 判断 593"/>
        <xdr:cNvSpPr/>
      </xdr:nvSpPr>
      <xdr:spPr>
        <a:xfrm>
          <a:off x="12763500" y="956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57628</xdr:rowOff>
    </xdr:from>
    <xdr:ext cx="534377" cy="259045"/>
    <xdr:sp macro="" textlink="">
      <xdr:nvSpPr>
        <xdr:cNvPr id="595" name="テキスト ボックス 594"/>
        <xdr:cNvSpPr txBox="1"/>
      </xdr:nvSpPr>
      <xdr:spPr>
        <a:xfrm>
          <a:off x="12547111" y="965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154867</xdr:rowOff>
    </xdr:from>
    <xdr:to>
      <xdr:col>23</xdr:col>
      <xdr:colOff>568325</xdr:colOff>
      <xdr:row>56</xdr:row>
      <xdr:rowOff>85017</xdr:rowOff>
    </xdr:to>
    <xdr:sp macro="" textlink="">
      <xdr:nvSpPr>
        <xdr:cNvPr id="601" name="円/楕円 600"/>
        <xdr:cNvSpPr/>
      </xdr:nvSpPr>
      <xdr:spPr>
        <a:xfrm>
          <a:off x="16268700" y="95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133294</xdr:rowOff>
    </xdr:from>
    <xdr:ext cx="534377" cy="259045"/>
    <xdr:sp macro="" textlink="">
      <xdr:nvSpPr>
        <xdr:cNvPr id="602" name="教育費該当値テキスト"/>
        <xdr:cNvSpPr txBox="1"/>
      </xdr:nvSpPr>
      <xdr:spPr>
        <a:xfrm>
          <a:off x="16370300" y="956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37,730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170738</xdr:rowOff>
    </xdr:from>
    <xdr:to>
      <xdr:col>22</xdr:col>
      <xdr:colOff>415925</xdr:colOff>
      <xdr:row>56</xdr:row>
      <xdr:rowOff>100888</xdr:rowOff>
    </xdr:to>
    <xdr:sp macro="" textlink="">
      <xdr:nvSpPr>
        <xdr:cNvPr id="603" name="円/楕円 602"/>
        <xdr:cNvSpPr/>
      </xdr:nvSpPr>
      <xdr:spPr>
        <a:xfrm>
          <a:off x="15430500" y="960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92015</xdr:rowOff>
    </xdr:from>
    <xdr:ext cx="534377" cy="259045"/>
    <xdr:sp macro="" textlink="">
      <xdr:nvSpPr>
        <xdr:cNvPr id="604" name="テキスト ボックス 603"/>
        <xdr:cNvSpPr txBox="1"/>
      </xdr:nvSpPr>
      <xdr:spPr>
        <a:xfrm>
          <a:off x="15214111" y="96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136840</xdr:rowOff>
    </xdr:from>
    <xdr:to>
      <xdr:col>21</xdr:col>
      <xdr:colOff>212725</xdr:colOff>
      <xdr:row>56</xdr:row>
      <xdr:rowOff>66990</xdr:rowOff>
    </xdr:to>
    <xdr:sp macro="" textlink="">
      <xdr:nvSpPr>
        <xdr:cNvPr id="605" name="円/楕円 604"/>
        <xdr:cNvSpPr/>
      </xdr:nvSpPr>
      <xdr:spPr>
        <a:xfrm>
          <a:off x="14541500" y="95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58117</xdr:rowOff>
    </xdr:from>
    <xdr:ext cx="534377" cy="259045"/>
    <xdr:sp macro="" textlink="">
      <xdr:nvSpPr>
        <xdr:cNvPr id="606" name="テキスト ボックス 605"/>
        <xdr:cNvSpPr txBox="1"/>
      </xdr:nvSpPr>
      <xdr:spPr>
        <a:xfrm>
          <a:off x="14325111" y="965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122635</xdr:rowOff>
    </xdr:from>
    <xdr:to>
      <xdr:col>20</xdr:col>
      <xdr:colOff>9525</xdr:colOff>
      <xdr:row>57</xdr:row>
      <xdr:rowOff>52785</xdr:rowOff>
    </xdr:to>
    <xdr:sp macro="" textlink="">
      <xdr:nvSpPr>
        <xdr:cNvPr id="607" name="円/楕円 606"/>
        <xdr:cNvSpPr/>
      </xdr:nvSpPr>
      <xdr:spPr>
        <a:xfrm>
          <a:off x="13652500" y="97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43912</xdr:rowOff>
    </xdr:from>
    <xdr:ext cx="534377" cy="259045"/>
    <xdr:sp macro="" textlink="">
      <xdr:nvSpPr>
        <xdr:cNvPr id="608" name="テキスト ボックス 607"/>
        <xdr:cNvSpPr txBox="1"/>
      </xdr:nvSpPr>
      <xdr:spPr>
        <a:xfrm>
          <a:off x="13436111" y="981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33,467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111792</xdr:rowOff>
    </xdr:from>
    <xdr:to>
      <xdr:col>18</xdr:col>
      <xdr:colOff>492125</xdr:colOff>
      <xdr:row>56</xdr:row>
      <xdr:rowOff>41942</xdr:rowOff>
    </xdr:to>
    <xdr:sp macro="" textlink="">
      <xdr:nvSpPr>
        <xdr:cNvPr id="609" name="円/楕円 608"/>
        <xdr:cNvSpPr/>
      </xdr:nvSpPr>
      <xdr:spPr>
        <a:xfrm>
          <a:off x="12763500" y="95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58469</xdr:rowOff>
    </xdr:from>
    <xdr:ext cx="534377" cy="259045"/>
    <xdr:sp macro="" textlink="">
      <xdr:nvSpPr>
        <xdr:cNvPr id="610" name="テキスト ボックス 609"/>
        <xdr:cNvSpPr txBox="1"/>
      </xdr:nvSpPr>
      <xdr:spPr>
        <a:xfrm>
          <a:off x="12547111" y="931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39,049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4" name="直線コネクタ 633"/>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5"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7"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38" name="直線コネクタ 637"/>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0"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1" name="フローチャート : 判断 640"/>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3" name="フローチャート : 判断 642"/>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4" name="テキスト ボックス 643"/>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127267</xdr:rowOff>
    </xdr:from>
    <xdr:to>
      <xdr:col>21</xdr:col>
      <xdr:colOff>212725</xdr:colOff>
      <xdr:row>79</xdr:row>
      <xdr:rowOff>57417</xdr:rowOff>
    </xdr:to>
    <xdr:sp macro="" textlink="">
      <xdr:nvSpPr>
        <xdr:cNvPr id="646" name="フローチャート : 判断 645"/>
        <xdr:cNvSpPr/>
      </xdr:nvSpPr>
      <xdr:spPr>
        <a:xfrm>
          <a:off x="14541500" y="1350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73944</xdr:rowOff>
    </xdr:from>
    <xdr:ext cx="378565" cy="259045"/>
    <xdr:sp macro="" textlink="">
      <xdr:nvSpPr>
        <xdr:cNvPr id="647" name="テキスト ボックス 646"/>
        <xdr:cNvSpPr txBox="1"/>
      </xdr:nvSpPr>
      <xdr:spPr>
        <a:xfrm>
          <a:off x="14403017" y="13275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44552</xdr:rowOff>
    </xdr:from>
    <xdr:to>
      <xdr:col>20</xdr:col>
      <xdr:colOff>9525</xdr:colOff>
      <xdr:row>78</xdr:row>
      <xdr:rowOff>146152</xdr:rowOff>
    </xdr:to>
    <xdr:sp macro="" textlink="">
      <xdr:nvSpPr>
        <xdr:cNvPr id="649" name="フローチャート : 判断 648"/>
        <xdr:cNvSpPr/>
      </xdr:nvSpPr>
      <xdr:spPr>
        <a:xfrm>
          <a:off x="13652500" y="134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162679</xdr:rowOff>
    </xdr:from>
    <xdr:ext cx="469744" cy="259045"/>
    <xdr:sp macro="" textlink="">
      <xdr:nvSpPr>
        <xdr:cNvPr id="650" name="テキスト ボックス 649"/>
        <xdr:cNvSpPr txBox="1"/>
      </xdr:nvSpPr>
      <xdr:spPr>
        <a:xfrm>
          <a:off x="13468427" y="1319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56438</xdr:rowOff>
    </xdr:from>
    <xdr:to>
      <xdr:col>18</xdr:col>
      <xdr:colOff>492125</xdr:colOff>
      <xdr:row>78</xdr:row>
      <xdr:rowOff>158038</xdr:rowOff>
    </xdr:to>
    <xdr:sp macro="" textlink="">
      <xdr:nvSpPr>
        <xdr:cNvPr id="651" name="フローチャート : 判断 650"/>
        <xdr:cNvSpPr/>
      </xdr:nvSpPr>
      <xdr:spPr>
        <a:xfrm>
          <a:off x="12763500" y="134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3115</xdr:rowOff>
    </xdr:from>
    <xdr:ext cx="469744" cy="259045"/>
    <xdr:sp macro="" textlink="">
      <xdr:nvSpPr>
        <xdr:cNvPr id="652" name="テキスト ボックス 651"/>
        <xdr:cNvSpPr txBox="1"/>
      </xdr:nvSpPr>
      <xdr:spPr>
        <a:xfrm>
          <a:off x="12579427" y="1320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249299" cy="259045"/>
    <xdr:sp macro="" textlink="">
      <xdr:nvSpPr>
        <xdr:cNvPr id="659" name="災害復旧費該当値テキスト"/>
        <xdr:cNvSpPr txBox="1"/>
      </xdr:nvSpPr>
      <xdr:spPr>
        <a:xfrm>
          <a:off x="16370300" y="13477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0" name="直線コネクタ 689"/>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1"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2" name="直線コネクタ 691"/>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3"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4" name="直線コネクタ 693"/>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3180</xdr:rowOff>
    </xdr:from>
    <xdr:to>
      <xdr:col>23</xdr:col>
      <xdr:colOff>517525</xdr:colOff>
      <xdr:row>96</xdr:row>
      <xdr:rowOff>17971</xdr:rowOff>
    </xdr:to>
    <xdr:cxnSp macro="">
      <xdr:nvCxnSpPr>
        <xdr:cNvPr id="695" name="直線コネクタ 694"/>
        <xdr:cNvCxnSpPr/>
      </xdr:nvCxnSpPr>
      <xdr:spPr>
        <a:xfrm>
          <a:off x="15481300" y="16462380"/>
          <a:ext cx="8382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156596</xdr:rowOff>
    </xdr:from>
    <xdr:ext cx="534377" cy="259045"/>
    <xdr:sp macro="" textlink="">
      <xdr:nvSpPr>
        <xdr:cNvPr id="696" name="公債費平均値テキスト"/>
        <xdr:cNvSpPr txBox="1"/>
      </xdr:nvSpPr>
      <xdr:spPr>
        <a:xfrm>
          <a:off x="16370300" y="1644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7" name="フローチャート : 判断 696"/>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3180</xdr:rowOff>
    </xdr:from>
    <xdr:to>
      <xdr:col>22</xdr:col>
      <xdr:colOff>365125</xdr:colOff>
      <xdr:row>96</xdr:row>
      <xdr:rowOff>26977</xdr:rowOff>
    </xdr:to>
    <xdr:cxnSp macro="">
      <xdr:nvCxnSpPr>
        <xdr:cNvPr id="698" name="直線コネクタ 697"/>
        <xdr:cNvCxnSpPr/>
      </xdr:nvCxnSpPr>
      <xdr:spPr>
        <a:xfrm flipV="1">
          <a:off x="14592300" y="16462380"/>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699" name="フローチャート : 判断 698"/>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48948</xdr:rowOff>
    </xdr:from>
    <xdr:ext cx="534377" cy="259045"/>
    <xdr:sp macro="" textlink="">
      <xdr:nvSpPr>
        <xdr:cNvPr id="700" name="テキスト ボックス 699"/>
        <xdr:cNvSpPr txBox="1"/>
      </xdr:nvSpPr>
      <xdr:spPr>
        <a:xfrm>
          <a:off x="15214111" y="1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26977</xdr:rowOff>
    </xdr:from>
    <xdr:to>
      <xdr:col>21</xdr:col>
      <xdr:colOff>161925</xdr:colOff>
      <xdr:row>96</xdr:row>
      <xdr:rowOff>52649</xdr:rowOff>
    </xdr:to>
    <xdr:cxnSp macro="">
      <xdr:nvCxnSpPr>
        <xdr:cNvPr id="701" name="直線コネクタ 700"/>
        <xdr:cNvCxnSpPr/>
      </xdr:nvCxnSpPr>
      <xdr:spPr>
        <a:xfrm flipV="1">
          <a:off x="13703300" y="16486177"/>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117543</xdr:rowOff>
    </xdr:from>
    <xdr:to>
      <xdr:col>21</xdr:col>
      <xdr:colOff>212725</xdr:colOff>
      <xdr:row>96</xdr:row>
      <xdr:rowOff>47693</xdr:rowOff>
    </xdr:to>
    <xdr:sp macro="" textlink="">
      <xdr:nvSpPr>
        <xdr:cNvPr id="702" name="フローチャート : 判断 701"/>
        <xdr:cNvSpPr/>
      </xdr:nvSpPr>
      <xdr:spPr>
        <a:xfrm>
          <a:off x="14541500" y="1640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64220</xdr:rowOff>
    </xdr:from>
    <xdr:ext cx="534377" cy="259045"/>
    <xdr:sp macro="" textlink="">
      <xdr:nvSpPr>
        <xdr:cNvPr id="703" name="テキスト ボックス 702"/>
        <xdr:cNvSpPr txBox="1"/>
      </xdr:nvSpPr>
      <xdr:spPr>
        <a:xfrm>
          <a:off x="14325111" y="1618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52649</xdr:rowOff>
    </xdr:from>
    <xdr:to>
      <xdr:col>19</xdr:col>
      <xdr:colOff>644525</xdr:colOff>
      <xdr:row>96</xdr:row>
      <xdr:rowOff>84379</xdr:rowOff>
    </xdr:to>
    <xdr:cxnSp macro="">
      <xdr:nvCxnSpPr>
        <xdr:cNvPr id="704" name="直線コネクタ 703"/>
        <xdr:cNvCxnSpPr/>
      </xdr:nvCxnSpPr>
      <xdr:spPr>
        <a:xfrm flipV="1">
          <a:off x="12814300" y="16511849"/>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120766</xdr:rowOff>
    </xdr:from>
    <xdr:to>
      <xdr:col>20</xdr:col>
      <xdr:colOff>9525</xdr:colOff>
      <xdr:row>97</xdr:row>
      <xdr:rowOff>50916</xdr:rowOff>
    </xdr:to>
    <xdr:sp macro="" textlink="">
      <xdr:nvSpPr>
        <xdr:cNvPr id="705" name="フローチャート : 判断 704"/>
        <xdr:cNvSpPr/>
      </xdr:nvSpPr>
      <xdr:spPr>
        <a:xfrm>
          <a:off x="13652500" y="1657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42043</xdr:rowOff>
    </xdr:from>
    <xdr:ext cx="534377" cy="259045"/>
    <xdr:sp macro="" textlink="">
      <xdr:nvSpPr>
        <xdr:cNvPr id="706" name="テキスト ボックス 705"/>
        <xdr:cNvSpPr txBox="1"/>
      </xdr:nvSpPr>
      <xdr:spPr>
        <a:xfrm>
          <a:off x="13436111" y="166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88192</xdr:rowOff>
    </xdr:from>
    <xdr:to>
      <xdr:col>18</xdr:col>
      <xdr:colOff>492125</xdr:colOff>
      <xdr:row>97</xdr:row>
      <xdr:rowOff>18342</xdr:rowOff>
    </xdr:to>
    <xdr:sp macro="" textlink="">
      <xdr:nvSpPr>
        <xdr:cNvPr id="707" name="フローチャート : 判断 706"/>
        <xdr:cNvSpPr/>
      </xdr:nvSpPr>
      <xdr:spPr>
        <a:xfrm>
          <a:off x="12763500" y="1654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9469</xdr:rowOff>
    </xdr:from>
    <xdr:ext cx="534377" cy="259045"/>
    <xdr:sp macro="" textlink="">
      <xdr:nvSpPr>
        <xdr:cNvPr id="708" name="テキスト ボックス 707"/>
        <xdr:cNvSpPr txBox="1"/>
      </xdr:nvSpPr>
      <xdr:spPr>
        <a:xfrm>
          <a:off x="12547111" y="1664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138621</xdr:rowOff>
    </xdr:from>
    <xdr:to>
      <xdr:col>23</xdr:col>
      <xdr:colOff>568325</xdr:colOff>
      <xdr:row>96</xdr:row>
      <xdr:rowOff>68771</xdr:rowOff>
    </xdr:to>
    <xdr:sp macro="" textlink="">
      <xdr:nvSpPr>
        <xdr:cNvPr id="714" name="円/楕円 713"/>
        <xdr:cNvSpPr/>
      </xdr:nvSpPr>
      <xdr:spPr>
        <a:xfrm>
          <a:off x="16268700" y="164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161498</xdr:rowOff>
    </xdr:from>
    <xdr:ext cx="534377" cy="259045"/>
    <xdr:sp macro="" textlink="">
      <xdr:nvSpPr>
        <xdr:cNvPr id="715" name="公債費該当値テキスト"/>
        <xdr:cNvSpPr txBox="1"/>
      </xdr:nvSpPr>
      <xdr:spPr>
        <a:xfrm>
          <a:off x="16370300" y="1627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40,325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123830</xdr:rowOff>
    </xdr:from>
    <xdr:to>
      <xdr:col>22</xdr:col>
      <xdr:colOff>415925</xdr:colOff>
      <xdr:row>96</xdr:row>
      <xdr:rowOff>53980</xdr:rowOff>
    </xdr:to>
    <xdr:sp macro="" textlink="">
      <xdr:nvSpPr>
        <xdr:cNvPr id="716" name="円/楕円 715"/>
        <xdr:cNvSpPr/>
      </xdr:nvSpPr>
      <xdr:spPr>
        <a:xfrm>
          <a:off x="15430500" y="164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70507</xdr:rowOff>
    </xdr:from>
    <xdr:ext cx="534377" cy="259045"/>
    <xdr:sp macro="" textlink="">
      <xdr:nvSpPr>
        <xdr:cNvPr id="717" name="テキスト ボックス 716"/>
        <xdr:cNvSpPr txBox="1"/>
      </xdr:nvSpPr>
      <xdr:spPr>
        <a:xfrm>
          <a:off x="15214111" y="161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147627</xdr:rowOff>
    </xdr:from>
    <xdr:to>
      <xdr:col>21</xdr:col>
      <xdr:colOff>212725</xdr:colOff>
      <xdr:row>96</xdr:row>
      <xdr:rowOff>77777</xdr:rowOff>
    </xdr:to>
    <xdr:sp macro="" textlink="">
      <xdr:nvSpPr>
        <xdr:cNvPr id="718" name="円/楕円 717"/>
        <xdr:cNvSpPr/>
      </xdr:nvSpPr>
      <xdr:spPr>
        <a:xfrm>
          <a:off x="14541500" y="1643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68904</xdr:rowOff>
    </xdr:from>
    <xdr:ext cx="534377" cy="259045"/>
    <xdr:sp macro="" textlink="">
      <xdr:nvSpPr>
        <xdr:cNvPr id="719" name="テキスト ボックス 718"/>
        <xdr:cNvSpPr txBox="1"/>
      </xdr:nvSpPr>
      <xdr:spPr>
        <a:xfrm>
          <a:off x="14325111" y="1652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1849</xdr:rowOff>
    </xdr:from>
    <xdr:to>
      <xdr:col>20</xdr:col>
      <xdr:colOff>9525</xdr:colOff>
      <xdr:row>96</xdr:row>
      <xdr:rowOff>103449</xdr:rowOff>
    </xdr:to>
    <xdr:sp macro="" textlink="">
      <xdr:nvSpPr>
        <xdr:cNvPr id="720" name="円/楕円 719"/>
        <xdr:cNvSpPr/>
      </xdr:nvSpPr>
      <xdr:spPr>
        <a:xfrm>
          <a:off x="13652500" y="1646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119976</xdr:rowOff>
    </xdr:from>
    <xdr:ext cx="534377" cy="259045"/>
    <xdr:sp macro="" textlink="">
      <xdr:nvSpPr>
        <xdr:cNvPr id="721" name="テキスト ボックス 720"/>
        <xdr:cNvSpPr txBox="1"/>
      </xdr:nvSpPr>
      <xdr:spPr>
        <a:xfrm>
          <a:off x="13436111" y="1623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33579</xdr:rowOff>
    </xdr:from>
    <xdr:to>
      <xdr:col>18</xdr:col>
      <xdr:colOff>492125</xdr:colOff>
      <xdr:row>96</xdr:row>
      <xdr:rowOff>135179</xdr:rowOff>
    </xdr:to>
    <xdr:sp macro="" textlink="">
      <xdr:nvSpPr>
        <xdr:cNvPr id="722" name="円/楕円 721"/>
        <xdr:cNvSpPr/>
      </xdr:nvSpPr>
      <xdr:spPr>
        <a:xfrm>
          <a:off x="12763500" y="1649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151706</xdr:rowOff>
    </xdr:from>
    <xdr:ext cx="534377" cy="259045"/>
    <xdr:sp macro="" textlink="">
      <xdr:nvSpPr>
        <xdr:cNvPr id="723" name="テキスト ボックス 722"/>
        <xdr:cNvSpPr txBox="1"/>
      </xdr:nvSpPr>
      <xdr:spPr>
        <a:xfrm>
          <a:off x="12547111" y="1626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49" name="直線コネクタ 748"/>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2"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3" name="直線コネクタ 752"/>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5"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6" name="フローチャート : 判断 755"/>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58" name="フローチャート : 判断 757"/>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59" name="テキスト ボックス 758"/>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108168</xdr:rowOff>
    </xdr:from>
    <xdr:to>
      <xdr:col>29</xdr:col>
      <xdr:colOff>568325</xdr:colOff>
      <xdr:row>39</xdr:row>
      <xdr:rowOff>38318</xdr:rowOff>
    </xdr:to>
    <xdr:sp macro="" textlink="">
      <xdr:nvSpPr>
        <xdr:cNvPr id="761" name="フローチャート : 判断 760"/>
        <xdr:cNvSpPr/>
      </xdr:nvSpPr>
      <xdr:spPr>
        <a:xfrm>
          <a:off x="20383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54845</xdr:rowOff>
    </xdr:from>
    <xdr:ext cx="378565" cy="259045"/>
    <xdr:sp macro="" textlink="">
      <xdr:nvSpPr>
        <xdr:cNvPr id="762" name="テキスト ボックス 761"/>
        <xdr:cNvSpPr txBox="1"/>
      </xdr:nvSpPr>
      <xdr:spPr>
        <a:xfrm>
          <a:off x="20245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148989</xdr:rowOff>
    </xdr:from>
    <xdr:to>
      <xdr:col>28</xdr:col>
      <xdr:colOff>365125</xdr:colOff>
      <xdr:row>39</xdr:row>
      <xdr:rowOff>79139</xdr:rowOff>
    </xdr:to>
    <xdr:sp macro="" textlink="">
      <xdr:nvSpPr>
        <xdr:cNvPr id="764" name="フローチャート : 判断 763"/>
        <xdr:cNvSpPr/>
      </xdr:nvSpPr>
      <xdr:spPr>
        <a:xfrm>
          <a:off x="19494500" y="66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95666</xdr:rowOff>
    </xdr:from>
    <xdr:ext cx="378565" cy="259045"/>
    <xdr:sp macro="" textlink="">
      <xdr:nvSpPr>
        <xdr:cNvPr id="765" name="テキスト ボックス 764"/>
        <xdr:cNvSpPr txBox="1"/>
      </xdr:nvSpPr>
      <xdr:spPr>
        <a:xfrm>
          <a:off x="19356017" y="643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132987</xdr:rowOff>
    </xdr:from>
    <xdr:to>
      <xdr:col>27</xdr:col>
      <xdr:colOff>161925</xdr:colOff>
      <xdr:row>39</xdr:row>
      <xdr:rowOff>63137</xdr:rowOff>
    </xdr:to>
    <xdr:sp macro="" textlink="">
      <xdr:nvSpPr>
        <xdr:cNvPr id="766" name="フローチャート : 判断 765"/>
        <xdr:cNvSpPr/>
      </xdr:nvSpPr>
      <xdr:spPr>
        <a:xfrm>
          <a:off x="18605500" y="664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79664</xdr:rowOff>
    </xdr:from>
    <xdr:ext cx="378565" cy="259045"/>
    <xdr:sp macro="" textlink="">
      <xdr:nvSpPr>
        <xdr:cNvPr id="767" name="テキスト ボックス 766"/>
        <xdr:cNvSpPr txBox="1"/>
      </xdr:nvSpPr>
      <xdr:spPr>
        <a:xfrm>
          <a:off x="18467017" y="6423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3" name="円/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5" name="円/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6" name="テキスト ボックス 775"/>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7" name="円/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8" name="テキスト ボックス 77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9" name="円/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0" name="テキスト ボックス 77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1" name="円/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2" name="テキスト ボックス 78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mn-ea"/>
              <a:ea typeface="+mn-ea"/>
            </a:rPr>
            <a:t>民生費は、住民一人当たり</a:t>
          </a:r>
          <a:r>
            <a:rPr kumimoji="1" lang="en-US" altLang="ja-JP" sz="1600">
              <a:latin typeface="+mn-ea"/>
              <a:ea typeface="+mn-ea"/>
            </a:rPr>
            <a:t>216,903</a:t>
          </a:r>
          <a:r>
            <a:rPr kumimoji="1" lang="ja-JP" altLang="en-US" sz="1600">
              <a:latin typeface="+mn-ea"/>
              <a:ea typeface="+mn-ea"/>
            </a:rPr>
            <a:t>円となっている。</a:t>
          </a:r>
          <a:r>
            <a:rPr kumimoji="1" lang="ja-JP" altLang="ja-JP" sz="1600">
              <a:solidFill>
                <a:schemeClr val="dk1"/>
              </a:solidFill>
              <a:effectLst/>
              <a:latin typeface="+mn-ea"/>
              <a:ea typeface="+mn-ea"/>
              <a:cs typeface="+mn-cs"/>
            </a:rPr>
            <a:t>類似</a:t>
          </a:r>
          <a:r>
            <a:rPr kumimoji="1" lang="ja-JP" altLang="ja-JP" sz="1600">
              <a:solidFill>
                <a:schemeClr val="dk1"/>
              </a:solidFill>
              <a:effectLst/>
              <a:latin typeface="+mn-lt"/>
              <a:ea typeface="+mn-ea"/>
              <a:cs typeface="+mn-cs"/>
            </a:rPr>
            <a:t>団体中、全国平均と比較しても高い状況である。生活保護世帯の増加による生活保護費の増、障害福祉サービス等の周知における給付費の増</a:t>
          </a:r>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施設型保育運営費負担金の増</a:t>
          </a:r>
          <a:r>
            <a:rPr kumimoji="1" lang="ja-JP" altLang="en-US" sz="1600">
              <a:solidFill>
                <a:schemeClr val="dk1"/>
              </a:solidFill>
              <a:effectLst/>
              <a:latin typeface="+mn-lt"/>
              <a:ea typeface="+mn-ea"/>
              <a:cs typeface="+mn-cs"/>
            </a:rPr>
            <a:t>、国民健康保険事業特別会計への繰出金</a:t>
          </a:r>
          <a:r>
            <a:rPr kumimoji="1" lang="ja-JP" altLang="ja-JP" sz="1600">
              <a:solidFill>
                <a:schemeClr val="dk1"/>
              </a:solidFill>
              <a:effectLst/>
              <a:latin typeface="+mn-lt"/>
              <a:ea typeface="+mn-ea"/>
              <a:cs typeface="+mn-cs"/>
            </a:rPr>
            <a:t>が主な要因である</a:t>
          </a:r>
          <a:r>
            <a:rPr kumimoji="1" lang="ja-JP" altLang="en-US" sz="1600">
              <a:solidFill>
                <a:schemeClr val="dk1"/>
              </a:solidFill>
              <a:effectLst/>
              <a:latin typeface="+mn-lt"/>
              <a:ea typeface="+mn-ea"/>
              <a:cs typeface="+mn-cs"/>
            </a:rPr>
            <a:t>。</a:t>
          </a:r>
          <a:r>
            <a:rPr lang="ja-JP" altLang="en-US" sz="1600">
              <a:effectLst/>
            </a:rPr>
            <a:t>また、消防費の急激な増であるが、これは（仮称）樋川出張所整備事業や津波避難ビル建設事業、梯子車購入事業があったためである。</a:t>
          </a:r>
          <a:endParaRPr kumimoji="1" lang="ja-JP" altLang="en-US" sz="16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標準財政規模に対し、財政調整基金残高及び実質収支額ともに前年度比で</a:t>
          </a:r>
          <a:r>
            <a:rPr kumimoji="1" lang="ja-JP" altLang="en-US" sz="1400">
              <a:solidFill>
                <a:schemeClr val="dk1"/>
              </a:solidFill>
              <a:effectLst/>
              <a:latin typeface="+mn-lt"/>
              <a:ea typeface="+mn-ea"/>
              <a:cs typeface="+mn-cs"/>
            </a:rPr>
            <a:t>増となっている</a:t>
          </a:r>
          <a:r>
            <a:rPr kumimoji="1" lang="ja-JP" altLang="ja-JP" sz="1400">
              <a:solidFill>
                <a:schemeClr val="dk1"/>
              </a:solidFill>
              <a:effectLst/>
              <a:latin typeface="+mn-lt"/>
              <a:ea typeface="+mn-ea"/>
              <a:cs typeface="+mn-cs"/>
            </a:rPr>
            <a:t>。主な要因として</a:t>
          </a:r>
          <a:r>
            <a:rPr kumimoji="1" lang="ja-JP" altLang="en-US" sz="1400">
              <a:solidFill>
                <a:schemeClr val="dk1"/>
              </a:solidFill>
              <a:effectLst/>
              <a:latin typeface="+mn-lt"/>
              <a:ea typeface="+mn-ea"/>
              <a:cs typeface="+mn-cs"/>
            </a:rPr>
            <a:t>地方税、地方消費税交付金、都道府県支出金、地方債が増</a:t>
          </a:r>
          <a:r>
            <a:rPr kumimoji="1" lang="ja-JP" altLang="ja-JP" sz="1400">
              <a:solidFill>
                <a:schemeClr val="dk1"/>
              </a:solidFill>
              <a:effectLst/>
              <a:latin typeface="+mn-lt"/>
              <a:ea typeface="+mn-ea"/>
              <a:cs typeface="+mn-cs"/>
            </a:rPr>
            <a:t>となったため実質単年度収支が増加した。市税等収入拡充のため、未収金対策を引き続き実施、収納率向上と市税収入の増に努めるとともに、適正な受益者負担などの安定的な歳入確保にも取り組む。</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連結実質赤字比率の黒字額については、水道事業会計、一般会計及び下水道事業会計における黒字が大部分を占めている。一方赤字額については、国民健康保険事業特別会計による赤字によるものであり、対前年度比では減少したものの赤字額は高水準にある。高齢化の進展による医療費の増大が要因となっているが、医療費の適正化、保険税収納率の向上の取り組みを強化し、赤字額の縮減に努め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146098081</v>
      </c>
      <c r="BO4" s="409"/>
      <c r="BP4" s="409"/>
      <c r="BQ4" s="409"/>
      <c r="BR4" s="409"/>
      <c r="BS4" s="409"/>
      <c r="BT4" s="409"/>
      <c r="BU4" s="410"/>
      <c r="BV4" s="408">
        <v>139074465</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4.3</v>
      </c>
      <c r="CU4" s="586"/>
      <c r="CV4" s="586"/>
      <c r="CW4" s="586"/>
      <c r="CX4" s="586"/>
      <c r="CY4" s="586"/>
      <c r="CZ4" s="586"/>
      <c r="DA4" s="587"/>
      <c r="DB4" s="585">
        <v>4.2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141412332</v>
      </c>
      <c r="BO5" s="414"/>
      <c r="BP5" s="414"/>
      <c r="BQ5" s="414"/>
      <c r="BR5" s="414"/>
      <c r="BS5" s="414"/>
      <c r="BT5" s="414"/>
      <c r="BU5" s="415"/>
      <c r="BV5" s="413">
        <v>134442997</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v>
      </c>
      <c r="CU5" s="384"/>
      <c r="CV5" s="384"/>
      <c r="CW5" s="384"/>
      <c r="CX5" s="384"/>
      <c r="CY5" s="384"/>
      <c r="CZ5" s="384"/>
      <c r="DA5" s="385"/>
      <c r="DB5" s="383">
        <v>88.2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4685749</v>
      </c>
      <c r="BO6" s="414"/>
      <c r="BP6" s="414"/>
      <c r="BQ6" s="414"/>
      <c r="BR6" s="414"/>
      <c r="BS6" s="414"/>
      <c r="BT6" s="414"/>
      <c r="BU6" s="415"/>
      <c r="BV6" s="413">
        <v>4631468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95.4</v>
      </c>
      <c r="CU6" s="560"/>
      <c r="CV6" s="560"/>
      <c r="CW6" s="560"/>
      <c r="CX6" s="560"/>
      <c r="CY6" s="560"/>
      <c r="CZ6" s="560"/>
      <c r="DA6" s="561"/>
      <c r="DB6" s="559">
        <v>97.1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1848027</v>
      </c>
      <c r="BO7" s="414"/>
      <c r="BP7" s="414"/>
      <c r="BQ7" s="414"/>
      <c r="BR7" s="414"/>
      <c r="BS7" s="414"/>
      <c r="BT7" s="414"/>
      <c r="BU7" s="415"/>
      <c r="BV7" s="413">
        <v>1840039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65911450</v>
      </c>
      <c r="CU7" s="414"/>
      <c r="CV7" s="414"/>
      <c r="CW7" s="414"/>
      <c r="CX7" s="414"/>
      <c r="CY7" s="414"/>
      <c r="CZ7" s="414"/>
      <c r="DA7" s="415"/>
      <c r="DB7" s="413">
        <v>66498978</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2837722</v>
      </c>
      <c r="BO8" s="414"/>
      <c r="BP8" s="414"/>
      <c r="BQ8" s="414"/>
      <c r="BR8" s="414"/>
      <c r="BS8" s="414"/>
      <c r="BT8" s="414"/>
      <c r="BU8" s="415"/>
      <c r="BV8" s="413">
        <v>2791429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0.75</v>
      </c>
      <c r="CU8" s="523"/>
      <c r="CV8" s="523"/>
      <c r="CW8" s="523"/>
      <c r="CX8" s="523"/>
      <c r="CY8" s="523"/>
      <c r="CZ8" s="523"/>
      <c r="DA8" s="524"/>
      <c r="DB8" s="522">
        <v>0.74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319435</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46293</v>
      </c>
      <c r="BO9" s="414"/>
      <c r="BP9" s="414"/>
      <c r="BQ9" s="414"/>
      <c r="BR9" s="414"/>
      <c r="BS9" s="414"/>
      <c r="BT9" s="414"/>
      <c r="BU9" s="415"/>
      <c r="BV9" s="413">
        <v>-261929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15.1</v>
      </c>
      <c r="CU9" s="384"/>
      <c r="CV9" s="384"/>
      <c r="CW9" s="384"/>
      <c r="CX9" s="384"/>
      <c r="CY9" s="384"/>
      <c r="CZ9" s="384"/>
      <c r="DA9" s="385"/>
      <c r="DB9" s="383">
        <v>15.5</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315954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1407563</v>
      </c>
      <c r="BO10" s="414"/>
      <c r="BP10" s="414"/>
      <c r="BQ10" s="414"/>
      <c r="BR10" s="414"/>
      <c r="BS10" s="414"/>
      <c r="BT10" s="414"/>
      <c r="BU10" s="415"/>
      <c r="BV10" s="413">
        <v>1539246</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v>23300</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324169</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v>1915475</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320553</v>
      </c>
      <c r="S13" s="515"/>
      <c r="T13" s="515"/>
      <c r="U13" s="515"/>
      <c r="V13" s="516"/>
      <c r="W13" s="502" t="s">
        <v>119</v>
      </c>
      <c r="X13" s="426"/>
      <c r="Y13" s="426"/>
      <c r="Z13" s="426"/>
      <c r="AA13" s="426"/>
      <c r="AB13" s="427"/>
      <c r="AC13" s="389">
        <v>879</v>
      </c>
      <c r="AD13" s="390"/>
      <c r="AE13" s="390"/>
      <c r="AF13" s="390"/>
      <c r="AG13" s="391"/>
      <c r="AH13" s="389">
        <v>842</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1477156</v>
      </c>
      <c r="BO13" s="414"/>
      <c r="BP13" s="414"/>
      <c r="BQ13" s="414"/>
      <c r="BR13" s="414"/>
      <c r="BS13" s="414"/>
      <c r="BT13" s="414"/>
      <c r="BU13" s="415"/>
      <c r="BV13" s="413">
        <v>-638158</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13.2</v>
      </c>
      <c r="CU13" s="384"/>
      <c r="CV13" s="384"/>
      <c r="CW13" s="384"/>
      <c r="CX13" s="384"/>
      <c r="CY13" s="384"/>
      <c r="CZ13" s="384"/>
      <c r="DA13" s="385"/>
      <c r="DB13" s="383">
        <v>13.8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323184</v>
      </c>
      <c r="S14" s="515"/>
      <c r="T14" s="515"/>
      <c r="U14" s="515"/>
      <c r="V14" s="516"/>
      <c r="W14" s="517"/>
      <c r="X14" s="429"/>
      <c r="Y14" s="429"/>
      <c r="Z14" s="429"/>
      <c r="AA14" s="429"/>
      <c r="AB14" s="430"/>
      <c r="AC14" s="507">
        <v>0.8</v>
      </c>
      <c r="AD14" s="508"/>
      <c r="AE14" s="508"/>
      <c r="AF14" s="508"/>
      <c r="AG14" s="509"/>
      <c r="AH14" s="507">
        <v>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93.7</v>
      </c>
      <c r="CU14" s="486"/>
      <c r="CV14" s="486"/>
      <c r="CW14" s="486"/>
      <c r="CX14" s="486"/>
      <c r="CY14" s="486"/>
      <c r="CZ14" s="486"/>
      <c r="DA14" s="487"/>
      <c r="DB14" s="518">
        <v>100.1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320287</v>
      </c>
      <c r="S15" s="515"/>
      <c r="T15" s="515"/>
      <c r="U15" s="515"/>
      <c r="V15" s="516"/>
      <c r="W15" s="502" t="s">
        <v>126</v>
      </c>
      <c r="X15" s="426"/>
      <c r="Y15" s="426"/>
      <c r="Z15" s="426"/>
      <c r="AA15" s="426"/>
      <c r="AB15" s="427"/>
      <c r="AC15" s="389">
        <v>12971</v>
      </c>
      <c r="AD15" s="390"/>
      <c r="AE15" s="390"/>
      <c r="AF15" s="390"/>
      <c r="AG15" s="391"/>
      <c r="AH15" s="389">
        <v>14486</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38179831</v>
      </c>
      <c r="BO15" s="409"/>
      <c r="BP15" s="409"/>
      <c r="BQ15" s="409"/>
      <c r="BR15" s="409"/>
      <c r="BS15" s="409"/>
      <c r="BT15" s="409"/>
      <c r="BU15" s="410"/>
      <c r="BV15" s="408">
        <v>36419419</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11.3</v>
      </c>
      <c r="AD16" s="508"/>
      <c r="AE16" s="508"/>
      <c r="AF16" s="508"/>
      <c r="AG16" s="509"/>
      <c r="AH16" s="507">
        <v>11.7</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49262665</v>
      </c>
      <c r="BO16" s="414"/>
      <c r="BP16" s="414"/>
      <c r="BQ16" s="414"/>
      <c r="BR16" s="414"/>
      <c r="BS16" s="414"/>
      <c r="BT16" s="414"/>
      <c r="BU16" s="415"/>
      <c r="BV16" s="413">
        <v>49092315</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100762</v>
      </c>
      <c r="AD17" s="390"/>
      <c r="AE17" s="390"/>
      <c r="AF17" s="390"/>
      <c r="AG17" s="391"/>
      <c r="AH17" s="389">
        <v>105316</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49504368</v>
      </c>
      <c r="BO17" s="414"/>
      <c r="BP17" s="414"/>
      <c r="BQ17" s="414"/>
      <c r="BR17" s="414"/>
      <c r="BS17" s="414"/>
      <c r="BT17" s="414"/>
      <c r="BU17" s="415"/>
      <c r="BV17" s="413">
        <v>47597125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39.57</v>
      </c>
      <c r="M18" s="478"/>
      <c r="N18" s="478"/>
      <c r="O18" s="478"/>
      <c r="P18" s="478"/>
      <c r="Q18" s="478"/>
      <c r="R18" s="479"/>
      <c r="S18" s="479"/>
      <c r="T18" s="479"/>
      <c r="U18" s="479"/>
      <c r="V18" s="480"/>
      <c r="W18" s="494"/>
      <c r="X18" s="495"/>
      <c r="Y18" s="495"/>
      <c r="Z18" s="495"/>
      <c r="AA18" s="495"/>
      <c r="AB18" s="503"/>
      <c r="AC18" s="377">
        <v>87.9</v>
      </c>
      <c r="AD18" s="378"/>
      <c r="AE18" s="378"/>
      <c r="AF18" s="378"/>
      <c r="AG18" s="481"/>
      <c r="AH18" s="377">
        <v>85.1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61503479</v>
      </c>
      <c r="BO18" s="414"/>
      <c r="BP18" s="414"/>
      <c r="BQ18" s="414"/>
      <c r="BR18" s="414"/>
      <c r="BS18" s="414"/>
      <c r="BT18" s="414"/>
      <c r="BU18" s="415"/>
      <c r="BV18" s="413">
        <v>60432641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8073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76560521</v>
      </c>
      <c r="BO19" s="414"/>
      <c r="BP19" s="414"/>
      <c r="BQ19" s="414"/>
      <c r="BR19" s="414"/>
      <c r="BS19" s="414"/>
      <c r="BT19" s="414"/>
      <c r="BU19" s="415"/>
      <c r="BV19" s="413">
        <v>76275409</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135532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138961984</v>
      </c>
      <c r="BO23" s="414"/>
      <c r="BP23" s="414"/>
      <c r="BQ23" s="414"/>
      <c r="BR23" s="414"/>
      <c r="BS23" s="414"/>
      <c r="BT23" s="414"/>
      <c r="BU23" s="415"/>
      <c r="BV23" s="413">
        <v>137843615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9770</v>
      </c>
      <c r="R24" s="390"/>
      <c r="S24" s="390"/>
      <c r="T24" s="390"/>
      <c r="U24" s="390"/>
      <c r="V24" s="391"/>
      <c r="W24" s="455"/>
      <c r="X24" s="446"/>
      <c r="Y24" s="447"/>
      <c r="Z24" s="386" t="s">
        <v>150</v>
      </c>
      <c r="AA24" s="387"/>
      <c r="AB24" s="387"/>
      <c r="AC24" s="387"/>
      <c r="AD24" s="387"/>
      <c r="AE24" s="387"/>
      <c r="AF24" s="387"/>
      <c r="AG24" s="388"/>
      <c r="AH24" s="389">
        <v>1963</v>
      </c>
      <c r="AI24" s="390"/>
      <c r="AJ24" s="390"/>
      <c r="AK24" s="390"/>
      <c r="AL24" s="391"/>
      <c r="AM24" s="389">
        <v>5983224</v>
      </c>
      <c r="AN24" s="390"/>
      <c r="AO24" s="390"/>
      <c r="AP24" s="390"/>
      <c r="AQ24" s="390"/>
      <c r="AR24" s="391"/>
      <c r="AS24" s="389">
        <v>3048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116394260</v>
      </c>
      <c r="BO24" s="414"/>
      <c r="BP24" s="414"/>
      <c r="BQ24" s="414"/>
      <c r="BR24" s="414"/>
      <c r="BS24" s="414"/>
      <c r="BT24" s="414"/>
      <c r="BU24" s="415"/>
      <c r="BV24" s="413">
        <v>112499094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8010</v>
      </c>
      <c r="R25" s="390"/>
      <c r="S25" s="390"/>
      <c r="T25" s="390"/>
      <c r="U25" s="390"/>
      <c r="V25" s="391"/>
      <c r="W25" s="455"/>
      <c r="X25" s="446"/>
      <c r="Y25" s="447"/>
      <c r="Z25" s="386" t="s">
        <v>153</v>
      </c>
      <c r="AA25" s="387"/>
      <c r="AB25" s="387"/>
      <c r="AC25" s="387"/>
      <c r="AD25" s="387"/>
      <c r="AE25" s="387"/>
      <c r="AF25" s="387"/>
      <c r="AG25" s="388"/>
      <c r="AH25" s="389">
        <v>271</v>
      </c>
      <c r="AI25" s="390"/>
      <c r="AJ25" s="390"/>
      <c r="AK25" s="390"/>
      <c r="AL25" s="391"/>
      <c r="AM25" s="389">
        <v>783461</v>
      </c>
      <c r="AN25" s="390"/>
      <c r="AO25" s="390"/>
      <c r="AP25" s="390"/>
      <c r="AQ25" s="390"/>
      <c r="AR25" s="391"/>
      <c r="AS25" s="389">
        <v>2891</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18691896</v>
      </c>
      <c r="BO25" s="409"/>
      <c r="BP25" s="409"/>
      <c r="BQ25" s="409"/>
      <c r="BR25" s="409"/>
      <c r="BS25" s="409"/>
      <c r="BT25" s="409"/>
      <c r="BU25" s="410"/>
      <c r="BV25" s="408">
        <v>14263046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7030</v>
      </c>
      <c r="R26" s="390"/>
      <c r="S26" s="390"/>
      <c r="T26" s="390"/>
      <c r="U26" s="390"/>
      <c r="V26" s="391"/>
      <c r="W26" s="455"/>
      <c r="X26" s="446"/>
      <c r="Y26" s="447"/>
      <c r="Z26" s="386" t="s">
        <v>156</v>
      </c>
      <c r="AA26" s="468"/>
      <c r="AB26" s="468"/>
      <c r="AC26" s="468"/>
      <c r="AD26" s="468"/>
      <c r="AE26" s="468"/>
      <c r="AF26" s="468"/>
      <c r="AG26" s="469"/>
      <c r="AH26" s="389">
        <v>171</v>
      </c>
      <c r="AI26" s="390"/>
      <c r="AJ26" s="390"/>
      <c r="AK26" s="390"/>
      <c r="AL26" s="391"/>
      <c r="AM26" s="389">
        <v>577809</v>
      </c>
      <c r="AN26" s="390"/>
      <c r="AO26" s="390"/>
      <c r="AP26" s="390"/>
      <c r="AQ26" s="390"/>
      <c r="AR26" s="391"/>
      <c r="AS26" s="389">
        <v>3379</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6940</v>
      </c>
      <c r="R27" s="390"/>
      <c r="S27" s="390"/>
      <c r="T27" s="390"/>
      <c r="U27" s="390"/>
      <c r="V27" s="391"/>
      <c r="W27" s="455"/>
      <c r="X27" s="446"/>
      <c r="Y27" s="447"/>
      <c r="Z27" s="386" t="s">
        <v>159</v>
      </c>
      <c r="AA27" s="387"/>
      <c r="AB27" s="387"/>
      <c r="AC27" s="387"/>
      <c r="AD27" s="387"/>
      <c r="AE27" s="387"/>
      <c r="AF27" s="387"/>
      <c r="AG27" s="388"/>
      <c r="AH27" s="389">
        <v>114</v>
      </c>
      <c r="AI27" s="390"/>
      <c r="AJ27" s="390"/>
      <c r="AK27" s="390"/>
      <c r="AL27" s="391"/>
      <c r="AM27" s="389">
        <v>369018</v>
      </c>
      <c r="AN27" s="390"/>
      <c r="AO27" s="390"/>
      <c r="AP27" s="390"/>
      <c r="AQ27" s="390"/>
      <c r="AR27" s="391"/>
      <c r="AS27" s="389">
        <v>3237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116</v>
      </c>
      <c r="BO27" s="417"/>
      <c r="BP27" s="417"/>
      <c r="BQ27" s="417"/>
      <c r="BR27" s="417"/>
      <c r="BS27" s="417"/>
      <c r="BT27" s="417"/>
      <c r="BU27" s="418"/>
      <c r="BV27" s="416" t="s">
        <v>116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6260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7314965</v>
      </c>
      <c r="BO28" s="409"/>
      <c r="BP28" s="409"/>
      <c r="BQ28" s="409"/>
      <c r="BR28" s="409"/>
      <c r="BS28" s="409"/>
      <c r="BT28" s="409"/>
      <c r="BU28" s="410"/>
      <c r="BV28" s="408">
        <v>5907402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38</v>
      </c>
      <c r="M29" s="390"/>
      <c r="N29" s="390"/>
      <c r="O29" s="390"/>
      <c r="P29" s="391"/>
      <c r="Q29" s="389">
        <v>5860</v>
      </c>
      <c r="R29" s="390"/>
      <c r="S29" s="390"/>
      <c r="T29" s="390"/>
      <c r="U29" s="390"/>
      <c r="V29" s="391"/>
      <c r="W29" s="456"/>
      <c r="X29" s="457"/>
      <c r="Y29" s="458"/>
      <c r="Z29" s="386" t="s">
        <v>166</v>
      </c>
      <c r="AA29" s="387"/>
      <c r="AB29" s="387"/>
      <c r="AC29" s="387"/>
      <c r="AD29" s="387"/>
      <c r="AE29" s="387"/>
      <c r="AF29" s="387"/>
      <c r="AG29" s="388"/>
      <c r="AH29" s="389">
        <v>2077</v>
      </c>
      <c r="AI29" s="390"/>
      <c r="AJ29" s="390"/>
      <c r="AK29" s="390"/>
      <c r="AL29" s="391"/>
      <c r="AM29" s="389">
        <v>6352242</v>
      </c>
      <c r="AN29" s="390"/>
      <c r="AO29" s="390"/>
      <c r="AP29" s="390"/>
      <c r="AQ29" s="390"/>
      <c r="AR29" s="391"/>
      <c r="AS29" s="389">
        <v>3058</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3641417</v>
      </c>
      <c r="BO29" s="414"/>
      <c r="BP29" s="414"/>
      <c r="BQ29" s="414"/>
      <c r="BR29" s="414"/>
      <c r="BS29" s="414"/>
      <c r="BT29" s="414"/>
      <c r="BU29" s="415"/>
      <c r="BV29" s="413">
        <v>3298650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97.9</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9536208</v>
      </c>
      <c r="BO30" s="417"/>
      <c r="BP30" s="417"/>
      <c r="BQ30" s="417"/>
      <c r="BR30" s="417"/>
      <c r="BS30" s="417"/>
      <c r="BT30" s="417"/>
      <c r="BU30" s="418"/>
      <c r="BV30" s="416">
        <v>8898071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沖縄県市町村自治会館管理組合</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泊ふ頭開発株式会社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土地区画整理事業特別会計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10</v>
      </c>
      <c r="AN35" s="373"/>
      <c r="AO35" s="372" t="str">
        <f>IF('各会計、関係団体の財政状況及び健全化判断比率'!B32="","",'各会計、関係団体の財政状況及び健全化判断比率'!B32)</f>
        <v>下水道事業会計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南部広域市町村圏事務組合（一般会計）</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那覇市土地開発公社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市街地再開発事業特別会計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南部広域市町村圏事務組合（ふるさと市町村圏基金特別会計）</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地方独立行政法人那覇市立病院</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病院事業債管理特別会計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南部広域市町村圏事務組合（いなんせ斎苑特別会計）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f t="shared" ref="C38:C43" si="5">IF(E38="","",C37+1)</f>
        <v>5</v>
      </c>
      <c r="D38" s="373"/>
      <c r="E38" s="372" t="str">
        <f>IF('各会計、関係団体の財政状況及び健全化判断比率'!B11="","",'各会計、関係団体の財政状況及び健全化判断比率'!B11)</f>
        <v>母子父子寡婦福祉資金貸付事業特別会計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南部広域市町村圏事務組合南斎場特別会計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那覇市・南風原町環境施設組合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那覇港管理組合（一般会計）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那覇港管理組合（特別会計）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19</v>
      </c>
      <c r="BX42" s="373"/>
      <c r="BY42" s="372" t="str">
        <f>IF('各会計、関係団体の財政状況及び健全化判断比率'!B76="","",'各会計、関係団体の財政状況及び健全化判断比率'!B76)</f>
        <v>沖縄県後期高齢者医療広域連合（一般会計）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20</v>
      </c>
      <c r="BX43" s="373"/>
      <c r="BY43" s="372" t="str">
        <f>IF('各会計、関係団体の財政状況及び健全化判断比率'!B77="","",'各会計、関係団体の財政状況及び健全化判断比率'!B77)</f>
        <v>沖縄県後期高齢者医療広域連合（特別会計）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525</v>
      </c>
      <c r="D34" s="1181"/>
      <c r="E34" s="1182"/>
      <c r="F34" s="32" t="s">
        <v>526</v>
      </c>
      <c r="G34" s="33" t="s">
        <v>527</v>
      </c>
      <c r="H34" s="33" t="s">
        <v>528</v>
      </c>
      <c r="I34" s="33" t="s">
        <v>529</v>
      </c>
      <c r="J34" s="34" t="s">
        <v>530</v>
      </c>
      <c r="K34" s="22"/>
      <c r="L34" s="22"/>
      <c r="M34" s="22"/>
      <c r="N34" s="22"/>
      <c r="O34" s="22"/>
      <c r="P34" s="22"/>
    </row>
    <row r="35" spans="1:16" ht="39" customHeight="1" x14ac:dyDescent="0.15">
      <c r="A35" s="22"/>
      <c r="B35" s="35"/>
      <c r="C35" s="1175" t="s">
        <v>531</v>
      </c>
      <c r="D35" s="1176"/>
      <c r="E35" s="1177"/>
      <c r="F35" s="36">
        <v>12.03</v>
      </c>
      <c r="G35" s="37">
        <v>12.49</v>
      </c>
      <c r="H35" s="37">
        <v>13.17</v>
      </c>
      <c r="I35" s="37">
        <v>14.08</v>
      </c>
      <c r="J35" s="38">
        <v>15.61</v>
      </c>
      <c r="K35" s="22"/>
      <c r="L35" s="22"/>
      <c r="M35" s="22"/>
      <c r="N35" s="22"/>
      <c r="O35" s="22"/>
      <c r="P35" s="22"/>
    </row>
    <row r="36" spans="1:16" ht="39" customHeight="1" x14ac:dyDescent="0.15">
      <c r="A36" s="22"/>
      <c r="B36" s="35"/>
      <c r="C36" s="1175" t="s">
        <v>532</v>
      </c>
      <c r="D36" s="1176"/>
      <c r="E36" s="1177"/>
      <c r="F36" s="36">
        <v>5.29</v>
      </c>
      <c r="G36" s="37">
        <v>4.43</v>
      </c>
      <c r="H36" s="37">
        <v>4.6399999999999997</v>
      </c>
      <c r="I36" s="37">
        <v>4.0599999999999996</v>
      </c>
      <c r="J36" s="38">
        <v>4.21</v>
      </c>
      <c r="K36" s="22"/>
      <c r="L36" s="22"/>
      <c r="M36" s="22"/>
      <c r="N36" s="22"/>
      <c r="O36" s="22"/>
      <c r="P36" s="22"/>
    </row>
    <row r="37" spans="1:16" ht="39" customHeight="1" x14ac:dyDescent="0.15">
      <c r="A37" s="22"/>
      <c r="B37" s="35"/>
      <c r="C37" s="1175" t="s">
        <v>533</v>
      </c>
      <c r="D37" s="1176"/>
      <c r="E37" s="1177"/>
      <c r="F37" s="36">
        <v>2.35</v>
      </c>
      <c r="G37" s="37">
        <v>2.3199999999999998</v>
      </c>
      <c r="H37" s="37">
        <v>2.85</v>
      </c>
      <c r="I37" s="37">
        <v>3.44</v>
      </c>
      <c r="J37" s="38">
        <v>3.93</v>
      </c>
      <c r="K37" s="22"/>
      <c r="L37" s="22"/>
      <c r="M37" s="22"/>
      <c r="N37" s="22"/>
      <c r="O37" s="22"/>
      <c r="P37" s="22"/>
    </row>
    <row r="38" spans="1:16" ht="39" customHeight="1" x14ac:dyDescent="0.15">
      <c r="A38" s="22"/>
      <c r="B38" s="35"/>
      <c r="C38" s="1175" t="s">
        <v>534</v>
      </c>
      <c r="D38" s="1176"/>
      <c r="E38" s="1177"/>
      <c r="F38" s="36">
        <v>0.73</v>
      </c>
      <c r="G38" s="37">
        <v>0.92</v>
      </c>
      <c r="H38" s="37">
        <v>0.93</v>
      </c>
      <c r="I38" s="37">
        <v>1.01</v>
      </c>
      <c r="J38" s="38">
        <v>0.98</v>
      </c>
      <c r="K38" s="22"/>
      <c r="L38" s="22"/>
      <c r="M38" s="22"/>
      <c r="N38" s="22"/>
      <c r="O38" s="22"/>
      <c r="P38" s="22"/>
    </row>
    <row r="39" spans="1:16" ht="39" customHeight="1" x14ac:dyDescent="0.15">
      <c r="A39" s="22"/>
      <c r="B39" s="35"/>
      <c r="C39" s="1175" t="s">
        <v>535</v>
      </c>
      <c r="D39" s="1176"/>
      <c r="E39" s="1177"/>
      <c r="F39" s="36">
        <v>0.08</v>
      </c>
      <c r="G39" s="37">
        <v>0.23</v>
      </c>
      <c r="H39" s="37">
        <v>0.06</v>
      </c>
      <c r="I39" s="37">
        <v>0.14000000000000001</v>
      </c>
      <c r="J39" s="38">
        <v>0.05</v>
      </c>
      <c r="K39" s="22"/>
      <c r="L39" s="22"/>
      <c r="M39" s="22"/>
      <c r="N39" s="22"/>
      <c r="O39" s="22"/>
      <c r="P39" s="22"/>
    </row>
    <row r="40" spans="1:16" ht="39" customHeight="1" x14ac:dyDescent="0.15">
      <c r="A40" s="22"/>
      <c r="B40" s="35"/>
      <c r="C40" s="1175" t="s">
        <v>536</v>
      </c>
      <c r="D40" s="1176"/>
      <c r="E40" s="1177"/>
      <c r="F40" s="36">
        <v>0.02</v>
      </c>
      <c r="G40" s="37">
        <v>0.03</v>
      </c>
      <c r="H40" s="37">
        <v>0.02</v>
      </c>
      <c r="I40" s="37">
        <v>0.01</v>
      </c>
      <c r="J40" s="38">
        <v>0.03</v>
      </c>
      <c r="K40" s="22"/>
      <c r="L40" s="22"/>
      <c r="M40" s="22"/>
      <c r="N40" s="22"/>
      <c r="O40" s="22"/>
      <c r="P40" s="22"/>
    </row>
    <row r="41" spans="1:16" ht="39" customHeight="1" x14ac:dyDescent="0.15">
      <c r="A41" s="22"/>
      <c r="B41" s="35"/>
      <c r="C41" s="1175" t="s">
        <v>537</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538</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539</v>
      </c>
      <c r="D43" s="1179"/>
      <c r="E43" s="118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12521</v>
      </c>
      <c r="L45" s="60">
        <v>12745</v>
      </c>
      <c r="M45" s="60">
        <v>13142</v>
      </c>
      <c r="N45" s="60">
        <v>13412</v>
      </c>
      <c r="O45" s="61">
        <v>13162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755</v>
      </c>
      <c r="L48" s="64">
        <v>849</v>
      </c>
      <c r="M48" s="64">
        <v>829</v>
      </c>
      <c r="N48" s="64">
        <v>822</v>
      </c>
      <c r="O48" s="65">
        <v>820</v>
      </c>
      <c r="P48" s="48"/>
      <c r="Q48" s="48"/>
      <c r="R48" s="48"/>
      <c r="S48" s="48"/>
      <c r="T48" s="48"/>
      <c r="U48" s="48"/>
    </row>
    <row r="49" spans="1:21" ht="30.75" customHeight="1" x14ac:dyDescent="0.15">
      <c r="A49" s="48"/>
      <c r="B49" s="1193"/>
      <c r="C49" s="1194"/>
      <c r="D49" s="62"/>
      <c r="E49" s="1185" t="s">
        <v>16</v>
      </c>
      <c r="F49" s="1185"/>
      <c r="G49" s="1185"/>
      <c r="H49" s="1185"/>
      <c r="I49" s="1185"/>
      <c r="J49" s="1186"/>
      <c r="K49" s="63">
        <v>1059</v>
      </c>
      <c r="L49" s="64">
        <v>1136</v>
      </c>
      <c r="M49" s="64">
        <v>1029</v>
      </c>
      <c r="N49" s="64">
        <v>1034</v>
      </c>
      <c r="O49" s="65">
        <v>1096</v>
      </c>
      <c r="P49" s="48"/>
      <c r="Q49" s="48"/>
      <c r="R49" s="48"/>
      <c r="S49" s="48"/>
      <c r="T49" s="48"/>
      <c r="U49" s="48"/>
    </row>
    <row r="50" spans="1:21" ht="30.75" customHeight="1" x14ac:dyDescent="0.15">
      <c r="A50" s="48"/>
      <c r="B50" s="1193"/>
      <c r="C50" s="1194"/>
      <c r="D50" s="62"/>
      <c r="E50" s="1185" t="s">
        <v>17</v>
      </c>
      <c r="F50" s="1185"/>
      <c r="G50" s="1185"/>
      <c r="H50" s="1185"/>
      <c r="I50" s="1185"/>
      <c r="J50" s="1186"/>
      <c r="K50" s="63">
        <v>291</v>
      </c>
      <c r="L50" s="64">
        <v>295</v>
      </c>
      <c r="M50" s="64">
        <v>295</v>
      </c>
      <c r="N50" s="64">
        <v>295</v>
      </c>
      <c r="O50" s="65">
        <v>295</v>
      </c>
      <c r="P50" s="48"/>
      <c r="Q50" s="48"/>
      <c r="R50" s="48"/>
      <c r="S50" s="48"/>
      <c r="T50" s="48"/>
      <c r="U50" s="48"/>
    </row>
    <row r="51" spans="1:21" ht="30.75" customHeight="1" x14ac:dyDescent="0.15">
      <c r="A51" s="48"/>
      <c r="B51" s="1195"/>
      <c r="C51" s="1196"/>
      <c r="D51" s="66"/>
      <c r="E51" s="1185" t="s">
        <v>18</v>
      </c>
      <c r="F51" s="1185"/>
      <c r="G51" s="1185"/>
      <c r="H51" s="1185"/>
      <c r="I51" s="1185"/>
      <c r="J51" s="1186"/>
      <c r="K51" s="63">
        <v>7</v>
      </c>
      <c r="L51" s="64">
        <v>9</v>
      </c>
      <c r="M51" s="64">
        <v>3</v>
      </c>
      <c r="N51" s="64">
        <v>9</v>
      </c>
      <c r="O51" s="65">
        <v>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7115</v>
      </c>
      <c r="L52" s="64">
        <v>6847</v>
      </c>
      <c r="M52" s="64">
        <v>7374</v>
      </c>
      <c r="N52" s="64">
        <v>7603</v>
      </c>
      <c r="O52" s="65">
        <v>7579</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7518</v>
      </c>
      <c r="L53" s="69">
        <v>8187</v>
      </c>
      <c r="M53" s="69">
        <v>7924</v>
      </c>
      <c r="N53" s="69">
        <v>7969</v>
      </c>
      <c r="O53" s="70">
        <v>7798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1" t="s">
        <v>24</v>
      </c>
      <c r="C41" s="1212"/>
      <c r="D41" s="81"/>
      <c r="E41" s="1213" t="s">
        <v>25</v>
      </c>
      <c r="F41" s="1213"/>
      <c r="G41" s="1213"/>
      <c r="H41" s="1214"/>
      <c r="I41" s="82">
        <v>137392</v>
      </c>
      <c r="J41" s="83">
        <v>140332</v>
      </c>
      <c r="K41" s="83">
        <v>138835</v>
      </c>
      <c r="L41" s="83">
        <v>138035</v>
      </c>
      <c r="M41" s="84">
        <v>139297</v>
      </c>
    </row>
    <row r="42" spans="2:13" ht="27.75" customHeight="1" x14ac:dyDescent="0.15">
      <c r="B42" s="1201"/>
      <c r="C42" s="1202"/>
      <c r="D42" s="85"/>
      <c r="E42" s="1205" t="s">
        <v>26</v>
      </c>
      <c r="F42" s="1205"/>
      <c r="G42" s="1205"/>
      <c r="H42" s="1206"/>
      <c r="I42" s="86">
        <v>2664</v>
      </c>
      <c r="J42" s="87">
        <v>2435</v>
      </c>
      <c r="K42" s="87">
        <v>2200</v>
      </c>
      <c r="L42" s="87">
        <v>1958</v>
      </c>
      <c r="M42" s="88">
        <v>1710</v>
      </c>
    </row>
    <row r="43" spans="2:13" ht="27.75" customHeight="1" x14ac:dyDescent="0.15">
      <c r="B43" s="1201"/>
      <c r="C43" s="1202"/>
      <c r="D43" s="85"/>
      <c r="E43" s="1205" t="s">
        <v>27</v>
      </c>
      <c r="F43" s="1205"/>
      <c r="G43" s="1205"/>
      <c r="H43" s="1206"/>
      <c r="I43" s="86">
        <v>6298</v>
      </c>
      <c r="J43" s="87">
        <v>8556</v>
      </c>
      <c r="K43" s="87">
        <v>8643</v>
      </c>
      <c r="L43" s="87">
        <v>8671</v>
      </c>
      <c r="M43" s="88">
        <v>8362</v>
      </c>
    </row>
    <row r="44" spans="2:13" ht="27.75" customHeight="1" x14ac:dyDescent="0.15">
      <c r="B44" s="1201"/>
      <c r="C44" s="1202"/>
      <c r="D44" s="85"/>
      <c r="E44" s="1205" t="s">
        <v>28</v>
      </c>
      <c r="F44" s="1205"/>
      <c r="G44" s="1205"/>
      <c r="H44" s="1206"/>
      <c r="I44" s="86">
        <v>11227</v>
      </c>
      <c r="J44" s="87">
        <v>10821</v>
      </c>
      <c r="K44" s="87">
        <v>9987</v>
      </c>
      <c r="L44" s="87">
        <v>8700</v>
      </c>
      <c r="M44" s="88">
        <v>7503</v>
      </c>
    </row>
    <row r="45" spans="2:13" ht="27.75" customHeight="1" x14ac:dyDescent="0.15">
      <c r="B45" s="1201"/>
      <c r="C45" s="1202"/>
      <c r="D45" s="85"/>
      <c r="E45" s="1205" t="s">
        <v>29</v>
      </c>
      <c r="F45" s="1205"/>
      <c r="G45" s="1205"/>
      <c r="H45" s="1206"/>
      <c r="I45" s="86">
        <v>16628</v>
      </c>
      <c r="J45" s="87">
        <v>14747</v>
      </c>
      <c r="K45" s="87">
        <v>15800</v>
      </c>
      <c r="L45" s="87">
        <v>16253</v>
      </c>
      <c r="M45" s="88">
        <v>16376</v>
      </c>
    </row>
    <row r="46" spans="2:13" ht="27.75" customHeight="1" x14ac:dyDescent="0.15">
      <c r="B46" s="1201"/>
      <c r="C46" s="1202"/>
      <c r="D46" s="85"/>
      <c r="E46" s="1205" t="s">
        <v>30</v>
      </c>
      <c r="F46" s="1205"/>
      <c r="G46" s="1205"/>
      <c r="H46" s="1206"/>
      <c r="I46" s="86">
        <v>32</v>
      </c>
      <c r="J46" s="87">
        <v>12</v>
      </c>
      <c r="K46" s="87">
        <v>18</v>
      </c>
      <c r="L46" s="87">
        <v>8</v>
      </c>
      <c r="M46" s="88">
        <v>7</v>
      </c>
    </row>
    <row r="47" spans="2:13" ht="27.75" customHeight="1" x14ac:dyDescent="0.15">
      <c r="B47" s="1201"/>
      <c r="C47" s="1202"/>
      <c r="D47" s="85"/>
      <c r="E47" s="1205" t="s">
        <v>31</v>
      </c>
      <c r="F47" s="1205"/>
      <c r="G47" s="1205"/>
      <c r="H47" s="1206"/>
      <c r="I47" s="86" t="s">
        <v>479</v>
      </c>
      <c r="J47" s="87" t="s">
        <v>479</v>
      </c>
      <c r="K47" s="87" t="s">
        <v>479</v>
      </c>
      <c r="L47" s="87" t="s">
        <v>479</v>
      </c>
      <c r="M47" s="88" t="s">
        <v>479</v>
      </c>
    </row>
    <row r="48" spans="2:13" ht="27.75" customHeight="1" x14ac:dyDescent="0.15">
      <c r="B48" s="1203"/>
      <c r="C48" s="1204"/>
      <c r="D48" s="85"/>
      <c r="E48" s="1205" t="s">
        <v>32</v>
      </c>
      <c r="F48" s="1205"/>
      <c r="G48" s="1205"/>
      <c r="H48" s="1206"/>
      <c r="I48" s="86" t="s">
        <v>479</v>
      </c>
      <c r="J48" s="87" t="s">
        <v>479</v>
      </c>
      <c r="K48" s="87" t="s">
        <v>479</v>
      </c>
      <c r="L48" s="87" t="s">
        <v>479</v>
      </c>
      <c r="M48" s="88" t="s">
        <v>479</v>
      </c>
    </row>
    <row r="49" spans="2:13" ht="27.75" customHeight="1" x14ac:dyDescent="0.15">
      <c r="B49" s="1199" t="s">
        <v>33</v>
      </c>
      <c r="C49" s="1200"/>
      <c r="D49" s="89"/>
      <c r="E49" s="1205" t="s">
        <v>34</v>
      </c>
      <c r="F49" s="1205"/>
      <c r="G49" s="1205"/>
      <c r="H49" s="1206"/>
      <c r="I49" s="86">
        <v>16170</v>
      </c>
      <c r="J49" s="87">
        <v>15362</v>
      </c>
      <c r="K49" s="87">
        <v>18819</v>
      </c>
      <c r="L49" s="87">
        <v>18311</v>
      </c>
      <c r="M49" s="88">
        <v>21073</v>
      </c>
    </row>
    <row r="50" spans="2:13" ht="27.75" customHeight="1" x14ac:dyDescent="0.15">
      <c r="B50" s="1201"/>
      <c r="C50" s="1202"/>
      <c r="D50" s="85"/>
      <c r="E50" s="1205" t="s">
        <v>35</v>
      </c>
      <c r="F50" s="1205"/>
      <c r="G50" s="1205"/>
      <c r="H50" s="1206"/>
      <c r="I50" s="86">
        <v>18484</v>
      </c>
      <c r="J50" s="87">
        <v>19579</v>
      </c>
      <c r="K50" s="87">
        <v>19613</v>
      </c>
      <c r="L50" s="87">
        <v>20068</v>
      </c>
      <c r="M50" s="88">
        <v>20333</v>
      </c>
    </row>
    <row r="51" spans="2:13" ht="27.75" customHeight="1" x14ac:dyDescent="0.15">
      <c r="B51" s="1203"/>
      <c r="C51" s="1204"/>
      <c r="D51" s="85"/>
      <c r="E51" s="1205" t="s">
        <v>36</v>
      </c>
      <c r="F51" s="1205"/>
      <c r="G51" s="1205"/>
      <c r="H51" s="1206"/>
      <c r="I51" s="86">
        <v>67239</v>
      </c>
      <c r="J51" s="87">
        <v>69463</v>
      </c>
      <c r="K51" s="87">
        <v>72035</v>
      </c>
      <c r="L51" s="87">
        <v>74859</v>
      </c>
      <c r="M51" s="88">
        <v>75783</v>
      </c>
    </row>
    <row r="52" spans="2:13" ht="27.75" customHeight="1" thickBot="1" x14ac:dyDescent="0.2">
      <c r="B52" s="1207" t="s">
        <v>37</v>
      </c>
      <c r="C52" s="1208"/>
      <c r="D52" s="90"/>
      <c r="E52" s="1209" t="s">
        <v>38</v>
      </c>
      <c r="F52" s="1209"/>
      <c r="G52" s="1209"/>
      <c r="H52" s="1210"/>
      <c r="I52" s="91">
        <v>72349</v>
      </c>
      <c r="J52" s="92">
        <v>72501</v>
      </c>
      <c r="K52" s="92">
        <v>65016</v>
      </c>
      <c r="L52" s="92">
        <v>60386</v>
      </c>
      <c r="M52" s="93">
        <v>56066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564</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565</v>
      </c>
    </row>
    <row r="50" spans="1:17" x14ac:dyDescent="0.15">
      <c r="B50" s="248"/>
      <c r="C50" s="244"/>
      <c r="D50" s="244"/>
      <c r="E50" s="244"/>
      <c r="F50" s="244"/>
      <c r="G50" s="1236"/>
      <c r="H50" s="1237"/>
      <c r="I50" s="1237"/>
      <c r="J50" s="1238"/>
      <c r="K50" s="354" t="s">
        <v>518</v>
      </c>
      <c r="L50" s="354" t="s">
        <v>519</v>
      </c>
      <c r="M50" s="354" t="s">
        <v>520</v>
      </c>
      <c r="N50" s="354" t="s">
        <v>521</v>
      </c>
      <c r="O50" s="354" t="s">
        <v>522</v>
      </c>
    </row>
    <row r="51" spans="1:17" x14ac:dyDescent="0.15">
      <c r="B51" s="248"/>
      <c r="C51" s="244"/>
      <c r="D51" s="244"/>
      <c r="E51" s="244"/>
      <c r="F51" s="244"/>
      <c r="G51" s="1239" t="s">
        <v>566</v>
      </c>
      <c r="H51" s="1240"/>
      <c r="I51" s="1245" t="s">
        <v>567</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572</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568</v>
      </c>
      <c r="H55" s="1220"/>
      <c r="I55" s="1225" t="s">
        <v>567</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572</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351" t="s">
        <v>564</v>
      </c>
      <c r="I64" s="352"/>
      <c r="J64" s="352"/>
      <c r="K64" s="352"/>
      <c r="L64" s="244"/>
      <c r="M64" s="244"/>
      <c r="N64" s="244"/>
      <c r="O64" s="244"/>
    </row>
    <row r="65" spans="2:30" x14ac:dyDescent="0.15">
      <c r="B65" s="248"/>
      <c r="C65" s="244"/>
      <c r="D65" s="244"/>
      <c r="E65" s="244"/>
      <c r="F65" s="244"/>
      <c r="G65" s="1227" t="s">
        <v>573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570</v>
      </c>
      <c r="I71" s="368"/>
      <c r="J71" s="364"/>
      <c r="K71" s="364"/>
      <c r="L71" s="365"/>
      <c r="M71" s="364"/>
      <c r="N71" s="365"/>
      <c r="O71" s="366"/>
    </row>
    <row r="72" spans="2:30" x14ac:dyDescent="0.15">
      <c r="B72" s="248"/>
      <c r="C72" s="244"/>
      <c r="D72" s="244"/>
      <c r="E72" s="244"/>
      <c r="F72" s="244"/>
      <c r="G72" s="1236"/>
      <c r="H72" s="1237"/>
      <c r="I72" s="1237"/>
      <c r="J72" s="1238"/>
      <c r="K72" s="354" t="s">
        <v>518</v>
      </c>
      <c r="L72" s="354" t="s">
        <v>519</v>
      </c>
      <c r="M72" s="354" t="s">
        <v>520</v>
      </c>
      <c r="N72" s="354" t="s">
        <v>521</v>
      </c>
      <c r="O72" s="354" t="s">
        <v>522</v>
      </c>
    </row>
    <row r="73" spans="2:30" x14ac:dyDescent="0.15">
      <c r="B73" s="248"/>
      <c r="C73" s="244"/>
      <c r="D73" s="244"/>
      <c r="E73" s="244"/>
      <c r="F73" s="244"/>
      <c r="G73" s="1239" t="s">
        <v>566</v>
      </c>
      <c r="H73" s="1240"/>
      <c r="I73" s="1245" t="s">
        <v>567</v>
      </c>
      <c r="J73" s="1245"/>
      <c r="K73" s="1226">
        <v>131.69999999999999</v>
      </c>
      <c r="L73" s="1226">
        <v>131.1</v>
      </c>
      <c r="M73" s="1215">
        <v>109.9</v>
      </c>
      <c r="N73" s="1215">
        <v>100.1</v>
      </c>
      <c r="O73" s="1215">
        <v>93.7</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571</v>
      </c>
      <c r="J75" s="1225"/>
      <c r="K75" s="1247">
        <v>14</v>
      </c>
      <c r="L75" s="1247">
        <v>14.2</v>
      </c>
      <c r="M75" s="1247">
        <v>13.9</v>
      </c>
      <c r="N75" s="1247">
        <v>13.8</v>
      </c>
      <c r="O75" s="1247">
        <v>13.2</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568</v>
      </c>
      <c r="H77" s="1220"/>
      <c r="I77" s="1225" t="s">
        <v>567</v>
      </c>
      <c r="J77" s="1225"/>
      <c r="K77" s="1226">
        <v>53.1</v>
      </c>
      <c r="L77" s="1226">
        <v>42</v>
      </c>
      <c r="M77" s="1215">
        <v>54.4</v>
      </c>
      <c r="N77" s="1215">
        <v>47</v>
      </c>
      <c r="O77" s="1215">
        <v>41.4</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571</v>
      </c>
      <c r="J79" s="1217"/>
      <c r="K79" s="1218">
        <v>7.6</v>
      </c>
      <c r="L79" s="1218">
        <v>6.8</v>
      </c>
      <c r="M79" s="1218">
        <v>8.1</v>
      </c>
      <c r="N79" s="1218">
        <v>7.3</v>
      </c>
      <c r="O79" s="1218">
        <v>6.7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55270</v>
      </c>
      <c r="E3" s="116"/>
      <c r="F3" s="117">
        <v>38606</v>
      </c>
      <c r="G3" s="118"/>
      <c r="H3" s="119"/>
    </row>
    <row r="4" spans="1:8" x14ac:dyDescent="0.15">
      <c r="A4" s="120"/>
      <c r="B4" s="121"/>
      <c r="C4" s="122"/>
      <c r="D4" s="123">
        <v>15956</v>
      </c>
      <c r="E4" s="124"/>
      <c r="F4" s="125">
        <v>22435</v>
      </c>
      <c r="G4" s="126"/>
      <c r="H4" s="127"/>
    </row>
    <row r="5" spans="1:8" x14ac:dyDescent="0.15">
      <c r="A5" s="108" t="s">
        <v>512</v>
      </c>
      <c r="B5" s="113"/>
      <c r="C5" s="114"/>
      <c r="D5" s="115">
        <v>59663</v>
      </c>
      <c r="E5" s="116"/>
      <c r="F5" s="117">
        <v>39425</v>
      </c>
      <c r="G5" s="118"/>
      <c r="H5" s="119"/>
    </row>
    <row r="6" spans="1:8" x14ac:dyDescent="0.15">
      <c r="A6" s="120"/>
      <c r="B6" s="121"/>
      <c r="C6" s="122"/>
      <c r="D6" s="123">
        <v>25595</v>
      </c>
      <c r="E6" s="124"/>
      <c r="F6" s="125">
        <v>22414</v>
      </c>
      <c r="G6" s="126"/>
      <c r="H6" s="127"/>
    </row>
    <row r="7" spans="1:8" x14ac:dyDescent="0.15">
      <c r="A7" s="108" t="s">
        <v>513</v>
      </c>
      <c r="B7" s="113"/>
      <c r="C7" s="114"/>
      <c r="D7" s="115">
        <v>44396</v>
      </c>
      <c r="E7" s="116"/>
      <c r="F7" s="117">
        <v>47677</v>
      </c>
      <c r="G7" s="118"/>
      <c r="H7" s="119"/>
    </row>
    <row r="8" spans="1:8" x14ac:dyDescent="0.15">
      <c r="A8" s="120"/>
      <c r="B8" s="121"/>
      <c r="C8" s="122"/>
      <c r="D8" s="123">
        <v>6014</v>
      </c>
      <c r="E8" s="124"/>
      <c r="F8" s="125">
        <v>23360</v>
      </c>
      <c r="G8" s="126"/>
      <c r="H8" s="127"/>
    </row>
    <row r="9" spans="1:8" x14ac:dyDescent="0.15">
      <c r="A9" s="108" t="s">
        <v>514</v>
      </c>
      <c r="B9" s="113"/>
      <c r="C9" s="114"/>
      <c r="D9" s="115">
        <v>59042</v>
      </c>
      <c r="E9" s="116"/>
      <c r="F9" s="117">
        <v>51613</v>
      </c>
      <c r="G9" s="118"/>
      <c r="H9" s="119"/>
    </row>
    <row r="10" spans="1:8" x14ac:dyDescent="0.15">
      <c r="A10" s="120"/>
      <c r="B10" s="121"/>
      <c r="C10" s="122"/>
      <c r="D10" s="123">
        <v>6272</v>
      </c>
      <c r="E10" s="124"/>
      <c r="F10" s="125">
        <v>25872</v>
      </c>
      <c r="G10" s="126"/>
      <c r="H10" s="127"/>
    </row>
    <row r="11" spans="1:8" x14ac:dyDescent="0.15">
      <c r="A11" s="108" t="s">
        <v>515</v>
      </c>
      <c r="B11" s="113"/>
      <c r="C11" s="114"/>
      <c r="D11" s="115">
        <v>69806</v>
      </c>
      <c r="E11" s="116"/>
      <c r="F11" s="117">
        <v>50880</v>
      </c>
      <c r="G11" s="118"/>
      <c r="H11" s="119"/>
    </row>
    <row r="12" spans="1:8" x14ac:dyDescent="0.15">
      <c r="A12" s="120"/>
      <c r="B12" s="121"/>
      <c r="C12" s="128"/>
      <c r="D12" s="123">
        <v>13210</v>
      </c>
      <c r="E12" s="124"/>
      <c r="F12" s="125">
        <v>27819</v>
      </c>
      <c r="G12" s="126"/>
      <c r="H12" s="127"/>
    </row>
    <row r="13" spans="1:8" x14ac:dyDescent="0.15">
      <c r="A13" s="108"/>
      <c r="B13" s="113"/>
      <c r="C13" s="129"/>
      <c r="D13" s="130">
        <v>57635</v>
      </c>
      <c r="E13" s="131"/>
      <c r="F13" s="132">
        <v>45640</v>
      </c>
      <c r="G13" s="133"/>
      <c r="H13" s="119"/>
    </row>
    <row r="14" spans="1:8" x14ac:dyDescent="0.15">
      <c r="A14" s="120"/>
      <c r="B14" s="121"/>
      <c r="C14" s="122"/>
      <c r="D14" s="123">
        <v>13409</v>
      </c>
      <c r="E14" s="124"/>
      <c r="F14" s="125">
        <v>24380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5.34</v>
      </c>
      <c r="C19" s="134">
        <f>ROUND(VALUE(SUBSTITUTE(実質収支比率等に係る経年分析!G$48,"▲","-")),2)</f>
        <v>4.49</v>
      </c>
      <c r="D19" s="134">
        <f>ROUND(VALUE(SUBSTITUTE(実質収支比率等に係る経年分析!H$48,"▲","-")),2)</f>
        <v>4.7</v>
      </c>
      <c r="E19" s="134">
        <f>ROUND(VALUE(SUBSTITUTE(実質収支比率等に係る経年分析!I$48,"▲","-")),2)</f>
        <v>4.2</v>
      </c>
      <c r="F19" s="134">
        <f>ROUND(VALUE(SUBSTITUTE(実質収支比率等に係る経年分析!J$48,"▲","-")),2)</f>
        <v>4.3099999999999996</v>
      </c>
    </row>
    <row r="20" spans="1:11" x14ac:dyDescent="0.15">
      <c r="A20" s="134" t="s">
        <v>43</v>
      </c>
      <c r="B20" s="134">
        <f>ROUND(VALUE(SUBSTITUTE(実質収支比率等に係る経年分析!F$47,"▲","-")),2)</f>
        <v>8.17</v>
      </c>
      <c r="C20" s="134">
        <f>ROUND(VALUE(SUBSTITUTE(実質収支比率等に係る経年分析!G$47,"▲","-")),2)</f>
        <v>8.11</v>
      </c>
      <c r="D20" s="134">
        <f>ROUND(VALUE(SUBSTITUTE(実質収支比率等に係る経年分析!H$47,"▲","-")),2)</f>
        <v>9.66</v>
      </c>
      <c r="E20" s="134">
        <f>ROUND(VALUE(SUBSTITUTE(実質収支比率等に係る経年分析!I$47,"▲","-")),2)</f>
        <v>8.8800000000000008</v>
      </c>
      <c r="F20" s="134">
        <f>ROUND(VALUE(SUBSTITUTE(実質収支比率等に係る経年分析!J$47,"▲","-")),2)</f>
        <v>11.1</v>
      </c>
    </row>
    <row r="21" spans="1:11" x14ac:dyDescent="0.15">
      <c r="A21" s="134" t="s">
        <v>44</v>
      </c>
      <c r="B21" s="134">
        <f>IF(ISNUMBER(VALUE(SUBSTITUTE(実質収支比率等に係る経年分析!F$49,"▲","-"))),ROUND(VALUE(SUBSTITUTE(実質収支比率等に係る経年分析!F$49,"▲","-")),2),NA())</f>
        <v>2.21</v>
      </c>
      <c r="C21" s="134">
        <f>IF(ISNUMBER(VALUE(SUBSTITUTE(実質収支比率等に係る経年分析!G$49,"▲","-"))),ROUND(VALUE(SUBSTITUTE(実質収支比率等に係る経年分析!G$49,"▲","-")),2),NA())</f>
        <v>-0.55000000000000004</v>
      </c>
      <c r="D21" s="134">
        <f>IF(ISNUMBER(VALUE(SUBSTITUTE(実質収支比率等に係る経年分析!H$49,"▲","-"))),ROUND(VALUE(SUBSTITUTE(実質収支比率等に係る経年分析!H$49,"▲","-")),2),NA())</f>
        <v>2.56</v>
      </c>
      <c r="E21" s="134">
        <f>IF(ISNUMBER(VALUE(SUBSTITUTE(実質収支比率等に係る経年分析!I$49,"▲","-"))),ROUND(VALUE(SUBSTITUTE(実質収支比率等に係る経年分析!I$49,"▲","-")),2),NA())</f>
        <v>-0.96</v>
      </c>
      <c r="F21" s="134">
        <f>IF(ISNUMBER(VALUE(SUBSTITUTE(実質収支比率等に係る経年分析!J$49,"▲","-"))),ROUND(VALUE(SUBSTITUTE(実質収支比率等に係る経年分析!J$49,"▲","-")),2),NA())</f>
        <v>2.2400000000000002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市街地再開発事業特別会計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0.14000000000000001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0.98</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2.3199999999999998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3.44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3.93</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5.29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4.6399999999999997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4.0599999999999996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4.21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12.49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15.61</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5.21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6.87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7.77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6.53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4.88</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7115</v>
      </c>
      <c r="E42" s="136"/>
      <c r="F42" s="136"/>
      <c r="G42" s="136">
        <f>'実質公債費比率（分子）の構造'!L$52</f>
        <v>6847</v>
      </c>
      <c r="H42" s="136"/>
      <c r="I42" s="136"/>
      <c r="J42" s="136">
        <f>'実質公債費比率（分子）の構造'!M$52</f>
        <v>7374</v>
      </c>
      <c r="K42" s="136"/>
      <c r="L42" s="136"/>
      <c r="M42" s="136">
        <f>'実質公債費比率（分子）の構造'!N$52</f>
        <v>7603</v>
      </c>
      <c r="N42" s="136"/>
      <c r="O42" s="136"/>
      <c r="P42" s="136">
        <f>'実質公債費比率（分子）の構造'!O$52</f>
        <v>7579</v>
      </c>
    </row>
    <row r="43" spans="1:16" x14ac:dyDescent="0.15">
      <c r="A43" s="136" t="s">
        <v>18</v>
      </c>
      <c r="B43" s="136">
        <f>'実質公債費比率（分子）の構造'!K$51</f>
        <v>7</v>
      </c>
      <c r="C43" s="136"/>
      <c r="D43" s="136"/>
      <c r="E43" s="136">
        <f>'実質公債費比率（分子）の構造'!L$51</f>
        <v>9</v>
      </c>
      <c r="F43" s="136"/>
      <c r="G43" s="136"/>
      <c r="H43" s="136">
        <f>'実質公債費比率（分子）の構造'!M$51</f>
        <v>3</v>
      </c>
      <c r="I43" s="136"/>
      <c r="J43" s="136"/>
      <c r="K43" s="136">
        <f>'実質公債費比率（分子）の構造'!N$51</f>
        <v>9</v>
      </c>
      <c r="L43" s="136"/>
      <c r="M43" s="136"/>
      <c r="N43" s="136">
        <f>'実質公債費比率（分子）の構造'!O$51</f>
        <v>4</v>
      </c>
      <c r="O43" s="136"/>
      <c r="P43" s="136"/>
    </row>
    <row r="44" spans="1:16" x14ac:dyDescent="0.15">
      <c r="A44" s="136" t="s">
        <v>52</v>
      </c>
      <c r="B44" s="136">
        <f>'実質公債費比率（分子）の構造'!K$50</f>
        <v>291</v>
      </c>
      <c r="C44" s="136"/>
      <c r="D44" s="136"/>
      <c r="E44" s="136">
        <f>'実質公債費比率（分子）の構造'!L$50</f>
        <v>295</v>
      </c>
      <c r="F44" s="136"/>
      <c r="G44" s="136"/>
      <c r="H44" s="136">
        <f>'実質公債費比率（分子）の構造'!M$50</f>
        <v>295</v>
      </c>
      <c r="I44" s="136"/>
      <c r="J44" s="136"/>
      <c r="K44" s="136">
        <f>'実質公債費比率（分子）の構造'!N$50</f>
        <v>295</v>
      </c>
      <c r="L44" s="136"/>
      <c r="M44" s="136"/>
      <c r="N44" s="136">
        <f>'実質公債費比率（分子）の構造'!O$50</f>
        <v>295</v>
      </c>
      <c r="O44" s="136"/>
      <c r="P44" s="136"/>
    </row>
    <row r="45" spans="1:16" x14ac:dyDescent="0.15">
      <c r="A45" s="136" t="s">
        <v>53</v>
      </c>
      <c r="B45" s="136">
        <f>'実質公債費比率（分子）の構造'!K$49</f>
        <v>1059</v>
      </c>
      <c r="C45" s="136"/>
      <c r="D45" s="136"/>
      <c r="E45" s="136">
        <f>'実質公債費比率（分子）の構造'!L$49</f>
        <v>1136</v>
      </c>
      <c r="F45" s="136"/>
      <c r="G45" s="136"/>
      <c r="H45" s="136">
        <f>'実質公債費比率（分子）の構造'!M$49</f>
        <v>1029</v>
      </c>
      <c r="I45" s="136"/>
      <c r="J45" s="136"/>
      <c r="K45" s="136">
        <f>'実質公債費比率（分子）の構造'!N$49</f>
        <v>1034</v>
      </c>
      <c r="L45" s="136"/>
      <c r="M45" s="136"/>
      <c r="N45" s="136">
        <f>'実質公債費比率（分子）の構造'!O$49</f>
        <v>1096</v>
      </c>
      <c r="O45" s="136"/>
      <c r="P45" s="136"/>
    </row>
    <row r="46" spans="1:16" x14ac:dyDescent="0.15">
      <c r="A46" s="136" t="s">
        <v>54</v>
      </c>
      <c r="B46" s="136">
        <f>'実質公債費比率（分子）の構造'!K$48</f>
        <v>755</v>
      </c>
      <c r="C46" s="136"/>
      <c r="D46" s="136"/>
      <c r="E46" s="136">
        <f>'実質公債費比率（分子）の構造'!L$48</f>
        <v>849</v>
      </c>
      <c r="F46" s="136"/>
      <c r="G46" s="136"/>
      <c r="H46" s="136">
        <f>'実質公債費比率（分子）の構造'!M$48</f>
        <v>829</v>
      </c>
      <c r="I46" s="136"/>
      <c r="J46" s="136"/>
      <c r="K46" s="136">
        <f>'実質公債費比率（分子）の構造'!N$48</f>
        <v>822</v>
      </c>
      <c r="L46" s="136"/>
      <c r="M46" s="136"/>
      <c r="N46" s="136">
        <f>'実質公債費比率（分子）の構造'!O$48</f>
        <v>820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12521</v>
      </c>
      <c r="C49" s="136"/>
      <c r="D49" s="136"/>
      <c r="E49" s="136">
        <f>'実質公債費比率（分子）の構造'!L$45</f>
        <v>12745</v>
      </c>
      <c r="F49" s="136"/>
      <c r="G49" s="136"/>
      <c r="H49" s="136">
        <f>'実質公債費比率（分子）の構造'!M$45</f>
        <v>13142</v>
      </c>
      <c r="I49" s="136"/>
      <c r="J49" s="136"/>
      <c r="K49" s="136">
        <f>'実質公債費比率（分子）の構造'!N$45</f>
        <v>13412</v>
      </c>
      <c r="L49" s="136"/>
      <c r="M49" s="136"/>
      <c r="N49" s="136">
        <f>'実質公債費比率（分子）の構造'!O$45</f>
        <v>13162</v>
      </c>
      <c r="O49" s="136"/>
      <c r="P49" s="136"/>
    </row>
    <row r="50" spans="1:16" x14ac:dyDescent="0.15">
      <c r="A50" s="136" t="s">
        <v>58</v>
      </c>
      <c r="B50" s="136" t="e">
        <f>NA()</f>
        <v>#N/A</v>
      </c>
      <c r="C50" s="136">
        <f>IF(ISNUMBER('実質公債費比率（分子）の構造'!K$53),'実質公債費比率（分子）の構造'!K$53,NA())</f>
        <v>7518</v>
      </c>
      <c r="D50" s="136" t="e">
        <f>NA()</f>
        <v>#N/A</v>
      </c>
      <c r="E50" s="136" t="e">
        <f>NA()</f>
        <v>#N/A</v>
      </c>
      <c r="F50" s="136">
        <f>IF(ISNUMBER('実質公債費比率（分子）の構造'!L$53),'実質公債費比率（分子）の構造'!L$53,NA())</f>
        <v>8187</v>
      </c>
      <c r="G50" s="136" t="e">
        <f>NA()</f>
        <v>#N/A</v>
      </c>
      <c r="H50" s="136" t="e">
        <f>NA()</f>
        <v>#N/A</v>
      </c>
      <c r="I50" s="136">
        <f>IF(ISNUMBER('実質公債費比率（分子）の構造'!M$53),'実質公債費比率（分子）の構造'!M$53,NA())</f>
        <v>7924</v>
      </c>
      <c r="J50" s="136" t="e">
        <f>NA()</f>
        <v>#N/A</v>
      </c>
      <c r="K50" s="136" t="e">
        <f>NA()</f>
        <v>#N/A</v>
      </c>
      <c r="L50" s="136">
        <f>IF(ISNUMBER('実質公債費比率（分子）の構造'!N$53),'実質公債費比率（分子）の構造'!N$53,NA())</f>
        <v>7969</v>
      </c>
      <c r="M50" s="136" t="e">
        <f>NA()</f>
        <v>#N/A</v>
      </c>
      <c r="N50" s="136" t="e">
        <f>NA()</f>
        <v>#N/A</v>
      </c>
      <c r="O50" s="136">
        <f>IF(ISNUMBER('実質公債費比率（分子）の構造'!O$53),'実質公債費比率（分子）の構造'!O$53,NA())</f>
        <v>7798</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67239</v>
      </c>
      <c r="E56" s="135"/>
      <c r="F56" s="135"/>
      <c r="G56" s="135">
        <f>'将来負担比率（分子）の構造'!J$51</f>
        <v>69463</v>
      </c>
      <c r="H56" s="135"/>
      <c r="I56" s="135"/>
      <c r="J56" s="135">
        <f>'将来負担比率（分子）の構造'!K$51</f>
        <v>72035</v>
      </c>
      <c r="K56" s="135"/>
      <c r="L56" s="135"/>
      <c r="M56" s="135">
        <f>'将来負担比率（分子）の構造'!L$51</f>
        <v>74859</v>
      </c>
      <c r="N56" s="135"/>
      <c r="O56" s="135"/>
      <c r="P56" s="135">
        <f>'将来負担比率（分子）の構造'!M$51</f>
        <v>75783</v>
      </c>
    </row>
    <row r="57" spans="1:16" x14ac:dyDescent="0.15">
      <c r="A57" s="135" t="s">
        <v>35</v>
      </c>
      <c r="B57" s="135"/>
      <c r="C57" s="135"/>
      <c r="D57" s="135">
        <f>'将来負担比率（分子）の構造'!I$50</f>
        <v>18484</v>
      </c>
      <c r="E57" s="135"/>
      <c r="F57" s="135"/>
      <c r="G57" s="135">
        <f>'将来負担比率（分子）の構造'!J$50</f>
        <v>19579</v>
      </c>
      <c r="H57" s="135"/>
      <c r="I57" s="135"/>
      <c r="J57" s="135">
        <f>'将来負担比率（分子）の構造'!K$50</f>
        <v>19613</v>
      </c>
      <c r="K57" s="135"/>
      <c r="L57" s="135"/>
      <c r="M57" s="135">
        <f>'将来負担比率（分子）の構造'!L$50</f>
        <v>20068</v>
      </c>
      <c r="N57" s="135"/>
      <c r="O57" s="135"/>
      <c r="P57" s="135">
        <f>'将来負担比率（分子）の構造'!M$50</f>
        <v>20333</v>
      </c>
    </row>
    <row r="58" spans="1:16" x14ac:dyDescent="0.15">
      <c r="A58" s="135" t="s">
        <v>34</v>
      </c>
      <c r="B58" s="135"/>
      <c r="C58" s="135"/>
      <c r="D58" s="135">
        <f>'将来負担比率（分子）の構造'!I$49</f>
        <v>16170</v>
      </c>
      <c r="E58" s="135"/>
      <c r="F58" s="135"/>
      <c r="G58" s="135">
        <f>'将来負担比率（分子）の構造'!J$49</f>
        <v>15362</v>
      </c>
      <c r="H58" s="135"/>
      <c r="I58" s="135"/>
      <c r="J58" s="135">
        <f>'将来負担比率（分子）の構造'!K$49</f>
        <v>18819</v>
      </c>
      <c r="K58" s="135"/>
      <c r="L58" s="135"/>
      <c r="M58" s="135">
        <f>'将来負担比率（分子）の構造'!L$49</f>
        <v>18311</v>
      </c>
      <c r="N58" s="135"/>
      <c r="O58" s="135"/>
      <c r="P58" s="135">
        <f>'将来負担比率（分子）の構造'!M$49</f>
        <v>21073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32</v>
      </c>
      <c r="C61" s="135"/>
      <c r="D61" s="135"/>
      <c r="E61" s="135">
        <f>'将来負担比率（分子）の構造'!J$46</f>
        <v>12</v>
      </c>
      <c r="F61" s="135"/>
      <c r="G61" s="135"/>
      <c r="H61" s="135">
        <f>'将来負担比率（分子）の構造'!K$46</f>
        <v>18</v>
      </c>
      <c r="I61" s="135"/>
      <c r="J61" s="135"/>
      <c r="K61" s="135">
        <f>'将来負担比率（分子）の構造'!L$46</f>
        <v>8</v>
      </c>
      <c r="L61" s="135"/>
      <c r="M61" s="135"/>
      <c r="N61" s="135">
        <f>'将来負担比率（分子）の構造'!M$46</f>
        <v>7</v>
      </c>
      <c r="O61" s="135"/>
      <c r="P61" s="135"/>
    </row>
    <row r="62" spans="1:16" x14ac:dyDescent="0.15">
      <c r="A62" s="135" t="s">
        <v>29</v>
      </c>
      <c r="B62" s="135">
        <f>'将来負担比率（分子）の構造'!I$45</f>
        <v>16628</v>
      </c>
      <c r="C62" s="135"/>
      <c r="D62" s="135"/>
      <c r="E62" s="135">
        <f>'将来負担比率（分子）の構造'!J$45</f>
        <v>14747</v>
      </c>
      <c r="F62" s="135"/>
      <c r="G62" s="135"/>
      <c r="H62" s="135">
        <f>'将来負担比率（分子）の構造'!K$45</f>
        <v>15800</v>
      </c>
      <c r="I62" s="135"/>
      <c r="J62" s="135"/>
      <c r="K62" s="135">
        <f>'将来負担比率（分子）の構造'!L$45</f>
        <v>16253</v>
      </c>
      <c r="L62" s="135"/>
      <c r="M62" s="135"/>
      <c r="N62" s="135">
        <f>'将来負担比率（分子）の構造'!M$45</f>
        <v>16376</v>
      </c>
      <c r="O62" s="135"/>
      <c r="P62" s="135"/>
    </row>
    <row r="63" spans="1:16" x14ac:dyDescent="0.15">
      <c r="A63" s="135" t="s">
        <v>28</v>
      </c>
      <c r="B63" s="135">
        <f>'将来負担比率（分子）の構造'!I$44</f>
        <v>11227</v>
      </c>
      <c r="C63" s="135"/>
      <c r="D63" s="135"/>
      <c r="E63" s="135">
        <f>'将来負担比率（分子）の構造'!J$44</f>
        <v>10821</v>
      </c>
      <c r="F63" s="135"/>
      <c r="G63" s="135"/>
      <c r="H63" s="135">
        <f>'将来負担比率（分子）の構造'!K$44</f>
        <v>9987</v>
      </c>
      <c r="I63" s="135"/>
      <c r="J63" s="135"/>
      <c r="K63" s="135">
        <f>'将来負担比率（分子）の構造'!L$44</f>
        <v>8700</v>
      </c>
      <c r="L63" s="135"/>
      <c r="M63" s="135"/>
      <c r="N63" s="135">
        <f>'将来負担比率（分子）の構造'!M$44</f>
        <v>7503</v>
      </c>
      <c r="O63" s="135"/>
      <c r="P63" s="135"/>
    </row>
    <row r="64" spans="1:16" x14ac:dyDescent="0.15">
      <c r="A64" s="135" t="s">
        <v>27</v>
      </c>
      <c r="B64" s="135">
        <f>'将来負担比率（分子）の構造'!I$43</f>
        <v>6298</v>
      </c>
      <c r="C64" s="135"/>
      <c r="D64" s="135"/>
      <c r="E64" s="135">
        <f>'将来負担比率（分子）の構造'!J$43</f>
        <v>8556</v>
      </c>
      <c r="F64" s="135"/>
      <c r="G64" s="135"/>
      <c r="H64" s="135">
        <f>'将来負担比率（分子）の構造'!K$43</f>
        <v>8643</v>
      </c>
      <c r="I64" s="135"/>
      <c r="J64" s="135"/>
      <c r="K64" s="135">
        <f>'将来負担比率（分子）の構造'!L$43</f>
        <v>8671</v>
      </c>
      <c r="L64" s="135"/>
      <c r="M64" s="135"/>
      <c r="N64" s="135">
        <f>'将来負担比率（分子）の構造'!M$43</f>
        <v>8362</v>
      </c>
      <c r="O64" s="135"/>
      <c r="P64" s="135"/>
    </row>
    <row r="65" spans="1:16" x14ac:dyDescent="0.15">
      <c r="A65" s="135" t="s">
        <v>26</v>
      </c>
      <c r="B65" s="135">
        <f>'将来負担比率（分子）の構造'!I$42</f>
        <v>2664</v>
      </c>
      <c r="C65" s="135"/>
      <c r="D65" s="135"/>
      <c r="E65" s="135">
        <f>'将来負担比率（分子）の構造'!J$42</f>
        <v>2435</v>
      </c>
      <c r="F65" s="135"/>
      <c r="G65" s="135"/>
      <c r="H65" s="135">
        <f>'将来負担比率（分子）の構造'!K$42</f>
        <v>2200</v>
      </c>
      <c r="I65" s="135"/>
      <c r="J65" s="135"/>
      <c r="K65" s="135">
        <f>'将来負担比率（分子）の構造'!L$42</f>
        <v>1958</v>
      </c>
      <c r="L65" s="135"/>
      <c r="M65" s="135"/>
      <c r="N65" s="135">
        <f>'将来負担比率（分子）の構造'!M$42</f>
        <v>1710</v>
      </c>
      <c r="O65" s="135"/>
      <c r="P65" s="135"/>
    </row>
    <row r="66" spans="1:16" x14ac:dyDescent="0.15">
      <c r="A66" s="135" t="s">
        <v>25</v>
      </c>
      <c r="B66" s="135">
        <f>'将来負担比率（分子）の構造'!I$41</f>
        <v>137392</v>
      </c>
      <c r="C66" s="135"/>
      <c r="D66" s="135"/>
      <c r="E66" s="135">
        <f>'将来負担比率（分子）の構造'!J$41</f>
        <v>140332</v>
      </c>
      <c r="F66" s="135"/>
      <c r="G66" s="135"/>
      <c r="H66" s="135">
        <f>'将来負担比率（分子）の構造'!K$41</f>
        <v>138835</v>
      </c>
      <c r="I66" s="135"/>
      <c r="J66" s="135"/>
      <c r="K66" s="135">
        <f>'将来負担比率（分子）の構造'!L$41</f>
        <v>138035</v>
      </c>
      <c r="L66" s="135"/>
      <c r="M66" s="135"/>
      <c r="N66" s="135">
        <f>'将来負担比率（分子）の構造'!M$41</f>
        <v>139297</v>
      </c>
      <c r="O66" s="135"/>
      <c r="P66" s="135"/>
    </row>
    <row r="67" spans="1:16" x14ac:dyDescent="0.15">
      <c r="A67" s="135" t="s">
        <v>62</v>
      </c>
      <c r="B67" s="135" t="e">
        <f>NA()</f>
        <v>#N/A</v>
      </c>
      <c r="C67" s="135">
        <f>IF(ISNUMBER('将来負担比率（分子）の構造'!I$52), IF('将来負担比率（分子）の構造'!I$52 &lt; 0, 0, '将来負担比率（分子）の構造'!I$52), NA())</f>
        <v>72349</v>
      </c>
      <c r="D67" s="135" t="e">
        <f>NA()</f>
        <v>#N/A</v>
      </c>
      <c r="E67" s="135" t="e">
        <f>NA()</f>
        <v>#N/A</v>
      </c>
      <c r="F67" s="135">
        <f>IF(ISNUMBER('将来負担比率（分子）の構造'!J$52), IF('将来負担比率（分子）の構造'!J$52 &lt; 0, 0, '将来負担比率（分子）の構造'!J$52), NA())</f>
        <v>72501</v>
      </c>
      <c r="G67" s="135" t="e">
        <f>NA()</f>
        <v>#N/A</v>
      </c>
      <c r="H67" s="135" t="e">
        <f>NA()</f>
        <v>#N/A</v>
      </c>
      <c r="I67" s="135">
        <f>IF(ISNUMBER('将来負担比率（分子）の構造'!K$52), IF('将来負担比率（分子）の構造'!K$52 &lt; 0, 0, '将来負担比率（分子）の構造'!K$52), NA())</f>
        <v>65016</v>
      </c>
      <c r="J67" s="135" t="e">
        <f>NA()</f>
        <v>#N/A</v>
      </c>
      <c r="K67" s="135" t="e">
        <f>NA()</f>
        <v>#N/A</v>
      </c>
      <c r="L67" s="135">
        <f>IF(ISNUMBER('将来負担比率（分子）の構造'!L$52), IF('将来負担比率（分子）の構造'!L$52 &lt; 0, 0, '将来負担比率（分子）の構造'!L$52), NA())</f>
        <v>60386</v>
      </c>
      <c r="M67" s="135" t="e">
        <f>NA()</f>
        <v>#N/A</v>
      </c>
      <c r="N67" s="135" t="e">
        <f>NA()</f>
        <v>#N/A</v>
      </c>
      <c r="O67" s="135">
        <f>IF(ISNUMBER('将来負担比率（分子）の構造'!M$52), IF('将来負担比率（分子）の構造'!M$52 &lt; 0, 0, '将来負担比率（分子）の構造'!M$52), NA())</f>
        <v>56066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45353129</v>
      </c>
      <c r="S5" s="669"/>
      <c r="T5" s="669"/>
      <c r="U5" s="669"/>
      <c r="V5" s="669"/>
      <c r="W5" s="669"/>
      <c r="X5" s="669"/>
      <c r="Y5" s="716"/>
      <c r="Z5" s="729">
        <v>31</v>
      </c>
      <c r="AA5" s="729"/>
      <c r="AB5" s="729"/>
      <c r="AC5" s="729"/>
      <c r="AD5" s="730">
        <v>45353129</v>
      </c>
      <c r="AE5" s="730"/>
      <c r="AF5" s="730"/>
      <c r="AG5" s="730"/>
      <c r="AH5" s="730"/>
      <c r="AI5" s="730"/>
      <c r="AJ5" s="730"/>
      <c r="AK5" s="730"/>
      <c r="AL5" s="717">
        <v>70.3</v>
      </c>
      <c r="AM5" s="686"/>
      <c r="AN5" s="686"/>
      <c r="AO5" s="718"/>
      <c r="AP5" s="705" t="s">
        <v>205</v>
      </c>
      <c r="AQ5" s="706"/>
      <c r="AR5" s="706"/>
      <c r="AS5" s="706"/>
      <c r="AT5" s="706"/>
      <c r="AU5" s="706"/>
      <c r="AV5" s="706"/>
      <c r="AW5" s="706"/>
      <c r="AX5" s="706"/>
      <c r="AY5" s="706"/>
      <c r="AZ5" s="706"/>
      <c r="BA5" s="706"/>
      <c r="BB5" s="706"/>
      <c r="BC5" s="706"/>
      <c r="BD5" s="706"/>
      <c r="BE5" s="706"/>
      <c r="BF5" s="707"/>
      <c r="BG5" s="618">
        <v>44418502</v>
      </c>
      <c r="BH5" s="619"/>
      <c r="BI5" s="619"/>
      <c r="BJ5" s="619"/>
      <c r="BK5" s="619"/>
      <c r="BL5" s="619"/>
      <c r="BM5" s="619"/>
      <c r="BN5" s="620"/>
      <c r="BO5" s="671">
        <v>97.9</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728416</v>
      </c>
      <c r="S6" s="619"/>
      <c r="T6" s="619"/>
      <c r="U6" s="619"/>
      <c r="V6" s="619"/>
      <c r="W6" s="619"/>
      <c r="X6" s="619"/>
      <c r="Y6" s="620"/>
      <c r="Z6" s="671">
        <v>0.5</v>
      </c>
      <c r="AA6" s="671"/>
      <c r="AB6" s="671"/>
      <c r="AC6" s="671"/>
      <c r="AD6" s="672">
        <v>728416</v>
      </c>
      <c r="AE6" s="672"/>
      <c r="AF6" s="672"/>
      <c r="AG6" s="672"/>
      <c r="AH6" s="672"/>
      <c r="AI6" s="672"/>
      <c r="AJ6" s="672"/>
      <c r="AK6" s="672"/>
      <c r="AL6" s="641">
        <v>1.1000000000000001</v>
      </c>
      <c r="AM6" s="673"/>
      <c r="AN6" s="673"/>
      <c r="AO6" s="674"/>
      <c r="AP6" s="615" t="s">
        <v>211</v>
      </c>
      <c r="AQ6" s="616"/>
      <c r="AR6" s="616"/>
      <c r="AS6" s="616"/>
      <c r="AT6" s="616"/>
      <c r="AU6" s="616"/>
      <c r="AV6" s="616"/>
      <c r="AW6" s="616"/>
      <c r="AX6" s="616"/>
      <c r="AY6" s="616"/>
      <c r="AZ6" s="616"/>
      <c r="BA6" s="616"/>
      <c r="BB6" s="616"/>
      <c r="BC6" s="616"/>
      <c r="BD6" s="616"/>
      <c r="BE6" s="616"/>
      <c r="BF6" s="617"/>
      <c r="BG6" s="618">
        <v>44418502</v>
      </c>
      <c r="BH6" s="619"/>
      <c r="BI6" s="619"/>
      <c r="BJ6" s="619"/>
      <c r="BK6" s="619"/>
      <c r="BL6" s="619"/>
      <c r="BM6" s="619"/>
      <c r="BN6" s="620"/>
      <c r="BO6" s="671">
        <v>97.9</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821083</v>
      </c>
      <c r="CS6" s="619"/>
      <c r="CT6" s="619"/>
      <c r="CU6" s="619"/>
      <c r="CV6" s="619"/>
      <c r="CW6" s="619"/>
      <c r="CX6" s="619"/>
      <c r="CY6" s="620"/>
      <c r="CZ6" s="671">
        <v>0.6</v>
      </c>
      <c r="DA6" s="671"/>
      <c r="DB6" s="671"/>
      <c r="DC6" s="671"/>
      <c r="DD6" s="624" t="s">
        <v>206</v>
      </c>
      <c r="DE6" s="619"/>
      <c r="DF6" s="619"/>
      <c r="DG6" s="619"/>
      <c r="DH6" s="619"/>
      <c r="DI6" s="619"/>
      <c r="DJ6" s="619"/>
      <c r="DK6" s="619"/>
      <c r="DL6" s="619"/>
      <c r="DM6" s="619"/>
      <c r="DN6" s="619"/>
      <c r="DO6" s="619"/>
      <c r="DP6" s="620"/>
      <c r="DQ6" s="624">
        <v>802551</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56684</v>
      </c>
      <c r="S7" s="619"/>
      <c r="T7" s="619"/>
      <c r="U7" s="619"/>
      <c r="V7" s="619"/>
      <c r="W7" s="619"/>
      <c r="X7" s="619"/>
      <c r="Y7" s="620"/>
      <c r="Z7" s="671">
        <v>0</v>
      </c>
      <c r="AA7" s="671"/>
      <c r="AB7" s="671"/>
      <c r="AC7" s="671"/>
      <c r="AD7" s="672">
        <v>56684</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19265051</v>
      </c>
      <c r="BH7" s="619"/>
      <c r="BI7" s="619"/>
      <c r="BJ7" s="619"/>
      <c r="BK7" s="619"/>
      <c r="BL7" s="619"/>
      <c r="BM7" s="619"/>
      <c r="BN7" s="620"/>
      <c r="BO7" s="671">
        <v>42.5</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9722383</v>
      </c>
      <c r="CS7" s="619"/>
      <c r="CT7" s="619"/>
      <c r="CU7" s="619"/>
      <c r="CV7" s="619"/>
      <c r="CW7" s="619"/>
      <c r="CX7" s="619"/>
      <c r="CY7" s="620"/>
      <c r="CZ7" s="671">
        <v>6.9</v>
      </c>
      <c r="DA7" s="671"/>
      <c r="DB7" s="671"/>
      <c r="DC7" s="671"/>
      <c r="DD7" s="624">
        <v>37971</v>
      </c>
      <c r="DE7" s="619"/>
      <c r="DF7" s="619"/>
      <c r="DG7" s="619"/>
      <c r="DH7" s="619"/>
      <c r="DI7" s="619"/>
      <c r="DJ7" s="619"/>
      <c r="DK7" s="619"/>
      <c r="DL7" s="619"/>
      <c r="DM7" s="619"/>
      <c r="DN7" s="619"/>
      <c r="DO7" s="619"/>
      <c r="DP7" s="620"/>
      <c r="DQ7" s="624">
        <v>8497751</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113586</v>
      </c>
      <c r="S8" s="619"/>
      <c r="T8" s="619"/>
      <c r="U8" s="619"/>
      <c r="V8" s="619"/>
      <c r="W8" s="619"/>
      <c r="X8" s="619"/>
      <c r="Y8" s="620"/>
      <c r="Z8" s="671">
        <v>0.1</v>
      </c>
      <c r="AA8" s="671"/>
      <c r="AB8" s="671"/>
      <c r="AC8" s="671"/>
      <c r="AD8" s="672">
        <v>113586</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456896</v>
      </c>
      <c r="BH8" s="619"/>
      <c r="BI8" s="619"/>
      <c r="BJ8" s="619"/>
      <c r="BK8" s="619"/>
      <c r="BL8" s="619"/>
      <c r="BM8" s="619"/>
      <c r="BN8" s="620"/>
      <c r="BO8" s="671">
        <v>1</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70313383</v>
      </c>
      <c r="CS8" s="619"/>
      <c r="CT8" s="619"/>
      <c r="CU8" s="619"/>
      <c r="CV8" s="619"/>
      <c r="CW8" s="619"/>
      <c r="CX8" s="619"/>
      <c r="CY8" s="620"/>
      <c r="CZ8" s="671">
        <v>49.7</v>
      </c>
      <c r="DA8" s="671"/>
      <c r="DB8" s="671"/>
      <c r="DC8" s="671"/>
      <c r="DD8" s="624">
        <v>1494902</v>
      </c>
      <c r="DE8" s="619"/>
      <c r="DF8" s="619"/>
      <c r="DG8" s="619"/>
      <c r="DH8" s="619"/>
      <c r="DI8" s="619"/>
      <c r="DJ8" s="619"/>
      <c r="DK8" s="619"/>
      <c r="DL8" s="619"/>
      <c r="DM8" s="619"/>
      <c r="DN8" s="619"/>
      <c r="DO8" s="619"/>
      <c r="DP8" s="620"/>
      <c r="DQ8" s="624">
        <v>29667472</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91261</v>
      </c>
      <c r="S9" s="619"/>
      <c r="T9" s="619"/>
      <c r="U9" s="619"/>
      <c r="V9" s="619"/>
      <c r="W9" s="619"/>
      <c r="X9" s="619"/>
      <c r="Y9" s="620"/>
      <c r="Z9" s="671">
        <v>0.1</v>
      </c>
      <c r="AA9" s="671"/>
      <c r="AB9" s="671"/>
      <c r="AC9" s="671"/>
      <c r="AD9" s="672">
        <v>91261</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13536452</v>
      </c>
      <c r="BH9" s="619"/>
      <c r="BI9" s="619"/>
      <c r="BJ9" s="619"/>
      <c r="BK9" s="619"/>
      <c r="BL9" s="619"/>
      <c r="BM9" s="619"/>
      <c r="BN9" s="620"/>
      <c r="BO9" s="671">
        <v>29.8</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8602467</v>
      </c>
      <c r="CS9" s="619"/>
      <c r="CT9" s="619"/>
      <c r="CU9" s="619"/>
      <c r="CV9" s="619"/>
      <c r="CW9" s="619"/>
      <c r="CX9" s="619"/>
      <c r="CY9" s="620"/>
      <c r="CZ9" s="671">
        <v>6.1</v>
      </c>
      <c r="DA9" s="671"/>
      <c r="DB9" s="671"/>
      <c r="DC9" s="671"/>
      <c r="DD9" s="624">
        <v>284228</v>
      </c>
      <c r="DE9" s="619"/>
      <c r="DF9" s="619"/>
      <c r="DG9" s="619"/>
      <c r="DH9" s="619"/>
      <c r="DI9" s="619"/>
      <c r="DJ9" s="619"/>
      <c r="DK9" s="619"/>
      <c r="DL9" s="619"/>
      <c r="DM9" s="619"/>
      <c r="DN9" s="619"/>
      <c r="DO9" s="619"/>
      <c r="DP9" s="620"/>
      <c r="DQ9" s="624">
        <v>6899868</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5772159</v>
      </c>
      <c r="S10" s="619"/>
      <c r="T10" s="619"/>
      <c r="U10" s="619"/>
      <c r="V10" s="619"/>
      <c r="W10" s="619"/>
      <c r="X10" s="619"/>
      <c r="Y10" s="620"/>
      <c r="Z10" s="671">
        <v>4</v>
      </c>
      <c r="AA10" s="671"/>
      <c r="AB10" s="671"/>
      <c r="AC10" s="671"/>
      <c r="AD10" s="672">
        <v>5772159</v>
      </c>
      <c r="AE10" s="672"/>
      <c r="AF10" s="672"/>
      <c r="AG10" s="672"/>
      <c r="AH10" s="672"/>
      <c r="AI10" s="672"/>
      <c r="AJ10" s="672"/>
      <c r="AK10" s="672"/>
      <c r="AL10" s="641">
        <v>8.9</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1059731</v>
      </c>
      <c r="BH10" s="619"/>
      <c r="BI10" s="619"/>
      <c r="BJ10" s="619"/>
      <c r="BK10" s="619"/>
      <c r="BL10" s="619"/>
      <c r="BM10" s="619"/>
      <c r="BN10" s="620"/>
      <c r="BO10" s="671">
        <v>2.2999999999999998</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70819</v>
      </c>
      <c r="CS10" s="619"/>
      <c r="CT10" s="619"/>
      <c r="CU10" s="619"/>
      <c r="CV10" s="619"/>
      <c r="CW10" s="619"/>
      <c r="CX10" s="619"/>
      <c r="CY10" s="620"/>
      <c r="CZ10" s="671">
        <v>0.1</v>
      </c>
      <c r="DA10" s="671"/>
      <c r="DB10" s="671"/>
      <c r="DC10" s="671"/>
      <c r="DD10" s="624" t="s">
        <v>107</v>
      </c>
      <c r="DE10" s="619"/>
      <c r="DF10" s="619"/>
      <c r="DG10" s="619"/>
      <c r="DH10" s="619"/>
      <c r="DI10" s="619"/>
      <c r="DJ10" s="619"/>
      <c r="DK10" s="619"/>
      <c r="DL10" s="619"/>
      <c r="DM10" s="619"/>
      <c r="DN10" s="619"/>
      <c r="DO10" s="619"/>
      <c r="DP10" s="620"/>
      <c r="DQ10" s="624">
        <v>40058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107</v>
      </c>
      <c r="S11" s="619"/>
      <c r="T11" s="619"/>
      <c r="U11" s="619"/>
      <c r="V11" s="619"/>
      <c r="W11" s="619"/>
      <c r="X11" s="619"/>
      <c r="Y11" s="620"/>
      <c r="Z11" s="671" t="s">
        <v>107</v>
      </c>
      <c r="AA11" s="671"/>
      <c r="AB11" s="671"/>
      <c r="AC11" s="671"/>
      <c r="AD11" s="672" t="s">
        <v>107</v>
      </c>
      <c r="AE11" s="672"/>
      <c r="AF11" s="672"/>
      <c r="AG11" s="672"/>
      <c r="AH11" s="672"/>
      <c r="AI11" s="672"/>
      <c r="AJ11" s="672"/>
      <c r="AK11" s="672"/>
      <c r="AL11" s="641" t="s">
        <v>107</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4211972</v>
      </c>
      <c r="BH11" s="619"/>
      <c r="BI11" s="619"/>
      <c r="BJ11" s="619"/>
      <c r="BK11" s="619"/>
      <c r="BL11" s="619"/>
      <c r="BM11" s="619"/>
      <c r="BN11" s="620"/>
      <c r="BO11" s="671">
        <v>9.3000000000000007</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110855</v>
      </c>
      <c r="CS11" s="619"/>
      <c r="CT11" s="619"/>
      <c r="CU11" s="619"/>
      <c r="CV11" s="619"/>
      <c r="CW11" s="619"/>
      <c r="CX11" s="619"/>
      <c r="CY11" s="620"/>
      <c r="CZ11" s="671">
        <v>0.1</v>
      </c>
      <c r="DA11" s="671"/>
      <c r="DB11" s="671"/>
      <c r="DC11" s="671"/>
      <c r="DD11" s="624" t="s">
        <v>107</v>
      </c>
      <c r="DE11" s="619"/>
      <c r="DF11" s="619"/>
      <c r="DG11" s="619"/>
      <c r="DH11" s="619"/>
      <c r="DI11" s="619"/>
      <c r="DJ11" s="619"/>
      <c r="DK11" s="619"/>
      <c r="DL11" s="619"/>
      <c r="DM11" s="619"/>
      <c r="DN11" s="619"/>
      <c r="DO11" s="619"/>
      <c r="DP11" s="620"/>
      <c r="DQ11" s="624">
        <v>66048</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20901547</v>
      </c>
      <c r="BH12" s="619"/>
      <c r="BI12" s="619"/>
      <c r="BJ12" s="619"/>
      <c r="BK12" s="619"/>
      <c r="BL12" s="619"/>
      <c r="BM12" s="619"/>
      <c r="BN12" s="620"/>
      <c r="BO12" s="671">
        <v>46.1</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1437445</v>
      </c>
      <c r="CS12" s="619"/>
      <c r="CT12" s="619"/>
      <c r="CU12" s="619"/>
      <c r="CV12" s="619"/>
      <c r="CW12" s="619"/>
      <c r="CX12" s="619"/>
      <c r="CY12" s="620"/>
      <c r="CZ12" s="671">
        <v>1</v>
      </c>
      <c r="DA12" s="671"/>
      <c r="DB12" s="671"/>
      <c r="DC12" s="671"/>
      <c r="DD12" s="624">
        <v>46946</v>
      </c>
      <c r="DE12" s="619"/>
      <c r="DF12" s="619"/>
      <c r="DG12" s="619"/>
      <c r="DH12" s="619"/>
      <c r="DI12" s="619"/>
      <c r="DJ12" s="619"/>
      <c r="DK12" s="619"/>
      <c r="DL12" s="619"/>
      <c r="DM12" s="619"/>
      <c r="DN12" s="619"/>
      <c r="DO12" s="619"/>
      <c r="DP12" s="620"/>
      <c r="DQ12" s="624">
        <v>513325</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84267</v>
      </c>
      <c r="S13" s="619"/>
      <c r="T13" s="619"/>
      <c r="U13" s="619"/>
      <c r="V13" s="619"/>
      <c r="W13" s="619"/>
      <c r="X13" s="619"/>
      <c r="Y13" s="620"/>
      <c r="Z13" s="671">
        <v>0.1</v>
      </c>
      <c r="AA13" s="671"/>
      <c r="AB13" s="671"/>
      <c r="AC13" s="671"/>
      <c r="AD13" s="672">
        <v>84267</v>
      </c>
      <c r="AE13" s="672"/>
      <c r="AF13" s="672"/>
      <c r="AG13" s="672"/>
      <c r="AH13" s="672"/>
      <c r="AI13" s="672"/>
      <c r="AJ13" s="672"/>
      <c r="AK13" s="672"/>
      <c r="AL13" s="641">
        <v>0.1</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20497083</v>
      </c>
      <c r="BH13" s="619"/>
      <c r="BI13" s="619"/>
      <c r="BJ13" s="619"/>
      <c r="BK13" s="619"/>
      <c r="BL13" s="619"/>
      <c r="BM13" s="619"/>
      <c r="BN13" s="620"/>
      <c r="BO13" s="671">
        <v>45.2</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20272303</v>
      </c>
      <c r="CS13" s="619"/>
      <c r="CT13" s="619"/>
      <c r="CU13" s="619"/>
      <c r="CV13" s="619"/>
      <c r="CW13" s="619"/>
      <c r="CX13" s="619"/>
      <c r="CY13" s="620"/>
      <c r="CZ13" s="671">
        <v>14.3</v>
      </c>
      <c r="DA13" s="671"/>
      <c r="DB13" s="671"/>
      <c r="DC13" s="671"/>
      <c r="DD13" s="624">
        <v>14294513</v>
      </c>
      <c r="DE13" s="619"/>
      <c r="DF13" s="619"/>
      <c r="DG13" s="619"/>
      <c r="DH13" s="619"/>
      <c r="DI13" s="619"/>
      <c r="DJ13" s="619"/>
      <c r="DK13" s="619"/>
      <c r="DL13" s="619"/>
      <c r="DM13" s="619"/>
      <c r="DN13" s="619"/>
      <c r="DO13" s="619"/>
      <c r="DP13" s="620"/>
      <c r="DQ13" s="624">
        <v>5097275</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559767</v>
      </c>
      <c r="BH14" s="619"/>
      <c r="BI14" s="619"/>
      <c r="BJ14" s="619"/>
      <c r="BK14" s="619"/>
      <c r="BL14" s="619"/>
      <c r="BM14" s="619"/>
      <c r="BN14" s="620"/>
      <c r="BO14" s="671">
        <v>1.2</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4758623</v>
      </c>
      <c r="CS14" s="619"/>
      <c r="CT14" s="619"/>
      <c r="CU14" s="619"/>
      <c r="CV14" s="619"/>
      <c r="CW14" s="619"/>
      <c r="CX14" s="619"/>
      <c r="CY14" s="620"/>
      <c r="CZ14" s="671">
        <v>3.4</v>
      </c>
      <c r="DA14" s="671"/>
      <c r="DB14" s="671"/>
      <c r="DC14" s="671"/>
      <c r="DD14" s="624">
        <v>2482184</v>
      </c>
      <c r="DE14" s="619"/>
      <c r="DF14" s="619"/>
      <c r="DG14" s="619"/>
      <c r="DH14" s="619"/>
      <c r="DI14" s="619"/>
      <c r="DJ14" s="619"/>
      <c r="DK14" s="619"/>
      <c r="DL14" s="619"/>
      <c r="DM14" s="619"/>
      <c r="DN14" s="619"/>
      <c r="DO14" s="619"/>
      <c r="DP14" s="620"/>
      <c r="DQ14" s="624">
        <v>2315366</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66887</v>
      </c>
      <c r="S15" s="619"/>
      <c r="T15" s="619"/>
      <c r="U15" s="619"/>
      <c r="V15" s="619"/>
      <c r="W15" s="619"/>
      <c r="X15" s="619"/>
      <c r="Y15" s="620"/>
      <c r="Z15" s="671">
        <v>0</v>
      </c>
      <c r="AA15" s="671"/>
      <c r="AB15" s="671"/>
      <c r="AC15" s="671"/>
      <c r="AD15" s="672">
        <v>66887</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3692137</v>
      </c>
      <c r="BH15" s="619"/>
      <c r="BI15" s="619"/>
      <c r="BJ15" s="619"/>
      <c r="BK15" s="619"/>
      <c r="BL15" s="619"/>
      <c r="BM15" s="619"/>
      <c r="BN15" s="620"/>
      <c r="BO15" s="671">
        <v>8.1</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12230938</v>
      </c>
      <c r="CS15" s="619"/>
      <c r="CT15" s="619"/>
      <c r="CU15" s="619"/>
      <c r="CV15" s="619"/>
      <c r="CW15" s="619"/>
      <c r="CX15" s="619"/>
      <c r="CY15" s="620"/>
      <c r="CZ15" s="671">
        <v>8.6</v>
      </c>
      <c r="DA15" s="671"/>
      <c r="DB15" s="671"/>
      <c r="DC15" s="671"/>
      <c r="DD15" s="624">
        <v>3988330</v>
      </c>
      <c r="DE15" s="619"/>
      <c r="DF15" s="619"/>
      <c r="DG15" s="619"/>
      <c r="DH15" s="619"/>
      <c r="DI15" s="619"/>
      <c r="DJ15" s="619"/>
      <c r="DK15" s="619"/>
      <c r="DL15" s="619"/>
      <c r="DM15" s="619"/>
      <c r="DN15" s="619"/>
      <c r="DO15" s="619"/>
      <c r="DP15" s="620"/>
      <c r="DQ15" s="624">
        <v>7739443</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12036484</v>
      </c>
      <c r="S16" s="619"/>
      <c r="T16" s="619"/>
      <c r="U16" s="619"/>
      <c r="V16" s="619"/>
      <c r="W16" s="619"/>
      <c r="X16" s="619"/>
      <c r="Y16" s="620"/>
      <c r="Z16" s="671">
        <v>8.1999999999999993</v>
      </c>
      <c r="AA16" s="671"/>
      <c r="AB16" s="671"/>
      <c r="AC16" s="671"/>
      <c r="AD16" s="672">
        <v>11013613</v>
      </c>
      <c r="AE16" s="672"/>
      <c r="AF16" s="672"/>
      <c r="AG16" s="672"/>
      <c r="AH16" s="672"/>
      <c r="AI16" s="672"/>
      <c r="AJ16" s="672"/>
      <c r="AK16" s="672"/>
      <c r="AL16" s="641">
        <v>17.100000000000001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11013613</v>
      </c>
      <c r="S17" s="619"/>
      <c r="T17" s="619"/>
      <c r="U17" s="619"/>
      <c r="V17" s="619"/>
      <c r="W17" s="619"/>
      <c r="X17" s="619"/>
      <c r="Y17" s="620"/>
      <c r="Z17" s="671">
        <v>7.5</v>
      </c>
      <c r="AA17" s="671"/>
      <c r="AB17" s="671"/>
      <c r="AC17" s="671"/>
      <c r="AD17" s="672">
        <v>11013613</v>
      </c>
      <c r="AE17" s="672"/>
      <c r="AF17" s="672"/>
      <c r="AG17" s="672"/>
      <c r="AH17" s="672"/>
      <c r="AI17" s="672"/>
      <c r="AJ17" s="672"/>
      <c r="AK17" s="672"/>
      <c r="AL17" s="641">
        <v>17.100000000000001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13072033</v>
      </c>
      <c r="CS17" s="619"/>
      <c r="CT17" s="619"/>
      <c r="CU17" s="619"/>
      <c r="CV17" s="619"/>
      <c r="CW17" s="619"/>
      <c r="CX17" s="619"/>
      <c r="CY17" s="620"/>
      <c r="CZ17" s="671">
        <v>9.1999999999999993</v>
      </c>
      <c r="DA17" s="671"/>
      <c r="DB17" s="671"/>
      <c r="DC17" s="671"/>
      <c r="DD17" s="624" t="s">
        <v>107</v>
      </c>
      <c r="DE17" s="619"/>
      <c r="DF17" s="619"/>
      <c r="DG17" s="619"/>
      <c r="DH17" s="619"/>
      <c r="DI17" s="619"/>
      <c r="DJ17" s="619"/>
      <c r="DK17" s="619"/>
      <c r="DL17" s="619"/>
      <c r="DM17" s="619"/>
      <c r="DN17" s="619"/>
      <c r="DO17" s="619"/>
      <c r="DP17" s="620"/>
      <c r="DQ17" s="624">
        <v>11538639</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1022778</v>
      </c>
      <c r="S18" s="619"/>
      <c r="T18" s="619"/>
      <c r="U18" s="619"/>
      <c r="V18" s="619"/>
      <c r="W18" s="619"/>
      <c r="X18" s="619"/>
      <c r="Y18" s="620"/>
      <c r="Z18" s="671">
        <v>0.7</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93</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934627</v>
      </c>
      <c r="BH19" s="619"/>
      <c r="BI19" s="619"/>
      <c r="BJ19" s="619"/>
      <c r="BK19" s="619"/>
      <c r="BL19" s="619"/>
      <c r="BM19" s="619"/>
      <c r="BN19" s="620"/>
      <c r="BO19" s="671">
        <v>2.1</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64302873</v>
      </c>
      <c r="S20" s="619"/>
      <c r="T20" s="619"/>
      <c r="U20" s="619"/>
      <c r="V20" s="619"/>
      <c r="W20" s="619"/>
      <c r="X20" s="619"/>
      <c r="Y20" s="620"/>
      <c r="Z20" s="671">
        <v>44</v>
      </c>
      <c r="AA20" s="671"/>
      <c r="AB20" s="671"/>
      <c r="AC20" s="671"/>
      <c r="AD20" s="672">
        <v>63280002</v>
      </c>
      <c r="AE20" s="672"/>
      <c r="AF20" s="672"/>
      <c r="AG20" s="672"/>
      <c r="AH20" s="672"/>
      <c r="AI20" s="672"/>
      <c r="AJ20" s="672"/>
      <c r="AK20" s="672"/>
      <c r="AL20" s="641">
        <v>98.1</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934627</v>
      </c>
      <c r="BH20" s="619"/>
      <c r="BI20" s="619"/>
      <c r="BJ20" s="619"/>
      <c r="BK20" s="619"/>
      <c r="BL20" s="619"/>
      <c r="BM20" s="619"/>
      <c r="BN20" s="620"/>
      <c r="BO20" s="671">
        <v>2.1</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141412332</v>
      </c>
      <c r="CS20" s="619"/>
      <c r="CT20" s="619"/>
      <c r="CU20" s="619"/>
      <c r="CV20" s="619"/>
      <c r="CW20" s="619"/>
      <c r="CX20" s="619"/>
      <c r="CY20" s="620"/>
      <c r="CZ20" s="671">
        <v>100</v>
      </c>
      <c r="DA20" s="671"/>
      <c r="DB20" s="671"/>
      <c r="DC20" s="671"/>
      <c r="DD20" s="624">
        <v>22629074</v>
      </c>
      <c r="DE20" s="619"/>
      <c r="DF20" s="619"/>
      <c r="DG20" s="619"/>
      <c r="DH20" s="619"/>
      <c r="DI20" s="619"/>
      <c r="DJ20" s="619"/>
      <c r="DK20" s="619"/>
      <c r="DL20" s="619"/>
      <c r="DM20" s="619"/>
      <c r="DN20" s="619"/>
      <c r="DO20" s="619"/>
      <c r="DP20" s="620"/>
      <c r="DQ20" s="624">
        <v>73177796</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49084</v>
      </c>
      <c r="S21" s="619"/>
      <c r="T21" s="619"/>
      <c r="U21" s="619"/>
      <c r="V21" s="619"/>
      <c r="W21" s="619"/>
      <c r="X21" s="619"/>
      <c r="Y21" s="620"/>
      <c r="Z21" s="671">
        <v>0</v>
      </c>
      <c r="AA21" s="671"/>
      <c r="AB21" s="671"/>
      <c r="AC21" s="671"/>
      <c r="AD21" s="672">
        <v>49084</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9987</v>
      </c>
      <c r="BH21" s="619"/>
      <c r="BI21" s="619"/>
      <c r="BJ21" s="619"/>
      <c r="BK21" s="619"/>
      <c r="BL21" s="619"/>
      <c r="BM21" s="619"/>
      <c r="BN21" s="620"/>
      <c r="BO21" s="671">
        <v>0</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1304828</v>
      </c>
      <c r="S22" s="619"/>
      <c r="T22" s="619"/>
      <c r="U22" s="619"/>
      <c r="V22" s="619"/>
      <c r="W22" s="619"/>
      <c r="X22" s="619"/>
      <c r="Y22" s="620"/>
      <c r="Z22" s="671">
        <v>0.9</v>
      </c>
      <c r="AA22" s="671"/>
      <c r="AB22" s="671"/>
      <c r="AC22" s="671"/>
      <c r="AD22" s="672">
        <v>32</v>
      </c>
      <c r="AE22" s="672"/>
      <c r="AF22" s="672"/>
      <c r="AG22" s="672"/>
      <c r="AH22" s="672"/>
      <c r="AI22" s="672"/>
      <c r="AJ22" s="672"/>
      <c r="AK22" s="672"/>
      <c r="AL22" s="641">
        <v>0</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v>924640</v>
      </c>
      <c r="BH22" s="619"/>
      <c r="BI22" s="619"/>
      <c r="BJ22" s="619"/>
      <c r="BK22" s="619"/>
      <c r="BL22" s="619"/>
      <c r="BM22" s="619"/>
      <c r="BN22" s="620"/>
      <c r="BO22" s="671">
        <v>2</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2550271</v>
      </c>
      <c r="S23" s="619"/>
      <c r="T23" s="619"/>
      <c r="U23" s="619"/>
      <c r="V23" s="619"/>
      <c r="W23" s="619"/>
      <c r="X23" s="619"/>
      <c r="Y23" s="620"/>
      <c r="Z23" s="671">
        <v>1.7</v>
      </c>
      <c r="AA23" s="671"/>
      <c r="AB23" s="671"/>
      <c r="AC23" s="671"/>
      <c r="AD23" s="672">
        <v>412242</v>
      </c>
      <c r="AE23" s="672"/>
      <c r="AF23" s="672"/>
      <c r="AG23" s="672"/>
      <c r="AH23" s="672"/>
      <c r="AI23" s="672"/>
      <c r="AJ23" s="672"/>
      <c r="AK23" s="672"/>
      <c r="AL23" s="641">
        <v>0.6</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625860</v>
      </c>
      <c r="S24" s="619"/>
      <c r="T24" s="619"/>
      <c r="U24" s="619"/>
      <c r="V24" s="619"/>
      <c r="W24" s="619"/>
      <c r="X24" s="619"/>
      <c r="Y24" s="620"/>
      <c r="Z24" s="671">
        <v>0.4</v>
      </c>
      <c r="AA24" s="671"/>
      <c r="AB24" s="671"/>
      <c r="AC24" s="671"/>
      <c r="AD24" s="672">
        <v>265</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79768507</v>
      </c>
      <c r="CS24" s="669"/>
      <c r="CT24" s="669"/>
      <c r="CU24" s="669"/>
      <c r="CV24" s="669"/>
      <c r="CW24" s="669"/>
      <c r="CX24" s="669"/>
      <c r="CY24" s="716"/>
      <c r="CZ24" s="720">
        <v>56.4</v>
      </c>
      <c r="DA24" s="721"/>
      <c r="DB24" s="721"/>
      <c r="DC24" s="722"/>
      <c r="DD24" s="715">
        <v>41265937</v>
      </c>
      <c r="DE24" s="669"/>
      <c r="DF24" s="669"/>
      <c r="DG24" s="669"/>
      <c r="DH24" s="669"/>
      <c r="DI24" s="669"/>
      <c r="DJ24" s="669"/>
      <c r="DK24" s="716"/>
      <c r="DL24" s="715">
        <v>40873493</v>
      </c>
      <c r="DM24" s="669"/>
      <c r="DN24" s="669"/>
      <c r="DO24" s="669"/>
      <c r="DP24" s="669"/>
      <c r="DQ24" s="669"/>
      <c r="DR24" s="669"/>
      <c r="DS24" s="669"/>
      <c r="DT24" s="669"/>
      <c r="DU24" s="669"/>
      <c r="DV24" s="716"/>
      <c r="DW24" s="717">
        <v>58.5</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37198442</v>
      </c>
      <c r="S25" s="619"/>
      <c r="T25" s="619"/>
      <c r="U25" s="619"/>
      <c r="V25" s="619"/>
      <c r="W25" s="619"/>
      <c r="X25" s="619"/>
      <c r="Y25" s="620"/>
      <c r="Z25" s="671">
        <v>25.5</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17617074</v>
      </c>
      <c r="CS25" s="637"/>
      <c r="CT25" s="637"/>
      <c r="CU25" s="637"/>
      <c r="CV25" s="637"/>
      <c r="CW25" s="637"/>
      <c r="CX25" s="637"/>
      <c r="CY25" s="638"/>
      <c r="CZ25" s="621">
        <v>12.5</v>
      </c>
      <c r="DA25" s="639"/>
      <c r="DB25" s="639"/>
      <c r="DC25" s="640"/>
      <c r="DD25" s="624">
        <v>15921992</v>
      </c>
      <c r="DE25" s="637"/>
      <c r="DF25" s="637"/>
      <c r="DG25" s="637"/>
      <c r="DH25" s="637"/>
      <c r="DI25" s="637"/>
      <c r="DJ25" s="637"/>
      <c r="DK25" s="638"/>
      <c r="DL25" s="624">
        <v>15585055</v>
      </c>
      <c r="DM25" s="637"/>
      <c r="DN25" s="637"/>
      <c r="DO25" s="637"/>
      <c r="DP25" s="637"/>
      <c r="DQ25" s="637"/>
      <c r="DR25" s="637"/>
      <c r="DS25" s="637"/>
      <c r="DT25" s="637"/>
      <c r="DU25" s="637"/>
      <c r="DV25" s="638"/>
      <c r="DW25" s="641">
        <v>22.3</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v>289865</v>
      </c>
      <c r="S26" s="619"/>
      <c r="T26" s="619"/>
      <c r="U26" s="619"/>
      <c r="V26" s="619"/>
      <c r="W26" s="619"/>
      <c r="X26" s="619"/>
      <c r="Y26" s="620"/>
      <c r="Z26" s="671">
        <v>0.2</v>
      </c>
      <c r="AA26" s="671"/>
      <c r="AB26" s="671"/>
      <c r="AC26" s="671"/>
      <c r="AD26" s="672">
        <v>289865</v>
      </c>
      <c r="AE26" s="672"/>
      <c r="AF26" s="672"/>
      <c r="AG26" s="672"/>
      <c r="AH26" s="672"/>
      <c r="AI26" s="672"/>
      <c r="AJ26" s="672"/>
      <c r="AK26" s="672"/>
      <c r="AL26" s="641">
        <v>0.4</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11389362</v>
      </c>
      <c r="CS26" s="619"/>
      <c r="CT26" s="619"/>
      <c r="CU26" s="619"/>
      <c r="CV26" s="619"/>
      <c r="CW26" s="619"/>
      <c r="CX26" s="619"/>
      <c r="CY26" s="620"/>
      <c r="CZ26" s="621">
        <v>8.1</v>
      </c>
      <c r="DA26" s="639"/>
      <c r="DB26" s="639"/>
      <c r="DC26" s="640"/>
      <c r="DD26" s="624">
        <v>10455261</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17993585</v>
      </c>
      <c r="S27" s="619"/>
      <c r="T27" s="619"/>
      <c r="U27" s="619"/>
      <c r="V27" s="619"/>
      <c r="W27" s="619"/>
      <c r="X27" s="619"/>
      <c r="Y27" s="620"/>
      <c r="Z27" s="671">
        <v>12.3</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45353129</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49079400</v>
      </c>
      <c r="CS27" s="637"/>
      <c r="CT27" s="637"/>
      <c r="CU27" s="637"/>
      <c r="CV27" s="637"/>
      <c r="CW27" s="637"/>
      <c r="CX27" s="637"/>
      <c r="CY27" s="638"/>
      <c r="CZ27" s="621">
        <v>34.700000000000003</v>
      </c>
      <c r="DA27" s="639"/>
      <c r="DB27" s="639"/>
      <c r="DC27" s="640"/>
      <c r="DD27" s="624">
        <v>13805306</v>
      </c>
      <c r="DE27" s="637"/>
      <c r="DF27" s="637"/>
      <c r="DG27" s="637"/>
      <c r="DH27" s="637"/>
      <c r="DI27" s="637"/>
      <c r="DJ27" s="637"/>
      <c r="DK27" s="638"/>
      <c r="DL27" s="624">
        <v>13799167</v>
      </c>
      <c r="DM27" s="637"/>
      <c r="DN27" s="637"/>
      <c r="DO27" s="637"/>
      <c r="DP27" s="637"/>
      <c r="DQ27" s="637"/>
      <c r="DR27" s="637"/>
      <c r="DS27" s="637"/>
      <c r="DT27" s="637"/>
      <c r="DU27" s="637"/>
      <c r="DV27" s="638"/>
      <c r="DW27" s="641">
        <v>19.7</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1931121</v>
      </c>
      <c r="S28" s="619"/>
      <c r="T28" s="619"/>
      <c r="U28" s="619"/>
      <c r="V28" s="619"/>
      <c r="W28" s="619"/>
      <c r="X28" s="619"/>
      <c r="Y28" s="620"/>
      <c r="Z28" s="671">
        <v>1.3</v>
      </c>
      <c r="AA28" s="671"/>
      <c r="AB28" s="671"/>
      <c r="AC28" s="671"/>
      <c r="AD28" s="672">
        <v>273986</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13072033</v>
      </c>
      <c r="CS28" s="619"/>
      <c r="CT28" s="619"/>
      <c r="CU28" s="619"/>
      <c r="CV28" s="619"/>
      <c r="CW28" s="619"/>
      <c r="CX28" s="619"/>
      <c r="CY28" s="620"/>
      <c r="CZ28" s="621">
        <v>9.1999999999999993</v>
      </c>
      <c r="DA28" s="639"/>
      <c r="DB28" s="639"/>
      <c r="DC28" s="640"/>
      <c r="DD28" s="624">
        <v>11538639</v>
      </c>
      <c r="DE28" s="619"/>
      <c r="DF28" s="619"/>
      <c r="DG28" s="619"/>
      <c r="DH28" s="619"/>
      <c r="DI28" s="619"/>
      <c r="DJ28" s="619"/>
      <c r="DK28" s="620"/>
      <c r="DL28" s="624">
        <v>11489271</v>
      </c>
      <c r="DM28" s="619"/>
      <c r="DN28" s="619"/>
      <c r="DO28" s="619"/>
      <c r="DP28" s="619"/>
      <c r="DQ28" s="619"/>
      <c r="DR28" s="619"/>
      <c r="DS28" s="619"/>
      <c r="DT28" s="619"/>
      <c r="DU28" s="619"/>
      <c r="DV28" s="620"/>
      <c r="DW28" s="641">
        <v>16.399999999999999</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16025</v>
      </c>
      <c r="S29" s="619"/>
      <c r="T29" s="619"/>
      <c r="U29" s="619"/>
      <c r="V29" s="619"/>
      <c r="W29" s="619"/>
      <c r="X29" s="619"/>
      <c r="Y29" s="620"/>
      <c r="Z29" s="671">
        <v>0</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13067797</v>
      </c>
      <c r="CS29" s="637"/>
      <c r="CT29" s="637"/>
      <c r="CU29" s="637"/>
      <c r="CV29" s="637"/>
      <c r="CW29" s="637"/>
      <c r="CX29" s="637"/>
      <c r="CY29" s="638"/>
      <c r="CZ29" s="621">
        <v>9.1999999999999993</v>
      </c>
      <c r="DA29" s="639"/>
      <c r="DB29" s="639"/>
      <c r="DC29" s="640"/>
      <c r="DD29" s="624">
        <v>11534403</v>
      </c>
      <c r="DE29" s="637"/>
      <c r="DF29" s="637"/>
      <c r="DG29" s="637"/>
      <c r="DH29" s="637"/>
      <c r="DI29" s="637"/>
      <c r="DJ29" s="637"/>
      <c r="DK29" s="638"/>
      <c r="DL29" s="624">
        <v>11485035</v>
      </c>
      <c r="DM29" s="637"/>
      <c r="DN29" s="637"/>
      <c r="DO29" s="637"/>
      <c r="DP29" s="637"/>
      <c r="DQ29" s="637"/>
      <c r="DR29" s="637"/>
      <c r="DS29" s="637"/>
      <c r="DT29" s="637"/>
      <c r="DU29" s="637"/>
      <c r="DV29" s="638"/>
      <c r="DW29" s="641">
        <v>16.399999999999999</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738071</v>
      </c>
      <c r="S30" s="619"/>
      <c r="T30" s="619"/>
      <c r="U30" s="619"/>
      <c r="V30" s="619"/>
      <c r="W30" s="619"/>
      <c r="X30" s="619"/>
      <c r="Y30" s="620"/>
      <c r="Z30" s="671">
        <v>0.5</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99.2</v>
      </c>
      <c r="BH30" s="685"/>
      <c r="BI30" s="685"/>
      <c r="BJ30" s="685"/>
      <c r="BK30" s="685"/>
      <c r="BL30" s="685"/>
      <c r="BM30" s="686">
        <v>97.4</v>
      </c>
      <c r="BN30" s="685"/>
      <c r="BO30" s="685"/>
      <c r="BP30" s="685"/>
      <c r="BQ30" s="687"/>
      <c r="BR30" s="684">
        <v>99.1</v>
      </c>
      <c r="BS30" s="685"/>
      <c r="BT30" s="685"/>
      <c r="BU30" s="685"/>
      <c r="BV30" s="685"/>
      <c r="BW30" s="685"/>
      <c r="BX30" s="686">
        <v>96.8</v>
      </c>
      <c r="BY30" s="685"/>
      <c r="BZ30" s="685"/>
      <c r="CA30" s="685"/>
      <c r="CB30" s="687"/>
      <c r="CD30" s="690"/>
      <c r="CE30" s="691"/>
      <c r="CF30" s="655" t="s">
        <v>289</v>
      </c>
      <c r="CG30" s="652"/>
      <c r="CH30" s="652"/>
      <c r="CI30" s="652"/>
      <c r="CJ30" s="652"/>
      <c r="CK30" s="652"/>
      <c r="CL30" s="652"/>
      <c r="CM30" s="652"/>
      <c r="CN30" s="652"/>
      <c r="CO30" s="652"/>
      <c r="CP30" s="652"/>
      <c r="CQ30" s="653"/>
      <c r="CR30" s="618">
        <v>11444000</v>
      </c>
      <c r="CS30" s="619"/>
      <c r="CT30" s="619"/>
      <c r="CU30" s="619"/>
      <c r="CV30" s="619"/>
      <c r="CW30" s="619"/>
      <c r="CX30" s="619"/>
      <c r="CY30" s="620"/>
      <c r="CZ30" s="621">
        <v>8.1</v>
      </c>
      <c r="DA30" s="639"/>
      <c r="DB30" s="639"/>
      <c r="DC30" s="640"/>
      <c r="DD30" s="624">
        <v>10227738</v>
      </c>
      <c r="DE30" s="619"/>
      <c r="DF30" s="619"/>
      <c r="DG30" s="619"/>
      <c r="DH30" s="619"/>
      <c r="DI30" s="619"/>
      <c r="DJ30" s="619"/>
      <c r="DK30" s="620"/>
      <c r="DL30" s="624">
        <v>10178370</v>
      </c>
      <c r="DM30" s="619"/>
      <c r="DN30" s="619"/>
      <c r="DO30" s="619"/>
      <c r="DP30" s="619"/>
      <c r="DQ30" s="619"/>
      <c r="DR30" s="619"/>
      <c r="DS30" s="619"/>
      <c r="DT30" s="619"/>
      <c r="DU30" s="619"/>
      <c r="DV30" s="620"/>
      <c r="DW30" s="641">
        <v>14.6</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4631468</v>
      </c>
      <c r="S31" s="619"/>
      <c r="T31" s="619"/>
      <c r="U31" s="619"/>
      <c r="V31" s="619"/>
      <c r="W31" s="619"/>
      <c r="X31" s="619"/>
      <c r="Y31" s="620"/>
      <c r="Z31" s="671">
        <v>3.2</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97.3</v>
      </c>
      <c r="BN31" s="683"/>
      <c r="BO31" s="683"/>
      <c r="BP31" s="683"/>
      <c r="BQ31" s="647"/>
      <c r="BR31" s="682">
        <v>99.2</v>
      </c>
      <c r="BS31" s="637"/>
      <c r="BT31" s="637"/>
      <c r="BU31" s="637"/>
      <c r="BV31" s="637"/>
      <c r="BW31" s="637"/>
      <c r="BX31" s="673">
        <v>96.9</v>
      </c>
      <c r="BY31" s="683"/>
      <c r="BZ31" s="683"/>
      <c r="CA31" s="683"/>
      <c r="CB31" s="647"/>
      <c r="CD31" s="690"/>
      <c r="CE31" s="691"/>
      <c r="CF31" s="655" t="s">
        <v>293</v>
      </c>
      <c r="CG31" s="652"/>
      <c r="CH31" s="652"/>
      <c r="CI31" s="652"/>
      <c r="CJ31" s="652"/>
      <c r="CK31" s="652"/>
      <c r="CL31" s="652"/>
      <c r="CM31" s="652"/>
      <c r="CN31" s="652"/>
      <c r="CO31" s="652"/>
      <c r="CP31" s="652"/>
      <c r="CQ31" s="653"/>
      <c r="CR31" s="618">
        <v>1623797</v>
      </c>
      <c r="CS31" s="637"/>
      <c r="CT31" s="637"/>
      <c r="CU31" s="637"/>
      <c r="CV31" s="637"/>
      <c r="CW31" s="637"/>
      <c r="CX31" s="637"/>
      <c r="CY31" s="638"/>
      <c r="CZ31" s="621">
        <v>1.1000000000000001</v>
      </c>
      <c r="DA31" s="639"/>
      <c r="DB31" s="639"/>
      <c r="DC31" s="640"/>
      <c r="DD31" s="624">
        <v>1306665</v>
      </c>
      <c r="DE31" s="637"/>
      <c r="DF31" s="637"/>
      <c r="DG31" s="637"/>
      <c r="DH31" s="637"/>
      <c r="DI31" s="637"/>
      <c r="DJ31" s="637"/>
      <c r="DK31" s="638"/>
      <c r="DL31" s="624">
        <v>1306665</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1904219</v>
      </c>
      <c r="S32" s="619"/>
      <c r="T32" s="619"/>
      <c r="U32" s="619"/>
      <c r="V32" s="619"/>
      <c r="W32" s="619"/>
      <c r="X32" s="619"/>
      <c r="Y32" s="620"/>
      <c r="Z32" s="671">
        <v>1.3</v>
      </c>
      <c r="AA32" s="671"/>
      <c r="AB32" s="671"/>
      <c r="AC32" s="671"/>
      <c r="AD32" s="672">
        <v>192718</v>
      </c>
      <c r="AE32" s="672"/>
      <c r="AF32" s="672"/>
      <c r="AG32" s="672"/>
      <c r="AH32" s="672"/>
      <c r="AI32" s="672"/>
      <c r="AJ32" s="672"/>
      <c r="AK32" s="672"/>
      <c r="AL32" s="641">
        <v>0.3</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v>
      </c>
      <c r="BH32" s="603"/>
      <c r="BI32" s="603"/>
      <c r="BJ32" s="603"/>
      <c r="BK32" s="603"/>
      <c r="BL32" s="603"/>
      <c r="BM32" s="666">
        <v>97.1</v>
      </c>
      <c r="BN32" s="603"/>
      <c r="BO32" s="603"/>
      <c r="BP32" s="603"/>
      <c r="BQ32" s="660"/>
      <c r="BR32" s="681">
        <v>98.9</v>
      </c>
      <c r="BS32" s="603"/>
      <c r="BT32" s="603"/>
      <c r="BU32" s="603"/>
      <c r="BV32" s="603"/>
      <c r="BW32" s="603"/>
      <c r="BX32" s="666">
        <v>96.1</v>
      </c>
      <c r="BY32" s="603"/>
      <c r="BZ32" s="603"/>
      <c r="CA32" s="603"/>
      <c r="CB32" s="660"/>
      <c r="CD32" s="692"/>
      <c r="CE32" s="693"/>
      <c r="CF32" s="655" t="s">
        <v>296</v>
      </c>
      <c r="CG32" s="652"/>
      <c r="CH32" s="652"/>
      <c r="CI32" s="652"/>
      <c r="CJ32" s="652"/>
      <c r="CK32" s="652"/>
      <c r="CL32" s="652"/>
      <c r="CM32" s="652"/>
      <c r="CN32" s="652"/>
      <c r="CO32" s="652"/>
      <c r="CP32" s="652"/>
      <c r="CQ32" s="653"/>
      <c r="CR32" s="618">
        <v>4236</v>
      </c>
      <c r="CS32" s="619"/>
      <c r="CT32" s="619"/>
      <c r="CU32" s="619"/>
      <c r="CV32" s="619"/>
      <c r="CW32" s="619"/>
      <c r="CX32" s="619"/>
      <c r="CY32" s="620"/>
      <c r="CZ32" s="621">
        <v>0</v>
      </c>
      <c r="DA32" s="639"/>
      <c r="DB32" s="639"/>
      <c r="DC32" s="640"/>
      <c r="DD32" s="624">
        <v>4236</v>
      </c>
      <c r="DE32" s="619"/>
      <c r="DF32" s="619"/>
      <c r="DG32" s="619"/>
      <c r="DH32" s="619"/>
      <c r="DI32" s="619"/>
      <c r="DJ32" s="619"/>
      <c r="DK32" s="620"/>
      <c r="DL32" s="624">
        <v>4236</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12562369</v>
      </c>
      <c r="S33" s="619"/>
      <c r="T33" s="619"/>
      <c r="U33" s="619"/>
      <c r="V33" s="619"/>
      <c r="W33" s="619"/>
      <c r="X33" s="619"/>
      <c r="Y33" s="620"/>
      <c r="Z33" s="671">
        <v>8.6</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39014751</v>
      </c>
      <c r="CS33" s="637"/>
      <c r="CT33" s="637"/>
      <c r="CU33" s="637"/>
      <c r="CV33" s="637"/>
      <c r="CW33" s="637"/>
      <c r="CX33" s="637"/>
      <c r="CY33" s="638"/>
      <c r="CZ33" s="621">
        <v>27.6</v>
      </c>
      <c r="DA33" s="639"/>
      <c r="DB33" s="639"/>
      <c r="DC33" s="640"/>
      <c r="DD33" s="624">
        <v>30518912</v>
      </c>
      <c r="DE33" s="637"/>
      <c r="DF33" s="637"/>
      <c r="DG33" s="637"/>
      <c r="DH33" s="637"/>
      <c r="DI33" s="637"/>
      <c r="DJ33" s="637"/>
      <c r="DK33" s="638"/>
      <c r="DL33" s="624">
        <v>20629986</v>
      </c>
      <c r="DM33" s="637"/>
      <c r="DN33" s="637"/>
      <c r="DO33" s="637"/>
      <c r="DP33" s="637"/>
      <c r="DQ33" s="637"/>
      <c r="DR33" s="637"/>
      <c r="DS33" s="637"/>
      <c r="DT33" s="637"/>
      <c r="DU33" s="637"/>
      <c r="DV33" s="638"/>
      <c r="DW33" s="641">
        <v>29.5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12761071</v>
      </c>
      <c r="CS34" s="619"/>
      <c r="CT34" s="619"/>
      <c r="CU34" s="619"/>
      <c r="CV34" s="619"/>
      <c r="CW34" s="619"/>
      <c r="CX34" s="619"/>
      <c r="CY34" s="620"/>
      <c r="CZ34" s="621">
        <v>9</v>
      </c>
      <c r="DA34" s="639"/>
      <c r="DB34" s="639"/>
      <c r="DC34" s="640"/>
      <c r="DD34" s="624">
        <v>9500564</v>
      </c>
      <c r="DE34" s="619"/>
      <c r="DF34" s="619"/>
      <c r="DG34" s="619"/>
      <c r="DH34" s="619"/>
      <c r="DI34" s="619"/>
      <c r="DJ34" s="619"/>
      <c r="DK34" s="620"/>
      <c r="DL34" s="624">
        <v>8905676</v>
      </c>
      <c r="DM34" s="619"/>
      <c r="DN34" s="619"/>
      <c r="DO34" s="619"/>
      <c r="DP34" s="619"/>
      <c r="DQ34" s="619"/>
      <c r="DR34" s="619"/>
      <c r="DS34" s="619"/>
      <c r="DT34" s="619"/>
      <c r="DU34" s="619"/>
      <c r="DV34" s="620"/>
      <c r="DW34" s="641">
        <v>12.7</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5393469</v>
      </c>
      <c r="S35" s="619"/>
      <c r="T35" s="619"/>
      <c r="U35" s="619"/>
      <c r="V35" s="619"/>
      <c r="W35" s="619"/>
      <c r="X35" s="619"/>
      <c r="Y35" s="620"/>
      <c r="Z35" s="671">
        <v>3.7</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15147794</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-3220150</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416773</v>
      </c>
      <c r="CS35" s="637"/>
      <c r="CT35" s="637"/>
      <c r="CU35" s="637"/>
      <c r="CV35" s="637"/>
      <c r="CW35" s="637"/>
      <c r="CX35" s="637"/>
      <c r="CY35" s="638"/>
      <c r="CZ35" s="621">
        <v>0.3</v>
      </c>
      <c r="DA35" s="639"/>
      <c r="DB35" s="639"/>
      <c r="DC35" s="640"/>
      <c r="DD35" s="624">
        <v>318182</v>
      </c>
      <c r="DE35" s="637"/>
      <c r="DF35" s="637"/>
      <c r="DG35" s="637"/>
      <c r="DH35" s="637"/>
      <c r="DI35" s="637"/>
      <c r="DJ35" s="637"/>
      <c r="DK35" s="638"/>
      <c r="DL35" s="624">
        <v>315565</v>
      </c>
      <c r="DM35" s="637"/>
      <c r="DN35" s="637"/>
      <c r="DO35" s="637"/>
      <c r="DP35" s="637"/>
      <c r="DQ35" s="637"/>
      <c r="DR35" s="637"/>
      <c r="DS35" s="637"/>
      <c r="DT35" s="637"/>
      <c r="DU35" s="637"/>
      <c r="DV35" s="638"/>
      <c r="DW35" s="641">
        <v>0.5</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146098081</v>
      </c>
      <c r="S36" s="659"/>
      <c r="T36" s="659"/>
      <c r="U36" s="659"/>
      <c r="V36" s="659"/>
      <c r="W36" s="659"/>
      <c r="X36" s="659"/>
      <c r="Y36" s="662"/>
      <c r="Z36" s="663">
        <v>100</v>
      </c>
      <c r="AA36" s="663"/>
      <c r="AB36" s="663"/>
      <c r="AC36" s="663"/>
      <c r="AD36" s="664">
        <v>64498194</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1283908</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-7805636</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8257268</v>
      </c>
      <c r="CS36" s="619"/>
      <c r="CT36" s="619"/>
      <c r="CU36" s="619"/>
      <c r="CV36" s="619"/>
      <c r="CW36" s="619"/>
      <c r="CX36" s="619"/>
      <c r="CY36" s="620"/>
      <c r="CZ36" s="621">
        <v>5.8</v>
      </c>
      <c r="DA36" s="639"/>
      <c r="DB36" s="639"/>
      <c r="DC36" s="640"/>
      <c r="DD36" s="624">
        <v>6564162</v>
      </c>
      <c r="DE36" s="619"/>
      <c r="DF36" s="619"/>
      <c r="DG36" s="619"/>
      <c r="DH36" s="619"/>
      <c r="DI36" s="619"/>
      <c r="DJ36" s="619"/>
      <c r="DK36" s="620"/>
      <c r="DL36" s="624">
        <v>4037361</v>
      </c>
      <c r="DM36" s="619"/>
      <c r="DN36" s="619"/>
      <c r="DO36" s="619"/>
      <c r="DP36" s="619"/>
      <c r="DQ36" s="619"/>
      <c r="DR36" s="619"/>
      <c r="DS36" s="619"/>
      <c r="DT36" s="619"/>
      <c r="DU36" s="619"/>
      <c r="DV36" s="620"/>
      <c r="DW36" s="641">
        <v>5.8</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27328</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53598</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2714360</v>
      </c>
      <c r="CS37" s="637"/>
      <c r="CT37" s="637"/>
      <c r="CU37" s="637"/>
      <c r="CV37" s="637"/>
      <c r="CW37" s="637"/>
      <c r="CX37" s="637"/>
      <c r="CY37" s="638"/>
      <c r="CZ37" s="621">
        <v>1.9</v>
      </c>
      <c r="DA37" s="639"/>
      <c r="DB37" s="639"/>
      <c r="DC37" s="640"/>
      <c r="DD37" s="624">
        <v>2491250</v>
      </c>
      <c r="DE37" s="637"/>
      <c r="DF37" s="637"/>
      <c r="DG37" s="637"/>
      <c r="DH37" s="637"/>
      <c r="DI37" s="637"/>
      <c r="DJ37" s="637"/>
      <c r="DK37" s="638"/>
      <c r="DL37" s="624">
        <v>2472575</v>
      </c>
      <c r="DM37" s="637"/>
      <c r="DN37" s="637"/>
      <c r="DO37" s="637"/>
      <c r="DP37" s="637"/>
      <c r="DQ37" s="637"/>
      <c r="DR37" s="637"/>
      <c r="DS37" s="637"/>
      <c r="DT37" s="637"/>
      <c r="DU37" s="637"/>
      <c r="DV37" s="638"/>
      <c r="DW37" s="641">
        <v>3.5</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90996</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13836558</v>
      </c>
      <c r="CS38" s="619"/>
      <c r="CT38" s="619"/>
      <c r="CU38" s="619"/>
      <c r="CV38" s="619"/>
      <c r="CW38" s="619"/>
      <c r="CX38" s="619"/>
      <c r="CY38" s="620"/>
      <c r="CZ38" s="621">
        <v>9.8000000000000007</v>
      </c>
      <c r="DA38" s="639"/>
      <c r="DB38" s="639"/>
      <c r="DC38" s="640"/>
      <c r="DD38" s="624">
        <v>11650848</v>
      </c>
      <c r="DE38" s="619"/>
      <c r="DF38" s="619"/>
      <c r="DG38" s="619"/>
      <c r="DH38" s="619"/>
      <c r="DI38" s="619"/>
      <c r="DJ38" s="619"/>
      <c r="DK38" s="620"/>
      <c r="DL38" s="624">
        <v>7331384</v>
      </c>
      <c r="DM38" s="619"/>
      <c r="DN38" s="619"/>
      <c r="DO38" s="619"/>
      <c r="DP38" s="619"/>
      <c r="DQ38" s="619"/>
      <c r="DR38" s="619"/>
      <c r="DS38" s="619"/>
      <c r="DT38" s="619"/>
      <c r="DU38" s="619"/>
      <c r="DV38" s="620"/>
      <c r="DW38" s="641">
        <v>10.5</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69</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2810165</v>
      </c>
      <c r="CS39" s="637"/>
      <c r="CT39" s="637"/>
      <c r="CU39" s="637"/>
      <c r="CV39" s="637"/>
      <c r="CW39" s="637"/>
      <c r="CX39" s="637"/>
      <c r="CY39" s="638"/>
      <c r="CZ39" s="621">
        <v>2</v>
      </c>
      <c r="DA39" s="639"/>
      <c r="DB39" s="639"/>
      <c r="DC39" s="640"/>
      <c r="DD39" s="624">
        <v>2413156</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7128127</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173</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932916</v>
      </c>
      <c r="CS40" s="619"/>
      <c r="CT40" s="619"/>
      <c r="CU40" s="619"/>
      <c r="CV40" s="619"/>
      <c r="CW40" s="619"/>
      <c r="CX40" s="619"/>
      <c r="CY40" s="620"/>
      <c r="CZ40" s="621">
        <v>0.7</v>
      </c>
      <c r="DA40" s="639"/>
      <c r="DB40" s="639"/>
      <c r="DC40" s="640"/>
      <c r="DD40" s="624">
        <v>72000</v>
      </c>
      <c r="DE40" s="619"/>
      <c r="DF40" s="619"/>
      <c r="DG40" s="619"/>
      <c r="DH40" s="619"/>
      <c r="DI40" s="619"/>
      <c r="DJ40" s="619"/>
      <c r="DK40" s="620"/>
      <c r="DL40" s="624">
        <v>40000</v>
      </c>
      <c r="DM40" s="619"/>
      <c r="DN40" s="619"/>
      <c r="DO40" s="619"/>
      <c r="DP40" s="619"/>
      <c r="DQ40" s="619"/>
      <c r="DR40" s="619"/>
      <c r="DS40" s="619"/>
      <c r="DT40" s="619"/>
      <c r="DU40" s="619"/>
      <c r="DV40" s="620"/>
      <c r="DW40" s="641">
        <v>0.1</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6708431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284</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22629074</v>
      </c>
      <c r="CS42" s="619"/>
      <c r="CT42" s="619"/>
      <c r="CU42" s="619"/>
      <c r="CV42" s="619"/>
      <c r="CW42" s="619"/>
      <c r="CX42" s="619"/>
      <c r="CY42" s="620"/>
      <c r="CZ42" s="621">
        <v>16</v>
      </c>
      <c r="DA42" s="622"/>
      <c r="DB42" s="622"/>
      <c r="DC42" s="623"/>
      <c r="DD42" s="624">
        <v>1392947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54414</v>
      </c>
      <c r="CS43" s="637"/>
      <c r="CT43" s="637"/>
      <c r="CU43" s="637"/>
      <c r="CV43" s="637"/>
      <c r="CW43" s="637"/>
      <c r="CX43" s="637"/>
      <c r="CY43" s="638"/>
      <c r="CZ43" s="621">
        <v>0</v>
      </c>
      <c r="DA43" s="639"/>
      <c r="DB43" s="639"/>
      <c r="DC43" s="640"/>
      <c r="DD43" s="624">
        <v>29499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22629074</v>
      </c>
      <c r="CS44" s="619"/>
      <c r="CT44" s="619"/>
      <c r="CU44" s="619"/>
      <c r="CV44" s="619"/>
      <c r="CW44" s="619"/>
      <c r="CX44" s="619"/>
      <c r="CY44" s="620"/>
      <c r="CZ44" s="621">
        <v>16</v>
      </c>
      <c r="DA44" s="622"/>
      <c r="DB44" s="622"/>
      <c r="DC44" s="623"/>
      <c r="DD44" s="624">
        <v>1392947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18346919</v>
      </c>
      <c r="CS45" s="637"/>
      <c r="CT45" s="637"/>
      <c r="CU45" s="637"/>
      <c r="CV45" s="637"/>
      <c r="CW45" s="637"/>
      <c r="CX45" s="637"/>
      <c r="CY45" s="638"/>
      <c r="CZ45" s="621">
        <v>13</v>
      </c>
      <c r="DA45" s="639"/>
      <c r="DB45" s="639"/>
      <c r="DC45" s="640"/>
      <c r="DD45" s="624">
        <v>518095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4282155</v>
      </c>
      <c r="CS46" s="619"/>
      <c r="CT46" s="619"/>
      <c r="CU46" s="619"/>
      <c r="CV46" s="619"/>
      <c r="CW46" s="619"/>
      <c r="CX46" s="619"/>
      <c r="CY46" s="620"/>
      <c r="CZ46" s="621">
        <v>3</v>
      </c>
      <c r="DA46" s="622"/>
      <c r="DB46" s="622"/>
      <c r="DC46" s="623"/>
      <c r="DD46" s="624">
        <v>874852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116</v>
      </c>
      <c r="CS47" s="637"/>
      <c r="CT47" s="637"/>
      <c r="CU47" s="637"/>
      <c r="CV47" s="637"/>
      <c r="CW47" s="637"/>
      <c r="CX47" s="637"/>
      <c r="CY47" s="638"/>
      <c r="CZ47" s="621" t="s">
        <v>116</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141412332</v>
      </c>
      <c r="CS49" s="603"/>
      <c r="CT49" s="603"/>
      <c r="CU49" s="603"/>
      <c r="CV49" s="603"/>
      <c r="CW49" s="603"/>
      <c r="CX49" s="603"/>
      <c r="CY49" s="604"/>
      <c r="CZ49" s="605">
        <v>100</v>
      </c>
      <c r="DA49" s="606"/>
      <c r="DB49" s="606"/>
      <c r="DC49" s="607"/>
      <c r="DD49" s="608">
        <v>73177796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143830</v>
      </c>
      <c r="R7" s="1131"/>
      <c r="S7" s="1131"/>
      <c r="T7" s="1131"/>
      <c r="U7" s="1131"/>
      <c r="V7" s="1131">
        <v>139248</v>
      </c>
      <c r="W7" s="1131"/>
      <c r="X7" s="1131"/>
      <c r="Y7" s="1131"/>
      <c r="Z7" s="1131"/>
      <c r="AA7" s="1131">
        <v>4582</v>
      </c>
      <c r="AB7" s="1131"/>
      <c r="AC7" s="1131"/>
      <c r="AD7" s="1131"/>
      <c r="AE7" s="1132"/>
      <c r="AF7" s="1133">
        <v>2775</v>
      </c>
      <c r="AG7" s="1134"/>
      <c r="AH7" s="1134"/>
      <c r="AI7" s="1134"/>
      <c r="AJ7" s="1135"/>
      <c r="AK7" s="1117">
        <v>689</v>
      </c>
      <c r="AL7" s="1118"/>
      <c r="AM7" s="1118"/>
      <c r="AN7" s="1118"/>
      <c r="AO7" s="1118"/>
      <c r="AP7" s="1118">
        <v>136425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540</v>
      </c>
      <c r="BT7" s="1122"/>
      <c r="BU7" s="1122"/>
      <c r="BV7" s="1122"/>
      <c r="BW7" s="1122"/>
      <c r="BX7" s="1122"/>
      <c r="BY7" s="1122"/>
      <c r="BZ7" s="1122"/>
      <c r="CA7" s="1122"/>
      <c r="CB7" s="1122"/>
      <c r="CC7" s="1122"/>
      <c r="CD7" s="1122"/>
      <c r="CE7" s="1122"/>
      <c r="CF7" s="1122"/>
      <c r="CG7" s="1123"/>
      <c r="CH7" s="1114">
        <v>55</v>
      </c>
      <c r="CI7" s="1115"/>
      <c r="CJ7" s="1115"/>
      <c r="CK7" s="1115"/>
      <c r="CL7" s="1116"/>
      <c r="CM7" s="1114">
        <v>285</v>
      </c>
      <c r="CN7" s="1115"/>
      <c r="CO7" s="1115"/>
      <c r="CP7" s="1115"/>
      <c r="CQ7" s="1116"/>
      <c r="CR7" s="1114">
        <v>600</v>
      </c>
      <c r="CS7" s="1115"/>
      <c r="CT7" s="1115"/>
      <c r="CU7" s="1115"/>
      <c r="CV7" s="1116"/>
      <c r="CW7" s="1114" t="s">
        <v>555</v>
      </c>
      <c r="CX7" s="1115"/>
      <c r="CY7" s="1115"/>
      <c r="CZ7" s="1115"/>
      <c r="DA7" s="1116"/>
      <c r="DB7" s="1114" t="s">
        <v>556</v>
      </c>
      <c r="DC7" s="1115"/>
      <c r="DD7" s="1115"/>
      <c r="DE7" s="1115"/>
      <c r="DF7" s="1116"/>
      <c r="DG7" s="1114" t="s">
        <v>556</v>
      </c>
      <c r="DH7" s="1115"/>
      <c r="DI7" s="1115"/>
      <c r="DJ7" s="1115"/>
      <c r="DK7" s="1116"/>
      <c r="DL7" s="1114" t="s">
        <v>556</v>
      </c>
      <c r="DM7" s="1115"/>
      <c r="DN7" s="1115"/>
      <c r="DO7" s="1115"/>
      <c r="DP7" s="1116"/>
      <c r="DQ7" s="1114" t="s">
        <v>556</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191</v>
      </c>
      <c r="R8" s="1070"/>
      <c r="S8" s="1070"/>
      <c r="T8" s="1070"/>
      <c r="U8" s="1070"/>
      <c r="V8" s="1070">
        <v>155</v>
      </c>
      <c r="W8" s="1070"/>
      <c r="X8" s="1070"/>
      <c r="Y8" s="1070"/>
      <c r="Z8" s="1070"/>
      <c r="AA8" s="1070">
        <v>35</v>
      </c>
      <c r="AB8" s="1070"/>
      <c r="AC8" s="1070"/>
      <c r="AD8" s="1070"/>
      <c r="AE8" s="1071"/>
      <c r="AF8" s="1045">
        <v>35</v>
      </c>
      <c r="AG8" s="1046"/>
      <c r="AH8" s="1046"/>
      <c r="AI8" s="1046"/>
      <c r="AJ8" s="1047"/>
      <c r="AK8" s="1112">
        <v>45</v>
      </c>
      <c r="AL8" s="1113"/>
      <c r="AM8" s="1113"/>
      <c r="AN8" s="1113"/>
      <c r="AO8" s="1113"/>
      <c r="AP8" s="1113" t="s">
        <v>554</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541</v>
      </c>
      <c r="BT8" s="1041"/>
      <c r="BU8" s="1041"/>
      <c r="BV8" s="1041"/>
      <c r="BW8" s="1041"/>
      <c r="BX8" s="1041"/>
      <c r="BY8" s="1041"/>
      <c r="BZ8" s="1041"/>
      <c r="CA8" s="1041"/>
      <c r="CB8" s="1041"/>
      <c r="CC8" s="1041"/>
      <c r="CD8" s="1041"/>
      <c r="CE8" s="1041"/>
      <c r="CF8" s="1041"/>
      <c r="CG8" s="1042"/>
      <c r="CH8" s="1015">
        <v>1</v>
      </c>
      <c r="CI8" s="1016"/>
      <c r="CJ8" s="1016"/>
      <c r="CK8" s="1016"/>
      <c r="CL8" s="1017"/>
      <c r="CM8" s="1015">
        <v>493</v>
      </c>
      <c r="CN8" s="1016"/>
      <c r="CO8" s="1016"/>
      <c r="CP8" s="1016"/>
      <c r="CQ8" s="1017"/>
      <c r="CR8" s="1015">
        <v>10</v>
      </c>
      <c r="CS8" s="1016"/>
      <c r="CT8" s="1016"/>
      <c r="CU8" s="1016"/>
      <c r="CV8" s="1017"/>
      <c r="CW8" s="1015" t="s">
        <v>556</v>
      </c>
      <c r="CX8" s="1016"/>
      <c r="CY8" s="1016"/>
      <c r="CZ8" s="1016"/>
      <c r="DA8" s="1017"/>
      <c r="DB8" s="1015" t="s">
        <v>556</v>
      </c>
      <c r="DC8" s="1016"/>
      <c r="DD8" s="1016"/>
      <c r="DE8" s="1016"/>
      <c r="DF8" s="1017"/>
      <c r="DG8" s="1015" t="s">
        <v>556</v>
      </c>
      <c r="DH8" s="1016"/>
      <c r="DI8" s="1016"/>
      <c r="DJ8" s="1016"/>
      <c r="DK8" s="1017"/>
      <c r="DL8" s="1015" t="s">
        <v>556</v>
      </c>
      <c r="DM8" s="1016"/>
      <c r="DN8" s="1016"/>
      <c r="DO8" s="1016"/>
      <c r="DP8" s="1017"/>
      <c r="DQ8" s="1015" t="s">
        <v>556</v>
      </c>
      <c r="DR8" s="1016"/>
      <c r="DS8" s="1016"/>
      <c r="DT8" s="1016"/>
      <c r="DU8" s="1017"/>
      <c r="DV8" s="1018"/>
      <c r="DW8" s="1019"/>
      <c r="DX8" s="1019"/>
      <c r="DY8" s="1019"/>
      <c r="DZ8" s="1020"/>
      <c r="EA8" s="205"/>
    </row>
    <row r="9" spans="1:131" s="206" customFormat="1" ht="26.25" customHeight="1" x14ac:dyDescent="0.15">
      <c r="A9" s="212">
        <v>3</v>
      </c>
      <c r="B9" s="1063" t="s">
        <v>362</v>
      </c>
      <c r="C9" s="1064"/>
      <c r="D9" s="1064"/>
      <c r="E9" s="1064"/>
      <c r="F9" s="1064"/>
      <c r="G9" s="1064"/>
      <c r="H9" s="1064"/>
      <c r="I9" s="1064"/>
      <c r="J9" s="1064"/>
      <c r="K9" s="1064"/>
      <c r="L9" s="1064"/>
      <c r="M9" s="1064"/>
      <c r="N9" s="1064"/>
      <c r="O9" s="1064"/>
      <c r="P9" s="1065"/>
      <c r="Q9" s="1069">
        <v>2905</v>
      </c>
      <c r="R9" s="1070"/>
      <c r="S9" s="1070"/>
      <c r="T9" s="1070"/>
      <c r="U9" s="1070"/>
      <c r="V9" s="1070">
        <v>2892</v>
      </c>
      <c r="W9" s="1070"/>
      <c r="X9" s="1070"/>
      <c r="Y9" s="1070"/>
      <c r="Z9" s="1070"/>
      <c r="AA9" s="1070">
        <v>14</v>
      </c>
      <c r="AB9" s="1070"/>
      <c r="AC9" s="1070"/>
      <c r="AD9" s="1070"/>
      <c r="AE9" s="1071"/>
      <c r="AF9" s="1045">
        <v>0</v>
      </c>
      <c r="AG9" s="1046"/>
      <c r="AH9" s="1046"/>
      <c r="AI9" s="1046"/>
      <c r="AJ9" s="1047"/>
      <c r="AK9" s="1112">
        <v>260</v>
      </c>
      <c r="AL9" s="1113"/>
      <c r="AM9" s="1113"/>
      <c r="AN9" s="1113"/>
      <c r="AO9" s="1113"/>
      <c r="AP9" s="1113">
        <v>2583</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542</v>
      </c>
      <c r="BT9" s="1041"/>
      <c r="BU9" s="1041"/>
      <c r="BV9" s="1041"/>
      <c r="BW9" s="1041"/>
      <c r="BX9" s="1041"/>
      <c r="BY9" s="1041"/>
      <c r="BZ9" s="1041"/>
      <c r="CA9" s="1041"/>
      <c r="CB9" s="1041"/>
      <c r="CC9" s="1041"/>
      <c r="CD9" s="1041"/>
      <c r="CE9" s="1041"/>
      <c r="CF9" s="1041"/>
      <c r="CG9" s="1042"/>
      <c r="CH9" s="1015">
        <v>-154</v>
      </c>
      <c r="CI9" s="1016"/>
      <c r="CJ9" s="1016"/>
      <c r="CK9" s="1016"/>
      <c r="CL9" s="1017"/>
      <c r="CM9" s="1015">
        <v>6915</v>
      </c>
      <c r="CN9" s="1016"/>
      <c r="CO9" s="1016"/>
      <c r="CP9" s="1016"/>
      <c r="CQ9" s="1017"/>
      <c r="CR9" s="1015">
        <v>1299</v>
      </c>
      <c r="CS9" s="1016"/>
      <c r="CT9" s="1016"/>
      <c r="CU9" s="1016"/>
      <c r="CV9" s="1017"/>
      <c r="CW9" s="1015">
        <v>252</v>
      </c>
      <c r="CX9" s="1016"/>
      <c r="CY9" s="1016"/>
      <c r="CZ9" s="1016"/>
      <c r="DA9" s="1017"/>
      <c r="DB9" s="1015" t="s">
        <v>556</v>
      </c>
      <c r="DC9" s="1016"/>
      <c r="DD9" s="1016"/>
      <c r="DE9" s="1016"/>
      <c r="DF9" s="1017"/>
      <c r="DG9" s="1015" t="s">
        <v>556</v>
      </c>
      <c r="DH9" s="1016"/>
      <c r="DI9" s="1016"/>
      <c r="DJ9" s="1016"/>
      <c r="DK9" s="1017"/>
      <c r="DL9" s="1015" t="s">
        <v>556</v>
      </c>
      <c r="DM9" s="1016"/>
      <c r="DN9" s="1016"/>
      <c r="DO9" s="1016"/>
      <c r="DP9" s="1017"/>
      <c r="DQ9" s="1015" t="s">
        <v>555</v>
      </c>
      <c r="DR9" s="1016"/>
      <c r="DS9" s="1016"/>
      <c r="DT9" s="1016"/>
      <c r="DU9" s="1017"/>
      <c r="DV9" s="1018"/>
      <c r="DW9" s="1019"/>
      <c r="DX9" s="1019"/>
      <c r="DY9" s="1019"/>
      <c r="DZ9" s="1020"/>
      <c r="EA9" s="205"/>
    </row>
    <row r="10" spans="1:131" s="206" customFormat="1" ht="26.25" customHeight="1" x14ac:dyDescent="0.15">
      <c r="A10" s="212">
        <v>4</v>
      </c>
      <c r="B10" s="1063" t="s">
        <v>363</v>
      </c>
      <c r="C10" s="1064"/>
      <c r="D10" s="1064"/>
      <c r="E10" s="1064"/>
      <c r="F10" s="1064"/>
      <c r="G10" s="1064"/>
      <c r="H10" s="1064"/>
      <c r="I10" s="1064"/>
      <c r="J10" s="1064"/>
      <c r="K10" s="1064"/>
      <c r="L10" s="1064"/>
      <c r="M10" s="1064"/>
      <c r="N10" s="1064"/>
      <c r="O10" s="1064"/>
      <c r="P10" s="1065"/>
      <c r="Q10" s="1069">
        <v>325</v>
      </c>
      <c r="R10" s="1070"/>
      <c r="S10" s="1070"/>
      <c r="T10" s="1070"/>
      <c r="U10" s="1070"/>
      <c r="V10" s="1070">
        <v>325</v>
      </c>
      <c r="W10" s="1070"/>
      <c r="X10" s="1070"/>
      <c r="Y10" s="1070"/>
      <c r="Z10" s="1070"/>
      <c r="AA10" s="1070" t="s">
        <v>553</v>
      </c>
      <c r="AB10" s="1070"/>
      <c r="AC10" s="1070"/>
      <c r="AD10" s="1070"/>
      <c r="AE10" s="1071"/>
      <c r="AF10" s="1045" t="s">
        <v>107</v>
      </c>
      <c r="AG10" s="1046"/>
      <c r="AH10" s="1046"/>
      <c r="AI10" s="1046"/>
      <c r="AJ10" s="1047"/>
      <c r="AK10" s="1112" t="s">
        <v>554</v>
      </c>
      <c r="AL10" s="1113"/>
      <c r="AM10" s="1113"/>
      <c r="AN10" s="1113"/>
      <c r="AO10" s="1113"/>
      <c r="AP10" s="1113" t="s">
        <v>554</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t="s">
        <v>364</v>
      </c>
      <c r="C11" s="1064"/>
      <c r="D11" s="1064"/>
      <c r="E11" s="1064"/>
      <c r="F11" s="1064"/>
      <c r="G11" s="1064"/>
      <c r="H11" s="1064"/>
      <c r="I11" s="1064"/>
      <c r="J11" s="1064"/>
      <c r="K11" s="1064"/>
      <c r="L11" s="1064"/>
      <c r="M11" s="1064"/>
      <c r="N11" s="1064"/>
      <c r="O11" s="1064"/>
      <c r="P11" s="1065"/>
      <c r="Q11" s="1069">
        <v>153</v>
      </c>
      <c r="R11" s="1070"/>
      <c r="S11" s="1070"/>
      <c r="T11" s="1070"/>
      <c r="U11" s="1070"/>
      <c r="V11" s="1070">
        <v>124</v>
      </c>
      <c r="W11" s="1070"/>
      <c r="X11" s="1070"/>
      <c r="Y11" s="1070"/>
      <c r="Z11" s="1070"/>
      <c r="AA11" s="1070">
        <v>29</v>
      </c>
      <c r="AB11" s="1070"/>
      <c r="AC11" s="1070"/>
      <c r="AD11" s="1070"/>
      <c r="AE11" s="1071"/>
      <c r="AF11" s="1045">
        <v>0</v>
      </c>
      <c r="AG11" s="1046"/>
      <c r="AH11" s="1046"/>
      <c r="AI11" s="1046"/>
      <c r="AJ11" s="1047"/>
      <c r="AK11" s="1112">
        <v>41</v>
      </c>
      <c r="AL11" s="1113"/>
      <c r="AM11" s="1113"/>
      <c r="AN11" s="1113"/>
      <c r="AO11" s="1113"/>
      <c r="AP11" s="1113" t="s">
        <v>554</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v>146951</v>
      </c>
      <c r="R23" s="1095"/>
      <c r="S23" s="1095"/>
      <c r="T23" s="1095"/>
      <c r="U23" s="1095"/>
      <c r="V23" s="1095">
        <v>142292</v>
      </c>
      <c r="W23" s="1095"/>
      <c r="X23" s="1095"/>
      <c r="Y23" s="1095"/>
      <c r="Z23" s="1095"/>
      <c r="AA23" s="1095">
        <v>4659</v>
      </c>
      <c r="AB23" s="1095"/>
      <c r="AC23" s="1095"/>
      <c r="AD23" s="1095"/>
      <c r="AE23" s="1096"/>
      <c r="AF23" s="1097">
        <v>2811</v>
      </c>
      <c r="AG23" s="1095"/>
      <c r="AH23" s="1095"/>
      <c r="AI23" s="1095"/>
      <c r="AJ23" s="1098"/>
      <c r="AK23" s="1099"/>
      <c r="AL23" s="1100"/>
      <c r="AM23" s="1100"/>
      <c r="AN23" s="1100"/>
      <c r="AO23" s="1100"/>
      <c r="AP23" s="1095">
        <v>139008</v>
      </c>
      <c r="AQ23" s="1095"/>
      <c r="AR23" s="1095"/>
      <c r="AS23" s="1095"/>
      <c r="AT23" s="1095"/>
      <c r="AU23" s="1101"/>
      <c r="AV23" s="1101"/>
      <c r="AW23" s="1101"/>
      <c r="AX23" s="1101"/>
      <c r="AY23" s="1102"/>
      <c r="AZ23" s="1091" t="s">
        <v>107</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49334</v>
      </c>
      <c r="R28" s="1080"/>
      <c r="S28" s="1080"/>
      <c r="T28" s="1080"/>
      <c r="U28" s="1080"/>
      <c r="V28" s="1080">
        <v>52554</v>
      </c>
      <c r="W28" s="1080"/>
      <c r="X28" s="1080"/>
      <c r="Y28" s="1080"/>
      <c r="Z28" s="1080"/>
      <c r="AA28" s="1080">
        <v>-3220</v>
      </c>
      <c r="AB28" s="1080"/>
      <c r="AC28" s="1080"/>
      <c r="AD28" s="1080"/>
      <c r="AE28" s="1081"/>
      <c r="AF28" s="1082">
        <v>-3220</v>
      </c>
      <c r="AG28" s="1080"/>
      <c r="AH28" s="1080"/>
      <c r="AI28" s="1080"/>
      <c r="AJ28" s="1083"/>
      <c r="AK28" s="1084">
        <v>7128</v>
      </c>
      <c r="AL28" s="1072"/>
      <c r="AM28" s="1072"/>
      <c r="AN28" s="1072"/>
      <c r="AO28" s="1072"/>
      <c r="AP28" s="1072" t="s">
        <v>554</v>
      </c>
      <c r="AQ28" s="1072"/>
      <c r="AR28" s="1072"/>
      <c r="AS28" s="1072"/>
      <c r="AT28" s="1072"/>
      <c r="AU28" s="1072"/>
      <c r="AV28" s="1072"/>
      <c r="AW28" s="1072"/>
      <c r="AX28" s="1072"/>
      <c r="AY28" s="1072"/>
      <c r="AZ28" s="1073" t="s">
        <v>554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379</v>
      </c>
      <c r="C29" s="1064"/>
      <c r="D29" s="1064"/>
      <c r="E29" s="1064"/>
      <c r="F29" s="1064"/>
      <c r="G29" s="1064"/>
      <c r="H29" s="1064"/>
      <c r="I29" s="1064"/>
      <c r="J29" s="1064"/>
      <c r="K29" s="1064"/>
      <c r="L29" s="1064"/>
      <c r="M29" s="1064"/>
      <c r="N29" s="1064"/>
      <c r="O29" s="1064"/>
      <c r="P29" s="1065"/>
      <c r="Q29" s="1069">
        <v>23379</v>
      </c>
      <c r="R29" s="1070"/>
      <c r="S29" s="1070"/>
      <c r="T29" s="1070"/>
      <c r="U29" s="1070"/>
      <c r="V29" s="1070">
        <v>22729</v>
      </c>
      <c r="W29" s="1070"/>
      <c r="X29" s="1070"/>
      <c r="Y29" s="1070"/>
      <c r="Z29" s="1070"/>
      <c r="AA29" s="1070">
        <v>650</v>
      </c>
      <c r="AB29" s="1070"/>
      <c r="AC29" s="1070"/>
      <c r="AD29" s="1070"/>
      <c r="AE29" s="1071"/>
      <c r="AF29" s="1045">
        <v>650</v>
      </c>
      <c r="AG29" s="1046"/>
      <c r="AH29" s="1046"/>
      <c r="AI29" s="1046"/>
      <c r="AJ29" s="1047"/>
      <c r="AK29" s="1006">
        <v>3475</v>
      </c>
      <c r="AL29" s="997"/>
      <c r="AM29" s="997"/>
      <c r="AN29" s="997"/>
      <c r="AO29" s="997"/>
      <c r="AP29" s="997" t="s">
        <v>554</v>
      </c>
      <c r="AQ29" s="997"/>
      <c r="AR29" s="997"/>
      <c r="AS29" s="997"/>
      <c r="AT29" s="997"/>
      <c r="AU29" s="997"/>
      <c r="AV29" s="997"/>
      <c r="AW29" s="997"/>
      <c r="AX29" s="997"/>
      <c r="AY29" s="997"/>
      <c r="AZ29" s="1068" t="s">
        <v>554</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380</v>
      </c>
      <c r="C30" s="1064"/>
      <c r="D30" s="1064"/>
      <c r="E30" s="1064"/>
      <c r="F30" s="1064"/>
      <c r="G30" s="1064"/>
      <c r="H30" s="1064"/>
      <c r="I30" s="1064"/>
      <c r="J30" s="1064"/>
      <c r="K30" s="1064"/>
      <c r="L30" s="1064"/>
      <c r="M30" s="1064"/>
      <c r="N30" s="1064"/>
      <c r="O30" s="1064"/>
      <c r="P30" s="1065"/>
      <c r="Q30" s="1069">
        <v>2989</v>
      </c>
      <c r="R30" s="1070"/>
      <c r="S30" s="1070"/>
      <c r="T30" s="1070"/>
      <c r="U30" s="1070"/>
      <c r="V30" s="1070">
        <v>2967</v>
      </c>
      <c r="W30" s="1070"/>
      <c r="X30" s="1070"/>
      <c r="Y30" s="1070"/>
      <c r="Z30" s="1070"/>
      <c r="AA30" s="1070">
        <v>22</v>
      </c>
      <c r="AB30" s="1070"/>
      <c r="AC30" s="1070"/>
      <c r="AD30" s="1070"/>
      <c r="AE30" s="1071"/>
      <c r="AF30" s="1045">
        <v>22</v>
      </c>
      <c r="AG30" s="1046"/>
      <c r="AH30" s="1046"/>
      <c r="AI30" s="1046"/>
      <c r="AJ30" s="1047"/>
      <c r="AK30" s="1006">
        <v>624</v>
      </c>
      <c r="AL30" s="997"/>
      <c r="AM30" s="997"/>
      <c r="AN30" s="997"/>
      <c r="AO30" s="997"/>
      <c r="AP30" s="997" t="s">
        <v>554</v>
      </c>
      <c r="AQ30" s="997"/>
      <c r="AR30" s="997"/>
      <c r="AS30" s="997"/>
      <c r="AT30" s="997"/>
      <c r="AU30" s="997"/>
      <c r="AV30" s="997"/>
      <c r="AW30" s="997"/>
      <c r="AX30" s="997"/>
      <c r="AY30" s="997"/>
      <c r="AZ30" s="1068" t="s">
        <v>554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381</v>
      </c>
      <c r="C31" s="1064"/>
      <c r="D31" s="1064"/>
      <c r="E31" s="1064"/>
      <c r="F31" s="1064"/>
      <c r="G31" s="1064"/>
      <c r="H31" s="1064"/>
      <c r="I31" s="1064"/>
      <c r="J31" s="1064"/>
      <c r="K31" s="1064"/>
      <c r="L31" s="1064"/>
      <c r="M31" s="1064"/>
      <c r="N31" s="1064"/>
      <c r="O31" s="1064"/>
      <c r="P31" s="1065"/>
      <c r="Q31" s="1069">
        <v>7758</v>
      </c>
      <c r="R31" s="1070"/>
      <c r="S31" s="1070"/>
      <c r="T31" s="1070"/>
      <c r="U31" s="1070"/>
      <c r="V31" s="1070">
        <v>6861</v>
      </c>
      <c r="W31" s="1070"/>
      <c r="X31" s="1070"/>
      <c r="Y31" s="1070"/>
      <c r="Z31" s="1070"/>
      <c r="AA31" s="1070">
        <v>897</v>
      </c>
      <c r="AB31" s="1070"/>
      <c r="AC31" s="1070"/>
      <c r="AD31" s="1070"/>
      <c r="AE31" s="1071"/>
      <c r="AF31" s="1045">
        <v>10292</v>
      </c>
      <c r="AG31" s="1046"/>
      <c r="AH31" s="1046"/>
      <c r="AI31" s="1046"/>
      <c r="AJ31" s="1047"/>
      <c r="AK31" s="1006">
        <v>27</v>
      </c>
      <c r="AL31" s="997"/>
      <c r="AM31" s="997"/>
      <c r="AN31" s="997"/>
      <c r="AO31" s="997"/>
      <c r="AP31" s="997">
        <v>2635</v>
      </c>
      <c r="AQ31" s="997"/>
      <c r="AR31" s="997"/>
      <c r="AS31" s="997"/>
      <c r="AT31" s="997"/>
      <c r="AU31" s="997" t="s">
        <v>554</v>
      </c>
      <c r="AV31" s="997"/>
      <c r="AW31" s="997"/>
      <c r="AX31" s="997"/>
      <c r="AY31" s="997"/>
      <c r="AZ31" s="1068" t="s">
        <v>554</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383</v>
      </c>
      <c r="C32" s="1064"/>
      <c r="D32" s="1064"/>
      <c r="E32" s="1064"/>
      <c r="F32" s="1064"/>
      <c r="G32" s="1064"/>
      <c r="H32" s="1064"/>
      <c r="I32" s="1064"/>
      <c r="J32" s="1064"/>
      <c r="K32" s="1064"/>
      <c r="L32" s="1064"/>
      <c r="M32" s="1064"/>
      <c r="N32" s="1064"/>
      <c r="O32" s="1064"/>
      <c r="P32" s="1065"/>
      <c r="Q32" s="1069">
        <v>5063</v>
      </c>
      <c r="R32" s="1070"/>
      <c r="S32" s="1070"/>
      <c r="T32" s="1070"/>
      <c r="U32" s="1070"/>
      <c r="V32" s="1070">
        <v>4585</v>
      </c>
      <c r="W32" s="1070"/>
      <c r="X32" s="1070"/>
      <c r="Y32" s="1070"/>
      <c r="Z32" s="1070"/>
      <c r="AA32" s="1070">
        <v>478</v>
      </c>
      <c r="AB32" s="1070"/>
      <c r="AC32" s="1070"/>
      <c r="AD32" s="1070"/>
      <c r="AE32" s="1071"/>
      <c r="AF32" s="1045">
        <v>2593</v>
      </c>
      <c r="AG32" s="1046"/>
      <c r="AH32" s="1046"/>
      <c r="AI32" s="1046"/>
      <c r="AJ32" s="1047"/>
      <c r="AK32" s="1006">
        <v>1287</v>
      </c>
      <c r="AL32" s="997"/>
      <c r="AM32" s="997"/>
      <c r="AN32" s="997"/>
      <c r="AO32" s="997"/>
      <c r="AP32" s="997">
        <v>15405</v>
      </c>
      <c r="AQ32" s="997"/>
      <c r="AR32" s="997"/>
      <c r="AS32" s="997"/>
      <c r="AT32" s="997"/>
      <c r="AU32" s="997">
        <v>8350</v>
      </c>
      <c r="AV32" s="997"/>
      <c r="AW32" s="997"/>
      <c r="AX32" s="997"/>
      <c r="AY32" s="997"/>
      <c r="AZ32" s="1068" t="s">
        <v>554</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10337</v>
      </c>
      <c r="AG63" s="985"/>
      <c r="AH63" s="985"/>
      <c r="AI63" s="985"/>
      <c r="AJ63" s="1056"/>
      <c r="AK63" s="1057"/>
      <c r="AL63" s="989"/>
      <c r="AM63" s="989"/>
      <c r="AN63" s="989"/>
      <c r="AO63" s="989"/>
      <c r="AP63" s="985">
        <v>18040</v>
      </c>
      <c r="AQ63" s="985"/>
      <c r="AR63" s="985"/>
      <c r="AS63" s="985"/>
      <c r="AT63" s="985"/>
      <c r="AU63" s="985">
        <v>8350</v>
      </c>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388</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543</v>
      </c>
      <c r="C68" s="1012"/>
      <c r="D68" s="1012"/>
      <c r="E68" s="1012"/>
      <c r="F68" s="1012"/>
      <c r="G68" s="1012"/>
      <c r="H68" s="1012"/>
      <c r="I68" s="1012"/>
      <c r="J68" s="1012"/>
      <c r="K68" s="1012"/>
      <c r="L68" s="1012"/>
      <c r="M68" s="1012"/>
      <c r="N68" s="1012"/>
      <c r="O68" s="1012"/>
      <c r="P68" s="1013"/>
      <c r="Q68" s="1014">
        <v>190</v>
      </c>
      <c r="R68" s="1008"/>
      <c r="S68" s="1008"/>
      <c r="T68" s="1008"/>
      <c r="U68" s="1008"/>
      <c r="V68" s="1008">
        <v>184</v>
      </c>
      <c r="W68" s="1008"/>
      <c r="X68" s="1008"/>
      <c r="Y68" s="1008"/>
      <c r="Z68" s="1008"/>
      <c r="AA68" s="1008">
        <v>6</v>
      </c>
      <c r="AB68" s="1008"/>
      <c r="AC68" s="1008"/>
      <c r="AD68" s="1008"/>
      <c r="AE68" s="1008"/>
      <c r="AF68" s="1008">
        <v>6</v>
      </c>
      <c r="AG68" s="1008"/>
      <c r="AH68" s="1008"/>
      <c r="AI68" s="1008"/>
      <c r="AJ68" s="1008"/>
      <c r="AK68" s="1008" t="s">
        <v>553</v>
      </c>
      <c r="AL68" s="1008"/>
      <c r="AM68" s="1008"/>
      <c r="AN68" s="1008"/>
      <c r="AO68" s="1008"/>
      <c r="AP68" s="1008" t="s">
        <v>554</v>
      </c>
      <c r="AQ68" s="1008"/>
      <c r="AR68" s="1008"/>
      <c r="AS68" s="1008"/>
      <c r="AT68" s="1008"/>
      <c r="AU68" s="1008" t="s">
        <v>554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544</v>
      </c>
      <c r="C69" s="1001"/>
      <c r="D69" s="1001"/>
      <c r="E69" s="1001"/>
      <c r="F69" s="1001"/>
      <c r="G69" s="1001"/>
      <c r="H69" s="1001"/>
      <c r="I69" s="1001"/>
      <c r="J69" s="1001"/>
      <c r="K69" s="1001"/>
      <c r="L69" s="1001"/>
      <c r="M69" s="1001"/>
      <c r="N69" s="1001"/>
      <c r="O69" s="1001"/>
      <c r="P69" s="1002"/>
      <c r="Q69" s="1003">
        <v>86</v>
      </c>
      <c r="R69" s="997"/>
      <c r="S69" s="997"/>
      <c r="T69" s="997"/>
      <c r="U69" s="997"/>
      <c r="V69" s="997">
        <v>85</v>
      </c>
      <c r="W69" s="997"/>
      <c r="X69" s="997"/>
      <c r="Y69" s="997"/>
      <c r="Z69" s="997"/>
      <c r="AA69" s="997">
        <v>1</v>
      </c>
      <c r="AB69" s="997"/>
      <c r="AC69" s="997"/>
      <c r="AD69" s="997"/>
      <c r="AE69" s="997"/>
      <c r="AF69" s="997">
        <v>1</v>
      </c>
      <c r="AG69" s="997"/>
      <c r="AH69" s="997"/>
      <c r="AI69" s="997"/>
      <c r="AJ69" s="997"/>
      <c r="AK69" s="997">
        <v>3</v>
      </c>
      <c r="AL69" s="997"/>
      <c r="AM69" s="997"/>
      <c r="AN69" s="997"/>
      <c r="AO69" s="997"/>
      <c r="AP69" s="997" t="s">
        <v>555</v>
      </c>
      <c r="AQ69" s="997"/>
      <c r="AR69" s="997"/>
      <c r="AS69" s="997"/>
      <c r="AT69" s="997"/>
      <c r="AU69" s="997" t="s">
        <v>556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545</v>
      </c>
      <c r="C70" s="1001"/>
      <c r="D70" s="1001"/>
      <c r="E70" s="1001"/>
      <c r="F70" s="1001"/>
      <c r="G70" s="1001"/>
      <c r="H70" s="1001"/>
      <c r="I70" s="1001"/>
      <c r="J70" s="1001"/>
      <c r="K70" s="1001"/>
      <c r="L70" s="1001"/>
      <c r="M70" s="1001"/>
      <c r="N70" s="1001"/>
      <c r="O70" s="1001"/>
      <c r="P70" s="1002"/>
      <c r="Q70" s="1003">
        <v>14</v>
      </c>
      <c r="R70" s="997"/>
      <c r="S70" s="997"/>
      <c r="T70" s="997"/>
      <c r="U70" s="997"/>
      <c r="V70" s="997">
        <v>13</v>
      </c>
      <c r="W70" s="997"/>
      <c r="X70" s="997"/>
      <c r="Y70" s="997"/>
      <c r="Z70" s="997"/>
      <c r="AA70" s="997">
        <v>1</v>
      </c>
      <c r="AB70" s="997"/>
      <c r="AC70" s="997"/>
      <c r="AD70" s="997"/>
      <c r="AE70" s="997"/>
      <c r="AF70" s="997">
        <v>1</v>
      </c>
      <c r="AG70" s="997"/>
      <c r="AH70" s="997"/>
      <c r="AI70" s="997"/>
      <c r="AJ70" s="997"/>
      <c r="AK70" s="997">
        <v>5</v>
      </c>
      <c r="AL70" s="997"/>
      <c r="AM70" s="997"/>
      <c r="AN70" s="997"/>
      <c r="AO70" s="997"/>
      <c r="AP70" s="997" t="s">
        <v>556</v>
      </c>
      <c r="AQ70" s="997"/>
      <c r="AR70" s="997"/>
      <c r="AS70" s="997"/>
      <c r="AT70" s="997"/>
      <c r="AU70" s="997" t="s">
        <v>556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275</v>
      </c>
      <c r="R71" s="997"/>
      <c r="S71" s="997"/>
      <c r="T71" s="997"/>
      <c r="U71" s="997"/>
      <c r="V71" s="997">
        <v>241</v>
      </c>
      <c r="W71" s="997"/>
      <c r="X71" s="997"/>
      <c r="Y71" s="997"/>
      <c r="Z71" s="997"/>
      <c r="AA71" s="997">
        <v>34</v>
      </c>
      <c r="AB71" s="997"/>
      <c r="AC71" s="997"/>
      <c r="AD71" s="997"/>
      <c r="AE71" s="997"/>
      <c r="AF71" s="997">
        <v>34</v>
      </c>
      <c r="AG71" s="997"/>
      <c r="AH71" s="997"/>
      <c r="AI71" s="997"/>
      <c r="AJ71" s="997"/>
      <c r="AK71" s="997" t="s">
        <v>557</v>
      </c>
      <c r="AL71" s="997"/>
      <c r="AM71" s="997"/>
      <c r="AN71" s="997"/>
      <c r="AO71" s="997"/>
      <c r="AP71" s="997">
        <v>34</v>
      </c>
      <c r="AQ71" s="997"/>
      <c r="AR71" s="997"/>
      <c r="AS71" s="997"/>
      <c r="AT71" s="997"/>
      <c r="AU71" s="997">
        <v>25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547</v>
      </c>
      <c r="C72" s="1001"/>
      <c r="D72" s="1001"/>
      <c r="E72" s="1001"/>
      <c r="F72" s="1001"/>
      <c r="G72" s="1001"/>
      <c r="H72" s="1001"/>
      <c r="I72" s="1001"/>
      <c r="J72" s="1001"/>
      <c r="K72" s="1001"/>
      <c r="L72" s="1001"/>
      <c r="M72" s="1001"/>
      <c r="N72" s="1001"/>
      <c r="O72" s="1001"/>
      <c r="P72" s="1002"/>
      <c r="Q72" s="1003">
        <v>198</v>
      </c>
      <c r="R72" s="997"/>
      <c r="S72" s="997"/>
      <c r="T72" s="997"/>
      <c r="U72" s="997"/>
      <c r="V72" s="997">
        <v>182</v>
      </c>
      <c r="W72" s="997"/>
      <c r="X72" s="997"/>
      <c r="Y72" s="997"/>
      <c r="Z72" s="997"/>
      <c r="AA72" s="997">
        <v>16</v>
      </c>
      <c r="AB72" s="997"/>
      <c r="AC72" s="997"/>
      <c r="AD72" s="997"/>
      <c r="AE72" s="997"/>
      <c r="AF72" s="997">
        <v>16</v>
      </c>
      <c r="AG72" s="997"/>
      <c r="AH72" s="997"/>
      <c r="AI72" s="997"/>
      <c r="AJ72" s="997"/>
      <c r="AK72" s="997" t="s">
        <v>559</v>
      </c>
      <c r="AL72" s="997"/>
      <c r="AM72" s="997"/>
      <c r="AN72" s="997"/>
      <c r="AO72" s="997"/>
      <c r="AP72" s="997" t="s">
        <v>558</v>
      </c>
      <c r="AQ72" s="997"/>
      <c r="AR72" s="997"/>
      <c r="AS72" s="997"/>
      <c r="AT72" s="997"/>
      <c r="AU72" s="997" t="s">
        <v>558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548</v>
      </c>
      <c r="C73" s="1001"/>
      <c r="D73" s="1001"/>
      <c r="E73" s="1001"/>
      <c r="F73" s="1001"/>
      <c r="G73" s="1001"/>
      <c r="H73" s="1001"/>
      <c r="I73" s="1001"/>
      <c r="J73" s="1001"/>
      <c r="K73" s="1001"/>
      <c r="L73" s="1001"/>
      <c r="M73" s="1001"/>
      <c r="N73" s="1001"/>
      <c r="O73" s="1001"/>
      <c r="P73" s="1002"/>
      <c r="Q73" s="1003">
        <v>3447</v>
      </c>
      <c r="R73" s="997"/>
      <c r="S73" s="997"/>
      <c r="T73" s="997"/>
      <c r="U73" s="997"/>
      <c r="V73" s="997">
        <v>3292</v>
      </c>
      <c r="W73" s="997"/>
      <c r="X73" s="997"/>
      <c r="Y73" s="997"/>
      <c r="Z73" s="997"/>
      <c r="AA73" s="997">
        <v>155</v>
      </c>
      <c r="AB73" s="997"/>
      <c r="AC73" s="997"/>
      <c r="AD73" s="997"/>
      <c r="AE73" s="997"/>
      <c r="AF73" s="997">
        <v>93</v>
      </c>
      <c r="AG73" s="997"/>
      <c r="AH73" s="997"/>
      <c r="AI73" s="997"/>
      <c r="AJ73" s="997"/>
      <c r="AK73" s="997">
        <v>383</v>
      </c>
      <c r="AL73" s="997"/>
      <c r="AM73" s="997"/>
      <c r="AN73" s="997"/>
      <c r="AO73" s="997"/>
      <c r="AP73" s="997">
        <v>4476</v>
      </c>
      <c r="AQ73" s="997"/>
      <c r="AR73" s="997"/>
      <c r="AS73" s="997"/>
      <c r="AT73" s="997"/>
      <c r="AU73" s="997">
        <v>4129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549</v>
      </c>
      <c r="C74" s="1001"/>
      <c r="D74" s="1001"/>
      <c r="E74" s="1001"/>
      <c r="F74" s="1001"/>
      <c r="G74" s="1001"/>
      <c r="H74" s="1001"/>
      <c r="I74" s="1001"/>
      <c r="J74" s="1001"/>
      <c r="K74" s="1001"/>
      <c r="L74" s="1001"/>
      <c r="M74" s="1001"/>
      <c r="N74" s="1001"/>
      <c r="O74" s="1001"/>
      <c r="P74" s="1002"/>
      <c r="Q74" s="1003">
        <v>3666</v>
      </c>
      <c r="R74" s="997"/>
      <c r="S74" s="997"/>
      <c r="T74" s="997"/>
      <c r="U74" s="997"/>
      <c r="V74" s="997">
        <v>3480</v>
      </c>
      <c r="W74" s="997"/>
      <c r="X74" s="997"/>
      <c r="Y74" s="997"/>
      <c r="Z74" s="997"/>
      <c r="AA74" s="997">
        <v>186</v>
      </c>
      <c r="AB74" s="997"/>
      <c r="AC74" s="997"/>
      <c r="AD74" s="997"/>
      <c r="AE74" s="997"/>
      <c r="AF74" s="997">
        <v>92</v>
      </c>
      <c r="AG74" s="997"/>
      <c r="AH74" s="997"/>
      <c r="AI74" s="997"/>
      <c r="AJ74" s="997"/>
      <c r="AK74" s="997">
        <v>73</v>
      </c>
      <c r="AL74" s="997"/>
      <c r="AM74" s="997"/>
      <c r="AN74" s="997"/>
      <c r="AO74" s="997"/>
      <c r="AP74" s="997">
        <v>9318</v>
      </c>
      <c r="AQ74" s="997"/>
      <c r="AR74" s="997"/>
      <c r="AS74" s="997"/>
      <c r="AT74" s="997"/>
      <c r="AU74" s="997">
        <v>3349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550</v>
      </c>
      <c r="C75" s="1001"/>
      <c r="D75" s="1001"/>
      <c r="E75" s="1001"/>
      <c r="F75" s="1001"/>
      <c r="G75" s="1001"/>
      <c r="H75" s="1001"/>
      <c r="I75" s="1001"/>
      <c r="J75" s="1001"/>
      <c r="K75" s="1001"/>
      <c r="L75" s="1001"/>
      <c r="M75" s="1001"/>
      <c r="N75" s="1001"/>
      <c r="O75" s="1001"/>
      <c r="P75" s="1002"/>
      <c r="Q75" s="1004">
        <v>2167</v>
      </c>
      <c r="R75" s="1005"/>
      <c r="S75" s="1005"/>
      <c r="T75" s="1005"/>
      <c r="U75" s="1006"/>
      <c r="V75" s="1007">
        <v>1967</v>
      </c>
      <c r="W75" s="1005"/>
      <c r="X75" s="1005"/>
      <c r="Y75" s="1005"/>
      <c r="Z75" s="1006"/>
      <c r="AA75" s="1007">
        <v>200</v>
      </c>
      <c r="AB75" s="1005"/>
      <c r="AC75" s="1005"/>
      <c r="AD75" s="1005"/>
      <c r="AE75" s="1006"/>
      <c r="AF75" s="1007">
        <v>76</v>
      </c>
      <c r="AG75" s="1005"/>
      <c r="AH75" s="1005"/>
      <c r="AI75" s="1005"/>
      <c r="AJ75" s="1006"/>
      <c r="AK75" s="1007" t="s">
        <v>557</v>
      </c>
      <c r="AL75" s="1005"/>
      <c r="AM75" s="1005"/>
      <c r="AN75" s="1005"/>
      <c r="AO75" s="1006"/>
      <c r="AP75" s="1007" t="s">
        <v>560</v>
      </c>
      <c r="AQ75" s="1005"/>
      <c r="AR75" s="1005"/>
      <c r="AS75" s="1005"/>
      <c r="AT75" s="1006"/>
      <c r="AU75" s="1007" t="s">
        <v>558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551</v>
      </c>
      <c r="C76" s="1001"/>
      <c r="D76" s="1001"/>
      <c r="E76" s="1001"/>
      <c r="F76" s="1001"/>
      <c r="G76" s="1001"/>
      <c r="H76" s="1001"/>
      <c r="I76" s="1001"/>
      <c r="J76" s="1001"/>
      <c r="K76" s="1001"/>
      <c r="L76" s="1001"/>
      <c r="M76" s="1001"/>
      <c r="N76" s="1001"/>
      <c r="O76" s="1001"/>
      <c r="P76" s="1002"/>
      <c r="Q76" s="1004">
        <v>269</v>
      </c>
      <c r="R76" s="1005"/>
      <c r="S76" s="1005"/>
      <c r="T76" s="1005"/>
      <c r="U76" s="1006"/>
      <c r="V76" s="1007">
        <v>241</v>
      </c>
      <c r="W76" s="1005"/>
      <c r="X76" s="1005"/>
      <c r="Y76" s="1005"/>
      <c r="Z76" s="1006"/>
      <c r="AA76" s="1007">
        <v>28</v>
      </c>
      <c r="AB76" s="1005"/>
      <c r="AC76" s="1005"/>
      <c r="AD76" s="1005"/>
      <c r="AE76" s="1006"/>
      <c r="AF76" s="1007">
        <v>28</v>
      </c>
      <c r="AG76" s="1005"/>
      <c r="AH76" s="1005"/>
      <c r="AI76" s="1005"/>
      <c r="AJ76" s="1006"/>
      <c r="AK76" s="1007" t="s">
        <v>558</v>
      </c>
      <c r="AL76" s="1005"/>
      <c r="AM76" s="1005"/>
      <c r="AN76" s="1005"/>
      <c r="AO76" s="1006"/>
      <c r="AP76" s="1007" t="s">
        <v>558</v>
      </c>
      <c r="AQ76" s="1005"/>
      <c r="AR76" s="1005"/>
      <c r="AS76" s="1005"/>
      <c r="AT76" s="1006"/>
      <c r="AU76" s="1007" t="s">
        <v>558</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552</v>
      </c>
      <c r="C77" s="1001"/>
      <c r="D77" s="1001"/>
      <c r="E77" s="1001"/>
      <c r="F77" s="1001"/>
      <c r="G77" s="1001"/>
      <c r="H77" s="1001"/>
      <c r="I77" s="1001"/>
      <c r="J77" s="1001"/>
      <c r="K77" s="1001"/>
      <c r="L77" s="1001"/>
      <c r="M77" s="1001"/>
      <c r="N77" s="1001"/>
      <c r="O77" s="1001"/>
      <c r="P77" s="1002"/>
      <c r="Q77" s="1004">
        <v>141826</v>
      </c>
      <c r="R77" s="1005"/>
      <c r="S77" s="1005"/>
      <c r="T77" s="1005"/>
      <c r="U77" s="1006"/>
      <c r="V77" s="1007">
        <v>135893</v>
      </c>
      <c r="W77" s="1005"/>
      <c r="X77" s="1005"/>
      <c r="Y77" s="1005"/>
      <c r="Z77" s="1006"/>
      <c r="AA77" s="1007">
        <v>5934</v>
      </c>
      <c r="AB77" s="1005"/>
      <c r="AC77" s="1005"/>
      <c r="AD77" s="1005"/>
      <c r="AE77" s="1006"/>
      <c r="AF77" s="1007">
        <v>5934</v>
      </c>
      <c r="AG77" s="1005"/>
      <c r="AH77" s="1005"/>
      <c r="AI77" s="1005"/>
      <c r="AJ77" s="1006"/>
      <c r="AK77" s="1007" t="s">
        <v>561</v>
      </c>
      <c r="AL77" s="1005"/>
      <c r="AM77" s="1005"/>
      <c r="AN77" s="1005"/>
      <c r="AO77" s="1006"/>
      <c r="AP77" s="1007" t="s">
        <v>558</v>
      </c>
      <c r="AQ77" s="1005"/>
      <c r="AR77" s="1005"/>
      <c r="AS77" s="1005"/>
      <c r="AT77" s="1006"/>
      <c r="AU77" s="1007" t="s">
        <v>558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6281</v>
      </c>
      <c r="AG88" s="985"/>
      <c r="AH88" s="985"/>
      <c r="AI88" s="985"/>
      <c r="AJ88" s="985"/>
      <c r="AK88" s="989"/>
      <c r="AL88" s="989"/>
      <c r="AM88" s="989"/>
      <c r="AN88" s="989"/>
      <c r="AO88" s="989"/>
      <c r="AP88" s="985">
        <v>13828</v>
      </c>
      <c r="AQ88" s="985"/>
      <c r="AR88" s="985"/>
      <c r="AS88" s="985"/>
      <c r="AT88" s="985"/>
      <c r="AU88" s="985">
        <v>7503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1909</v>
      </c>
      <c r="CS102" s="977"/>
      <c r="CT102" s="977"/>
      <c r="CU102" s="977"/>
      <c r="CV102" s="978"/>
      <c r="CW102" s="976">
        <v>252</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283</v>
      </c>
      <c r="AG109" s="918"/>
      <c r="AH109" s="918"/>
      <c r="AI109" s="918"/>
      <c r="AJ109" s="919"/>
      <c r="AK109" s="920" t="s">
        <v>282</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283</v>
      </c>
      <c r="BW109" s="918"/>
      <c r="BX109" s="918"/>
      <c r="BY109" s="918"/>
      <c r="BZ109" s="919"/>
      <c r="CA109" s="920" t="s">
        <v>282</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283</v>
      </c>
      <c r="DM109" s="918"/>
      <c r="DN109" s="918"/>
      <c r="DO109" s="918"/>
      <c r="DP109" s="919"/>
      <c r="DQ109" s="920" t="s">
        <v>282</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13141627</v>
      </c>
      <c r="AB110" s="903"/>
      <c r="AC110" s="903"/>
      <c r="AD110" s="903"/>
      <c r="AE110" s="904"/>
      <c r="AF110" s="905">
        <v>13412104</v>
      </c>
      <c r="AG110" s="903"/>
      <c r="AH110" s="903"/>
      <c r="AI110" s="903"/>
      <c r="AJ110" s="904"/>
      <c r="AK110" s="905">
        <v>13161873</v>
      </c>
      <c r="AL110" s="903"/>
      <c r="AM110" s="903"/>
      <c r="AN110" s="903"/>
      <c r="AO110" s="904"/>
      <c r="AP110" s="906">
        <v>22</v>
      </c>
      <c r="AQ110" s="907"/>
      <c r="AR110" s="907"/>
      <c r="AS110" s="907"/>
      <c r="AT110" s="908"/>
      <c r="AU110" s="950" t="s">
        <v>60</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138834737</v>
      </c>
      <c r="BR110" s="830"/>
      <c r="BS110" s="830"/>
      <c r="BT110" s="830"/>
      <c r="BU110" s="830"/>
      <c r="BV110" s="830">
        <v>138034986</v>
      </c>
      <c r="BW110" s="830"/>
      <c r="BX110" s="830"/>
      <c r="BY110" s="830"/>
      <c r="BZ110" s="830"/>
      <c r="CA110" s="830">
        <v>139297356</v>
      </c>
      <c r="CB110" s="830"/>
      <c r="CC110" s="830"/>
      <c r="CD110" s="830"/>
      <c r="CE110" s="830"/>
      <c r="CF110" s="891">
        <v>232.8</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407</v>
      </c>
      <c r="AB111" s="939"/>
      <c r="AC111" s="939"/>
      <c r="AD111" s="939"/>
      <c r="AE111" s="940"/>
      <c r="AF111" s="941" t="s">
        <v>407</v>
      </c>
      <c r="AG111" s="939"/>
      <c r="AH111" s="939"/>
      <c r="AI111" s="939"/>
      <c r="AJ111" s="940"/>
      <c r="AK111" s="941" t="s">
        <v>407</v>
      </c>
      <c r="AL111" s="939"/>
      <c r="AM111" s="939"/>
      <c r="AN111" s="939"/>
      <c r="AO111" s="940"/>
      <c r="AP111" s="942" t="s">
        <v>407</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2199946</v>
      </c>
      <c r="BR111" s="801"/>
      <c r="BS111" s="801"/>
      <c r="BT111" s="801"/>
      <c r="BU111" s="801"/>
      <c r="BV111" s="801">
        <v>1958128</v>
      </c>
      <c r="BW111" s="801"/>
      <c r="BX111" s="801"/>
      <c r="BY111" s="801"/>
      <c r="BZ111" s="801"/>
      <c r="CA111" s="801">
        <v>1709655</v>
      </c>
      <c r="CB111" s="801"/>
      <c r="CC111" s="801"/>
      <c r="CD111" s="801"/>
      <c r="CE111" s="801"/>
      <c r="CF111" s="878">
        <v>2.9</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405</v>
      </c>
      <c r="DH111" s="801"/>
      <c r="DI111" s="801"/>
      <c r="DJ111" s="801"/>
      <c r="DK111" s="801"/>
      <c r="DL111" s="801" t="s">
        <v>405</v>
      </c>
      <c r="DM111" s="801"/>
      <c r="DN111" s="801"/>
      <c r="DO111" s="801"/>
      <c r="DP111" s="801"/>
      <c r="DQ111" s="801" t="s">
        <v>405</v>
      </c>
      <c r="DR111" s="801"/>
      <c r="DS111" s="801"/>
      <c r="DT111" s="801"/>
      <c r="DU111" s="801"/>
      <c r="DV111" s="853" t="s">
        <v>405</v>
      </c>
      <c r="DW111" s="853"/>
      <c r="DX111" s="853"/>
      <c r="DY111" s="853"/>
      <c r="DZ111" s="854"/>
    </row>
    <row r="112" spans="1:131" s="197" customFormat="1" ht="26.25" customHeight="1" x14ac:dyDescent="0.15">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107</v>
      </c>
      <c r="AB112" s="814"/>
      <c r="AC112" s="814"/>
      <c r="AD112" s="814"/>
      <c r="AE112" s="815"/>
      <c r="AF112" s="816" t="s">
        <v>107</v>
      </c>
      <c r="AG112" s="814"/>
      <c r="AH112" s="814"/>
      <c r="AI112" s="814"/>
      <c r="AJ112" s="815"/>
      <c r="AK112" s="816" t="s">
        <v>107</v>
      </c>
      <c r="AL112" s="814"/>
      <c r="AM112" s="814"/>
      <c r="AN112" s="814"/>
      <c r="AO112" s="815"/>
      <c r="AP112" s="784" t="s">
        <v>107</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8643184</v>
      </c>
      <c r="BR112" s="801"/>
      <c r="BS112" s="801"/>
      <c r="BT112" s="801"/>
      <c r="BU112" s="801"/>
      <c r="BV112" s="801">
        <v>8671310</v>
      </c>
      <c r="BW112" s="801"/>
      <c r="BX112" s="801"/>
      <c r="BY112" s="801"/>
      <c r="BZ112" s="801"/>
      <c r="CA112" s="801">
        <v>8361885</v>
      </c>
      <c r="CB112" s="801"/>
      <c r="CC112" s="801"/>
      <c r="CD112" s="801"/>
      <c r="CE112" s="801"/>
      <c r="CF112" s="878">
        <v>14</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107</v>
      </c>
      <c r="DH112" s="801"/>
      <c r="DI112" s="801"/>
      <c r="DJ112" s="801"/>
      <c r="DK112" s="801"/>
      <c r="DL112" s="801" t="s">
        <v>107</v>
      </c>
      <c r="DM112" s="801"/>
      <c r="DN112" s="801"/>
      <c r="DO112" s="801"/>
      <c r="DP112" s="801"/>
      <c r="DQ112" s="801" t="s">
        <v>107</v>
      </c>
      <c r="DR112" s="801"/>
      <c r="DS112" s="801"/>
      <c r="DT112" s="801"/>
      <c r="DU112" s="801"/>
      <c r="DV112" s="853" t="s">
        <v>107</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828634</v>
      </c>
      <c r="AB113" s="939"/>
      <c r="AC113" s="939"/>
      <c r="AD113" s="939"/>
      <c r="AE113" s="940"/>
      <c r="AF113" s="941">
        <v>821785</v>
      </c>
      <c r="AG113" s="939"/>
      <c r="AH113" s="939"/>
      <c r="AI113" s="939"/>
      <c r="AJ113" s="940"/>
      <c r="AK113" s="941">
        <v>819518</v>
      </c>
      <c r="AL113" s="939"/>
      <c r="AM113" s="939"/>
      <c r="AN113" s="939"/>
      <c r="AO113" s="940"/>
      <c r="AP113" s="942">
        <v>1.4</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9986990</v>
      </c>
      <c r="BR113" s="801"/>
      <c r="BS113" s="801"/>
      <c r="BT113" s="801"/>
      <c r="BU113" s="801"/>
      <c r="BV113" s="801">
        <v>8700246</v>
      </c>
      <c r="BW113" s="801"/>
      <c r="BX113" s="801"/>
      <c r="BY113" s="801"/>
      <c r="BZ113" s="801"/>
      <c r="CA113" s="801">
        <v>7502617</v>
      </c>
      <c r="CB113" s="801"/>
      <c r="CC113" s="801"/>
      <c r="CD113" s="801"/>
      <c r="CE113" s="801"/>
      <c r="CF113" s="878">
        <v>12.5</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107</v>
      </c>
      <c r="DH113" s="814"/>
      <c r="DI113" s="814"/>
      <c r="DJ113" s="814"/>
      <c r="DK113" s="815"/>
      <c r="DL113" s="816" t="s">
        <v>107</v>
      </c>
      <c r="DM113" s="814"/>
      <c r="DN113" s="814"/>
      <c r="DO113" s="814"/>
      <c r="DP113" s="815"/>
      <c r="DQ113" s="816" t="s">
        <v>107</v>
      </c>
      <c r="DR113" s="814"/>
      <c r="DS113" s="814"/>
      <c r="DT113" s="814"/>
      <c r="DU113" s="815"/>
      <c r="DV113" s="784" t="s">
        <v>107</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1028755</v>
      </c>
      <c r="AB114" s="814"/>
      <c r="AC114" s="814"/>
      <c r="AD114" s="814"/>
      <c r="AE114" s="815"/>
      <c r="AF114" s="816">
        <v>1034161</v>
      </c>
      <c r="AG114" s="814"/>
      <c r="AH114" s="814"/>
      <c r="AI114" s="814"/>
      <c r="AJ114" s="815"/>
      <c r="AK114" s="816">
        <v>1096363</v>
      </c>
      <c r="AL114" s="814"/>
      <c r="AM114" s="814"/>
      <c r="AN114" s="814"/>
      <c r="AO114" s="815"/>
      <c r="AP114" s="784">
        <v>1.8</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15799783</v>
      </c>
      <c r="BR114" s="801"/>
      <c r="BS114" s="801"/>
      <c r="BT114" s="801"/>
      <c r="BU114" s="801"/>
      <c r="BV114" s="801">
        <v>16252515</v>
      </c>
      <c r="BW114" s="801"/>
      <c r="BX114" s="801"/>
      <c r="BY114" s="801"/>
      <c r="BZ114" s="801"/>
      <c r="CA114" s="801">
        <v>16376230</v>
      </c>
      <c r="CB114" s="801"/>
      <c r="CC114" s="801"/>
      <c r="CD114" s="801"/>
      <c r="CE114" s="801"/>
      <c r="CF114" s="878">
        <v>27.4</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107</v>
      </c>
      <c r="DH114" s="814"/>
      <c r="DI114" s="814"/>
      <c r="DJ114" s="814"/>
      <c r="DK114" s="815"/>
      <c r="DL114" s="816" t="s">
        <v>107</v>
      </c>
      <c r="DM114" s="814"/>
      <c r="DN114" s="814"/>
      <c r="DO114" s="814"/>
      <c r="DP114" s="815"/>
      <c r="DQ114" s="816" t="s">
        <v>107</v>
      </c>
      <c r="DR114" s="814"/>
      <c r="DS114" s="814"/>
      <c r="DT114" s="814"/>
      <c r="DU114" s="815"/>
      <c r="DV114" s="784" t="s">
        <v>107</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294864</v>
      </c>
      <c r="AB115" s="939"/>
      <c r="AC115" s="939"/>
      <c r="AD115" s="939"/>
      <c r="AE115" s="940"/>
      <c r="AF115" s="941">
        <v>294864</v>
      </c>
      <c r="AG115" s="939"/>
      <c r="AH115" s="939"/>
      <c r="AI115" s="939"/>
      <c r="AJ115" s="940"/>
      <c r="AK115" s="941">
        <v>294864</v>
      </c>
      <c r="AL115" s="939"/>
      <c r="AM115" s="939"/>
      <c r="AN115" s="939"/>
      <c r="AO115" s="940"/>
      <c r="AP115" s="942">
        <v>0.5</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18450</v>
      </c>
      <c r="BR115" s="801"/>
      <c r="BS115" s="801"/>
      <c r="BT115" s="801"/>
      <c r="BU115" s="801"/>
      <c r="BV115" s="801">
        <v>7951</v>
      </c>
      <c r="BW115" s="801"/>
      <c r="BX115" s="801"/>
      <c r="BY115" s="801"/>
      <c r="BZ115" s="801"/>
      <c r="CA115" s="801">
        <v>7330</v>
      </c>
      <c r="CB115" s="801"/>
      <c r="CC115" s="801"/>
      <c r="CD115" s="801"/>
      <c r="CE115" s="801"/>
      <c r="CF115" s="878">
        <v>0</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107</v>
      </c>
      <c r="DH115" s="814"/>
      <c r="DI115" s="814"/>
      <c r="DJ115" s="814"/>
      <c r="DK115" s="815"/>
      <c r="DL115" s="816" t="s">
        <v>107</v>
      </c>
      <c r="DM115" s="814"/>
      <c r="DN115" s="814"/>
      <c r="DO115" s="814"/>
      <c r="DP115" s="815"/>
      <c r="DQ115" s="816" t="s">
        <v>107</v>
      </c>
      <c r="DR115" s="814"/>
      <c r="DS115" s="814"/>
      <c r="DT115" s="814"/>
      <c r="DU115" s="815"/>
      <c r="DV115" s="784" t="s">
        <v>107</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3178</v>
      </c>
      <c r="AB116" s="814"/>
      <c r="AC116" s="814"/>
      <c r="AD116" s="814"/>
      <c r="AE116" s="815"/>
      <c r="AF116" s="816">
        <v>8681</v>
      </c>
      <c r="AG116" s="814"/>
      <c r="AH116" s="814"/>
      <c r="AI116" s="814"/>
      <c r="AJ116" s="815"/>
      <c r="AK116" s="816">
        <v>4236</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107</v>
      </c>
      <c r="BR116" s="801"/>
      <c r="BS116" s="801"/>
      <c r="BT116" s="801"/>
      <c r="BU116" s="801"/>
      <c r="BV116" s="801" t="s">
        <v>107</v>
      </c>
      <c r="BW116" s="801"/>
      <c r="BX116" s="801"/>
      <c r="BY116" s="801"/>
      <c r="BZ116" s="801"/>
      <c r="CA116" s="801" t="s">
        <v>107</v>
      </c>
      <c r="CB116" s="801"/>
      <c r="CC116" s="801"/>
      <c r="CD116" s="801"/>
      <c r="CE116" s="801"/>
      <c r="CF116" s="878" t="s">
        <v>107</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107</v>
      </c>
      <c r="DH116" s="814"/>
      <c r="DI116" s="814"/>
      <c r="DJ116" s="814"/>
      <c r="DK116" s="815"/>
      <c r="DL116" s="816" t="s">
        <v>107</v>
      </c>
      <c r="DM116" s="814"/>
      <c r="DN116" s="814"/>
      <c r="DO116" s="814"/>
      <c r="DP116" s="815"/>
      <c r="DQ116" s="816" t="s">
        <v>107</v>
      </c>
      <c r="DR116" s="814"/>
      <c r="DS116" s="814"/>
      <c r="DT116" s="814"/>
      <c r="DU116" s="815"/>
      <c r="DV116" s="784" t="s">
        <v>107</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15297058</v>
      </c>
      <c r="AB117" s="925"/>
      <c r="AC117" s="925"/>
      <c r="AD117" s="925"/>
      <c r="AE117" s="926"/>
      <c r="AF117" s="928">
        <v>15571595</v>
      </c>
      <c r="AG117" s="925"/>
      <c r="AH117" s="925"/>
      <c r="AI117" s="925"/>
      <c r="AJ117" s="926"/>
      <c r="AK117" s="928">
        <v>15376854</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428</v>
      </c>
      <c r="BR117" s="888"/>
      <c r="BS117" s="888"/>
      <c r="BT117" s="888"/>
      <c r="BU117" s="888"/>
      <c r="BV117" s="888" t="s">
        <v>428</v>
      </c>
      <c r="BW117" s="888"/>
      <c r="BX117" s="888"/>
      <c r="BY117" s="888"/>
      <c r="BZ117" s="888"/>
      <c r="CA117" s="888" t="s">
        <v>428</v>
      </c>
      <c r="CB117" s="888"/>
      <c r="CC117" s="888"/>
      <c r="CD117" s="888"/>
      <c r="CE117" s="888"/>
      <c r="CF117" s="878" t="s">
        <v>428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428</v>
      </c>
      <c r="DH117" s="814"/>
      <c r="DI117" s="814"/>
      <c r="DJ117" s="814"/>
      <c r="DK117" s="815"/>
      <c r="DL117" s="816" t="s">
        <v>428</v>
      </c>
      <c r="DM117" s="814"/>
      <c r="DN117" s="814"/>
      <c r="DO117" s="814"/>
      <c r="DP117" s="815"/>
      <c r="DQ117" s="816" t="s">
        <v>428</v>
      </c>
      <c r="DR117" s="814"/>
      <c r="DS117" s="814"/>
      <c r="DT117" s="814"/>
      <c r="DU117" s="815"/>
      <c r="DV117" s="784" t="s">
        <v>428</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283</v>
      </c>
      <c r="AG118" s="918"/>
      <c r="AH118" s="918"/>
      <c r="AI118" s="918"/>
      <c r="AJ118" s="919"/>
      <c r="AK118" s="920" t="s">
        <v>282</v>
      </c>
      <c r="AL118" s="918"/>
      <c r="AM118" s="918"/>
      <c r="AN118" s="918"/>
      <c r="AO118" s="919"/>
      <c r="AP118" s="921" t="s">
        <v>399</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430</v>
      </c>
      <c r="BP118" s="868"/>
      <c r="BQ118" s="887">
        <v>175483090</v>
      </c>
      <c r="BR118" s="888"/>
      <c r="BS118" s="888"/>
      <c r="BT118" s="888"/>
      <c r="BU118" s="888"/>
      <c r="BV118" s="888">
        <v>173625136</v>
      </c>
      <c r="BW118" s="888"/>
      <c r="BX118" s="888"/>
      <c r="BY118" s="888"/>
      <c r="BZ118" s="888"/>
      <c r="CA118" s="888">
        <v>173255073</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428</v>
      </c>
      <c r="DH118" s="814"/>
      <c r="DI118" s="814"/>
      <c r="DJ118" s="814"/>
      <c r="DK118" s="815"/>
      <c r="DL118" s="816" t="s">
        <v>428</v>
      </c>
      <c r="DM118" s="814"/>
      <c r="DN118" s="814"/>
      <c r="DO118" s="814"/>
      <c r="DP118" s="815"/>
      <c r="DQ118" s="816" t="s">
        <v>428</v>
      </c>
      <c r="DR118" s="814"/>
      <c r="DS118" s="814"/>
      <c r="DT118" s="814"/>
      <c r="DU118" s="815"/>
      <c r="DV118" s="784" t="s">
        <v>428</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428</v>
      </c>
      <c r="AB119" s="903"/>
      <c r="AC119" s="903"/>
      <c r="AD119" s="903"/>
      <c r="AE119" s="904"/>
      <c r="AF119" s="905" t="s">
        <v>428</v>
      </c>
      <c r="AG119" s="903"/>
      <c r="AH119" s="903"/>
      <c r="AI119" s="903"/>
      <c r="AJ119" s="904"/>
      <c r="AK119" s="905" t="s">
        <v>428</v>
      </c>
      <c r="AL119" s="903"/>
      <c r="AM119" s="903"/>
      <c r="AN119" s="903"/>
      <c r="AO119" s="904"/>
      <c r="AP119" s="906" t="s">
        <v>428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18818957</v>
      </c>
      <c r="BR119" s="830"/>
      <c r="BS119" s="830"/>
      <c r="BT119" s="830"/>
      <c r="BU119" s="830"/>
      <c r="BV119" s="830">
        <v>18311250</v>
      </c>
      <c r="BW119" s="830"/>
      <c r="BX119" s="830"/>
      <c r="BY119" s="830"/>
      <c r="BZ119" s="830"/>
      <c r="CA119" s="830">
        <v>21072567</v>
      </c>
      <c r="CB119" s="830"/>
      <c r="CC119" s="830"/>
      <c r="CD119" s="830"/>
      <c r="CE119" s="830"/>
      <c r="CF119" s="891">
        <v>35.200000000000003</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2199946</v>
      </c>
      <c r="DH119" s="747"/>
      <c r="DI119" s="747"/>
      <c r="DJ119" s="747"/>
      <c r="DK119" s="748"/>
      <c r="DL119" s="749">
        <v>1958128</v>
      </c>
      <c r="DM119" s="747"/>
      <c r="DN119" s="747"/>
      <c r="DO119" s="747"/>
      <c r="DP119" s="748"/>
      <c r="DQ119" s="749">
        <v>1709655</v>
      </c>
      <c r="DR119" s="747"/>
      <c r="DS119" s="747"/>
      <c r="DT119" s="747"/>
      <c r="DU119" s="748"/>
      <c r="DV119" s="837">
        <v>2.9</v>
      </c>
      <c r="DW119" s="838"/>
      <c r="DX119" s="838"/>
      <c r="DY119" s="838"/>
      <c r="DZ119" s="839"/>
    </row>
    <row r="120" spans="1:130" s="197" customFormat="1" ht="26.25" customHeight="1" x14ac:dyDescent="0.15">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428</v>
      </c>
      <c r="AB120" s="814"/>
      <c r="AC120" s="814"/>
      <c r="AD120" s="814"/>
      <c r="AE120" s="815"/>
      <c r="AF120" s="816" t="s">
        <v>428</v>
      </c>
      <c r="AG120" s="814"/>
      <c r="AH120" s="814"/>
      <c r="AI120" s="814"/>
      <c r="AJ120" s="815"/>
      <c r="AK120" s="816" t="s">
        <v>428</v>
      </c>
      <c r="AL120" s="814"/>
      <c r="AM120" s="814"/>
      <c r="AN120" s="814"/>
      <c r="AO120" s="815"/>
      <c r="AP120" s="784" t="s">
        <v>428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19613366</v>
      </c>
      <c r="BR120" s="801"/>
      <c r="BS120" s="801"/>
      <c r="BT120" s="801"/>
      <c r="BU120" s="801"/>
      <c r="BV120" s="801">
        <v>20068236</v>
      </c>
      <c r="BW120" s="801"/>
      <c r="BX120" s="801"/>
      <c r="BY120" s="801"/>
      <c r="BZ120" s="801"/>
      <c r="CA120" s="801">
        <v>20333350</v>
      </c>
      <c r="CB120" s="801"/>
      <c r="CC120" s="801"/>
      <c r="CD120" s="801"/>
      <c r="CE120" s="801"/>
      <c r="CF120" s="878">
        <v>34</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8606486</v>
      </c>
      <c r="DH120" s="830"/>
      <c r="DI120" s="830"/>
      <c r="DJ120" s="830"/>
      <c r="DK120" s="830"/>
      <c r="DL120" s="830">
        <v>8646845</v>
      </c>
      <c r="DM120" s="830"/>
      <c r="DN120" s="830"/>
      <c r="DO120" s="830"/>
      <c r="DP120" s="830"/>
      <c r="DQ120" s="830">
        <v>8349652</v>
      </c>
      <c r="DR120" s="830"/>
      <c r="DS120" s="830"/>
      <c r="DT120" s="830"/>
      <c r="DU120" s="830"/>
      <c r="DV120" s="831">
        <v>14</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428</v>
      </c>
      <c r="AB121" s="814"/>
      <c r="AC121" s="814"/>
      <c r="AD121" s="814"/>
      <c r="AE121" s="815"/>
      <c r="AF121" s="816" t="s">
        <v>428</v>
      </c>
      <c r="AG121" s="814"/>
      <c r="AH121" s="814"/>
      <c r="AI121" s="814"/>
      <c r="AJ121" s="815"/>
      <c r="AK121" s="816" t="s">
        <v>428</v>
      </c>
      <c r="AL121" s="814"/>
      <c r="AM121" s="814"/>
      <c r="AN121" s="814"/>
      <c r="AO121" s="815"/>
      <c r="AP121" s="784" t="s">
        <v>428</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72035055</v>
      </c>
      <c r="BR121" s="888"/>
      <c r="BS121" s="888"/>
      <c r="BT121" s="888"/>
      <c r="BU121" s="888"/>
      <c r="BV121" s="888">
        <v>74859260</v>
      </c>
      <c r="BW121" s="888"/>
      <c r="BX121" s="888"/>
      <c r="BY121" s="888"/>
      <c r="BZ121" s="888"/>
      <c r="CA121" s="888">
        <v>75782962</v>
      </c>
      <c r="CB121" s="888"/>
      <c r="CC121" s="888"/>
      <c r="CD121" s="888"/>
      <c r="CE121" s="888"/>
      <c r="CF121" s="889">
        <v>126.7</v>
      </c>
      <c r="CG121" s="890"/>
      <c r="CH121" s="890"/>
      <c r="CI121" s="890"/>
      <c r="CJ121" s="890"/>
      <c r="CK121" s="881"/>
      <c r="CL121" s="842"/>
      <c r="CM121" s="842"/>
      <c r="CN121" s="842"/>
      <c r="CO121" s="843"/>
      <c r="CP121" s="858" t="s">
        <v>440</v>
      </c>
      <c r="CQ121" s="859"/>
      <c r="CR121" s="859"/>
      <c r="CS121" s="859"/>
      <c r="CT121" s="859"/>
      <c r="CU121" s="859"/>
      <c r="CV121" s="859"/>
      <c r="CW121" s="859"/>
      <c r="CX121" s="859"/>
      <c r="CY121" s="859"/>
      <c r="CZ121" s="859"/>
      <c r="DA121" s="859"/>
      <c r="DB121" s="859"/>
      <c r="DC121" s="859"/>
      <c r="DD121" s="859"/>
      <c r="DE121" s="859"/>
      <c r="DF121" s="860"/>
      <c r="DG121" s="800">
        <v>36698</v>
      </c>
      <c r="DH121" s="801"/>
      <c r="DI121" s="801"/>
      <c r="DJ121" s="801"/>
      <c r="DK121" s="801"/>
      <c r="DL121" s="801">
        <v>24465</v>
      </c>
      <c r="DM121" s="801"/>
      <c r="DN121" s="801"/>
      <c r="DO121" s="801"/>
      <c r="DP121" s="801"/>
      <c r="DQ121" s="801">
        <v>12233</v>
      </c>
      <c r="DR121" s="801"/>
      <c r="DS121" s="801"/>
      <c r="DT121" s="801"/>
      <c r="DU121" s="801"/>
      <c r="DV121" s="853">
        <v>0</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428</v>
      </c>
      <c r="AB122" s="814"/>
      <c r="AC122" s="814"/>
      <c r="AD122" s="814"/>
      <c r="AE122" s="815"/>
      <c r="AF122" s="816" t="s">
        <v>428</v>
      </c>
      <c r="AG122" s="814"/>
      <c r="AH122" s="814"/>
      <c r="AI122" s="814"/>
      <c r="AJ122" s="815"/>
      <c r="AK122" s="816" t="s">
        <v>428</v>
      </c>
      <c r="AL122" s="814"/>
      <c r="AM122" s="814"/>
      <c r="AN122" s="814"/>
      <c r="AO122" s="815"/>
      <c r="AP122" s="784" t="s">
        <v>428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441</v>
      </c>
      <c r="BP122" s="868"/>
      <c r="BQ122" s="869">
        <v>110467378</v>
      </c>
      <c r="BR122" s="870"/>
      <c r="BS122" s="870"/>
      <c r="BT122" s="870"/>
      <c r="BU122" s="870"/>
      <c r="BV122" s="870">
        <v>113238746</v>
      </c>
      <c r="BW122" s="870"/>
      <c r="BX122" s="870"/>
      <c r="BY122" s="870"/>
      <c r="BZ122" s="870"/>
      <c r="CA122" s="870">
        <v>117188879</v>
      </c>
      <c r="CB122" s="870"/>
      <c r="CC122" s="870"/>
      <c r="CD122" s="870"/>
      <c r="CE122" s="870"/>
      <c r="CF122" s="773"/>
      <c r="CG122" s="774"/>
      <c r="CH122" s="774"/>
      <c r="CI122" s="774"/>
      <c r="CJ122" s="871"/>
      <c r="CK122" s="881"/>
      <c r="CL122" s="842"/>
      <c r="CM122" s="842"/>
      <c r="CN122" s="842"/>
      <c r="CO122" s="843"/>
      <c r="CP122" s="858"/>
      <c r="CQ122" s="859"/>
      <c r="CR122" s="859"/>
      <c r="CS122" s="859"/>
      <c r="CT122" s="859"/>
      <c r="CU122" s="859"/>
      <c r="CV122" s="859"/>
      <c r="CW122" s="859"/>
      <c r="CX122" s="859"/>
      <c r="CY122" s="859"/>
      <c r="CZ122" s="859"/>
      <c r="DA122" s="859"/>
      <c r="DB122" s="859"/>
      <c r="DC122" s="859"/>
      <c r="DD122" s="859"/>
      <c r="DE122" s="859"/>
      <c r="DF122" s="860"/>
      <c r="DG122" s="800"/>
      <c r="DH122" s="801"/>
      <c r="DI122" s="801"/>
      <c r="DJ122" s="801"/>
      <c r="DK122" s="801"/>
      <c r="DL122" s="801"/>
      <c r="DM122" s="801"/>
      <c r="DN122" s="801"/>
      <c r="DO122" s="801"/>
      <c r="DP122" s="801"/>
      <c r="DQ122" s="801"/>
      <c r="DR122" s="801"/>
      <c r="DS122" s="801"/>
      <c r="DT122" s="801"/>
      <c r="DU122" s="801"/>
      <c r="DV122" s="853"/>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109.9</v>
      </c>
      <c r="BR123" s="862"/>
      <c r="BS123" s="862"/>
      <c r="BT123" s="862"/>
      <c r="BU123" s="862"/>
      <c r="BV123" s="862">
        <v>100.1</v>
      </c>
      <c r="BW123" s="862"/>
      <c r="BX123" s="862"/>
      <c r="BY123" s="862"/>
      <c r="BZ123" s="862"/>
      <c r="CA123" s="862">
        <v>93.7</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107</v>
      </c>
      <c r="AB124" s="814"/>
      <c r="AC124" s="814"/>
      <c r="AD124" s="814"/>
      <c r="AE124" s="815"/>
      <c r="AF124" s="816" t="s">
        <v>107</v>
      </c>
      <c r="AG124" s="814"/>
      <c r="AH124" s="814"/>
      <c r="AI124" s="814"/>
      <c r="AJ124" s="815"/>
      <c r="AK124" s="816" t="s">
        <v>107</v>
      </c>
      <c r="AL124" s="814"/>
      <c r="AM124" s="814"/>
      <c r="AN124" s="814"/>
      <c r="AO124" s="815"/>
      <c r="AP124" s="784" t="s">
        <v>107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107</v>
      </c>
      <c r="DH124" s="747"/>
      <c r="DI124" s="747"/>
      <c r="DJ124" s="747"/>
      <c r="DK124" s="748"/>
      <c r="DL124" s="749" t="s">
        <v>107</v>
      </c>
      <c r="DM124" s="747"/>
      <c r="DN124" s="747"/>
      <c r="DO124" s="747"/>
      <c r="DP124" s="748"/>
      <c r="DQ124" s="749" t="s">
        <v>107</v>
      </c>
      <c r="DR124" s="747"/>
      <c r="DS124" s="747"/>
      <c r="DT124" s="747"/>
      <c r="DU124" s="748"/>
      <c r="DV124" s="837" t="s">
        <v>107</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107</v>
      </c>
      <c r="AB125" s="814"/>
      <c r="AC125" s="814"/>
      <c r="AD125" s="814"/>
      <c r="AE125" s="815"/>
      <c r="AF125" s="816" t="s">
        <v>107</v>
      </c>
      <c r="AG125" s="814"/>
      <c r="AH125" s="814"/>
      <c r="AI125" s="814"/>
      <c r="AJ125" s="815"/>
      <c r="AK125" s="816" t="s">
        <v>107</v>
      </c>
      <c r="AL125" s="814"/>
      <c r="AM125" s="814"/>
      <c r="AN125" s="814"/>
      <c r="AO125" s="815"/>
      <c r="AP125" s="784" t="s">
        <v>107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107</v>
      </c>
      <c r="DH125" s="830"/>
      <c r="DI125" s="830"/>
      <c r="DJ125" s="830"/>
      <c r="DK125" s="830"/>
      <c r="DL125" s="830" t="s">
        <v>107</v>
      </c>
      <c r="DM125" s="830"/>
      <c r="DN125" s="830"/>
      <c r="DO125" s="830"/>
      <c r="DP125" s="830"/>
      <c r="DQ125" s="830" t="s">
        <v>107</v>
      </c>
      <c r="DR125" s="830"/>
      <c r="DS125" s="830"/>
      <c r="DT125" s="830"/>
      <c r="DU125" s="830"/>
      <c r="DV125" s="831" t="s">
        <v>107</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294864</v>
      </c>
      <c r="AB126" s="814"/>
      <c r="AC126" s="814"/>
      <c r="AD126" s="814"/>
      <c r="AE126" s="815"/>
      <c r="AF126" s="816">
        <v>294864</v>
      </c>
      <c r="AG126" s="814"/>
      <c r="AH126" s="814"/>
      <c r="AI126" s="814"/>
      <c r="AJ126" s="815"/>
      <c r="AK126" s="816">
        <v>294864</v>
      </c>
      <c r="AL126" s="814"/>
      <c r="AM126" s="814"/>
      <c r="AN126" s="814"/>
      <c r="AO126" s="815"/>
      <c r="AP126" s="784">
        <v>0.5</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107</v>
      </c>
      <c r="DH126" s="801"/>
      <c r="DI126" s="801"/>
      <c r="DJ126" s="801"/>
      <c r="DK126" s="801"/>
      <c r="DL126" s="801" t="s">
        <v>107</v>
      </c>
      <c r="DM126" s="801"/>
      <c r="DN126" s="801"/>
      <c r="DO126" s="801"/>
      <c r="DP126" s="801"/>
      <c r="DQ126" s="801" t="s">
        <v>107</v>
      </c>
      <c r="DR126" s="801"/>
      <c r="DS126" s="801"/>
      <c r="DT126" s="801"/>
      <c r="DU126" s="801"/>
      <c r="DV126" s="853" t="s">
        <v>107</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107</v>
      </c>
      <c r="AB127" s="814"/>
      <c r="AC127" s="814"/>
      <c r="AD127" s="814"/>
      <c r="AE127" s="815"/>
      <c r="AF127" s="816" t="s">
        <v>107</v>
      </c>
      <c r="AG127" s="814"/>
      <c r="AH127" s="814"/>
      <c r="AI127" s="814"/>
      <c r="AJ127" s="815"/>
      <c r="AK127" s="816" t="s">
        <v>107</v>
      </c>
      <c r="AL127" s="814"/>
      <c r="AM127" s="814"/>
      <c r="AN127" s="814"/>
      <c r="AO127" s="815"/>
      <c r="AP127" s="784" t="s">
        <v>107</v>
      </c>
      <c r="AQ127" s="785"/>
      <c r="AR127" s="785"/>
      <c r="AS127" s="785"/>
      <c r="AT127" s="786"/>
      <c r="AU127" s="233"/>
      <c r="AV127" s="233"/>
      <c r="AW127" s="233"/>
      <c r="AX127" s="787" t="s">
        <v>452</v>
      </c>
      <c r="AY127" s="788"/>
      <c r="AZ127" s="788"/>
      <c r="BA127" s="788"/>
      <c r="BB127" s="788"/>
      <c r="BC127" s="788"/>
      <c r="BD127" s="788"/>
      <c r="BE127" s="789"/>
      <c r="BF127" s="790" t="s">
        <v>107</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v>18450</v>
      </c>
      <c r="DH127" s="850"/>
      <c r="DI127" s="850"/>
      <c r="DJ127" s="850"/>
      <c r="DK127" s="850"/>
      <c r="DL127" s="850">
        <v>7951</v>
      </c>
      <c r="DM127" s="850"/>
      <c r="DN127" s="850"/>
      <c r="DO127" s="850"/>
      <c r="DP127" s="850"/>
      <c r="DQ127" s="850">
        <v>7330</v>
      </c>
      <c r="DR127" s="850"/>
      <c r="DS127" s="850"/>
      <c r="DT127" s="850"/>
      <c r="DU127" s="850"/>
      <c r="DV127" s="851">
        <v>0</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v>1467034</v>
      </c>
      <c r="AB128" s="754"/>
      <c r="AC128" s="754"/>
      <c r="AD128" s="754"/>
      <c r="AE128" s="755"/>
      <c r="AF128" s="756">
        <v>1407198</v>
      </c>
      <c r="AG128" s="754"/>
      <c r="AH128" s="754"/>
      <c r="AI128" s="754"/>
      <c r="AJ128" s="755"/>
      <c r="AK128" s="756">
        <v>1491865</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65019132</v>
      </c>
      <c r="AB129" s="814"/>
      <c r="AC129" s="814"/>
      <c r="AD129" s="814"/>
      <c r="AE129" s="815"/>
      <c r="AF129" s="816">
        <v>66498978</v>
      </c>
      <c r="AG129" s="814"/>
      <c r="AH129" s="814"/>
      <c r="AI129" s="814"/>
      <c r="AJ129" s="815"/>
      <c r="AK129" s="816">
        <v>65911450</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13.2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5907551</v>
      </c>
      <c r="AB130" s="814"/>
      <c r="AC130" s="814"/>
      <c r="AD130" s="814"/>
      <c r="AE130" s="815"/>
      <c r="AF130" s="816">
        <v>6195635</v>
      </c>
      <c r="AG130" s="814"/>
      <c r="AH130" s="814"/>
      <c r="AI130" s="814"/>
      <c r="AJ130" s="815"/>
      <c r="AK130" s="816">
        <v>6087440</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93.7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59111581</v>
      </c>
      <c r="AB131" s="747"/>
      <c r="AC131" s="747"/>
      <c r="AD131" s="747"/>
      <c r="AE131" s="748"/>
      <c r="AF131" s="749">
        <v>60303343</v>
      </c>
      <c r="AG131" s="747"/>
      <c r="AH131" s="747"/>
      <c r="AI131" s="747"/>
      <c r="AJ131" s="748"/>
      <c r="AK131" s="749">
        <v>59824010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13.402573350000001</v>
      </c>
      <c r="AB132" s="770"/>
      <c r="AC132" s="770"/>
      <c r="AD132" s="770"/>
      <c r="AE132" s="771"/>
      <c r="AF132" s="772">
        <v>13.21446143</v>
      </c>
      <c r="AG132" s="770"/>
      <c r="AH132" s="770"/>
      <c r="AI132" s="770"/>
      <c r="AJ132" s="771"/>
      <c r="AK132" s="772">
        <v>13.03414632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13.9</v>
      </c>
      <c r="AB133" s="779"/>
      <c r="AC133" s="779"/>
      <c r="AD133" s="779"/>
      <c r="AE133" s="780"/>
      <c r="AF133" s="778">
        <v>13.8</v>
      </c>
      <c r="AG133" s="779"/>
      <c r="AH133" s="779"/>
      <c r="AI133" s="779"/>
      <c r="AJ133" s="780"/>
      <c r="AK133" s="778">
        <v>13.2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40" zoomScaleNormal="85" zoomScaleSheetLayoutView="4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5" zoomScaleSheetLayoutView="5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63" t="s">
        <v>474</v>
      </c>
      <c r="H9" s="1164"/>
      <c r="I9" s="1164"/>
      <c r="J9" s="1165"/>
      <c r="K9" s="263">
        <v>17617074</v>
      </c>
      <c r="L9" s="264">
        <v>54345</v>
      </c>
      <c r="M9" s="265">
        <v>57944</v>
      </c>
      <c r="N9" s="266">
        <v>-6.2</v>
      </c>
    </row>
    <row r="10" spans="1:16" x14ac:dyDescent="0.15">
      <c r="A10" s="248"/>
      <c r="B10" s="244"/>
      <c r="C10" s="244"/>
      <c r="D10" s="244"/>
      <c r="E10" s="244"/>
      <c r="F10" s="244"/>
      <c r="G10" s="1163" t="s">
        <v>475</v>
      </c>
      <c r="H10" s="1164"/>
      <c r="I10" s="1164"/>
      <c r="J10" s="1165"/>
      <c r="K10" s="267">
        <v>865727</v>
      </c>
      <c r="L10" s="268">
        <v>2671</v>
      </c>
      <c r="M10" s="269">
        <v>2485</v>
      </c>
      <c r="N10" s="270">
        <v>7.5</v>
      </c>
    </row>
    <row r="11" spans="1:16" ht="13.5" customHeight="1" x14ac:dyDescent="0.15">
      <c r="A11" s="248"/>
      <c r="B11" s="244"/>
      <c r="C11" s="244"/>
      <c r="D11" s="244"/>
      <c r="E11" s="244"/>
      <c r="F11" s="244"/>
      <c r="G11" s="1163" t="s">
        <v>476</v>
      </c>
      <c r="H11" s="1164"/>
      <c r="I11" s="1164"/>
      <c r="J11" s="1165"/>
      <c r="K11" s="267">
        <v>307158</v>
      </c>
      <c r="L11" s="268">
        <v>948</v>
      </c>
      <c r="M11" s="269">
        <v>1532</v>
      </c>
      <c r="N11" s="270">
        <v>-38.1</v>
      </c>
    </row>
    <row r="12" spans="1:16" ht="13.5" customHeight="1" x14ac:dyDescent="0.15">
      <c r="A12" s="248"/>
      <c r="B12" s="244"/>
      <c r="C12" s="244"/>
      <c r="D12" s="244"/>
      <c r="E12" s="244"/>
      <c r="F12" s="244"/>
      <c r="G12" s="1163" t="s">
        <v>477</v>
      </c>
      <c r="H12" s="1164"/>
      <c r="I12" s="1164"/>
      <c r="J12" s="1165"/>
      <c r="K12" s="267">
        <v>230298</v>
      </c>
      <c r="L12" s="268">
        <v>710</v>
      </c>
      <c r="M12" s="269">
        <v>599</v>
      </c>
      <c r="N12" s="270">
        <v>18.5</v>
      </c>
    </row>
    <row r="13" spans="1:16" ht="13.5" customHeight="1" x14ac:dyDescent="0.15">
      <c r="A13" s="248"/>
      <c r="B13" s="244"/>
      <c r="C13" s="244"/>
      <c r="D13" s="244"/>
      <c r="E13" s="244"/>
      <c r="F13" s="244"/>
      <c r="G13" s="1163" t="s">
        <v>478</v>
      </c>
      <c r="H13" s="1164"/>
      <c r="I13" s="1164"/>
      <c r="J13" s="1165"/>
      <c r="K13" s="267" t="s">
        <v>479</v>
      </c>
      <c r="L13" s="268" t="s">
        <v>479</v>
      </c>
      <c r="M13" s="269">
        <v>18</v>
      </c>
      <c r="N13" s="270" t="s">
        <v>479</v>
      </c>
    </row>
    <row r="14" spans="1:16" ht="13.5" customHeight="1" x14ac:dyDescent="0.15">
      <c r="A14" s="248"/>
      <c r="B14" s="244"/>
      <c r="C14" s="244"/>
      <c r="D14" s="244"/>
      <c r="E14" s="244"/>
      <c r="F14" s="244"/>
      <c r="G14" s="1163" t="s">
        <v>480</v>
      </c>
      <c r="H14" s="1164"/>
      <c r="I14" s="1164"/>
      <c r="J14" s="1165"/>
      <c r="K14" s="267">
        <v>854682</v>
      </c>
      <c r="L14" s="268">
        <v>2637</v>
      </c>
      <c r="M14" s="269">
        <v>1786</v>
      </c>
      <c r="N14" s="270">
        <v>47.6</v>
      </c>
    </row>
    <row r="15" spans="1:16" ht="13.5" customHeight="1" x14ac:dyDescent="0.15">
      <c r="A15" s="248"/>
      <c r="B15" s="244"/>
      <c r="C15" s="244"/>
      <c r="D15" s="244"/>
      <c r="E15" s="244"/>
      <c r="F15" s="244"/>
      <c r="G15" s="1163" t="s">
        <v>481</v>
      </c>
      <c r="H15" s="1164"/>
      <c r="I15" s="1164"/>
      <c r="J15" s="1165"/>
      <c r="K15" s="267">
        <v>54414</v>
      </c>
      <c r="L15" s="268">
        <v>168</v>
      </c>
      <c r="M15" s="269">
        <v>1355</v>
      </c>
      <c r="N15" s="270">
        <v>-87.6</v>
      </c>
    </row>
    <row r="16" spans="1:16" x14ac:dyDescent="0.15">
      <c r="A16" s="248"/>
      <c r="B16" s="244"/>
      <c r="C16" s="244"/>
      <c r="D16" s="244"/>
      <c r="E16" s="244"/>
      <c r="F16" s="244"/>
      <c r="G16" s="1166" t="s">
        <v>482</v>
      </c>
      <c r="H16" s="1167"/>
      <c r="I16" s="1167"/>
      <c r="J16" s="1168"/>
      <c r="K16" s="268">
        <v>-1118328</v>
      </c>
      <c r="L16" s="268">
        <v>-3450</v>
      </c>
      <c r="M16" s="269">
        <v>-4955</v>
      </c>
      <c r="N16" s="270">
        <v>-30.4</v>
      </c>
    </row>
    <row r="17" spans="1:16" x14ac:dyDescent="0.15">
      <c r="A17" s="248"/>
      <c r="B17" s="244"/>
      <c r="C17" s="244"/>
      <c r="D17" s="244"/>
      <c r="E17" s="244"/>
      <c r="F17" s="244"/>
      <c r="G17" s="1166" t="s">
        <v>166</v>
      </c>
      <c r="H17" s="1167"/>
      <c r="I17" s="1167"/>
      <c r="J17" s="1168"/>
      <c r="K17" s="268">
        <v>18811025</v>
      </c>
      <c r="L17" s="268">
        <v>58028</v>
      </c>
      <c r="M17" s="269">
        <v>60765</v>
      </c>
      <c r="N17" s="270">
        <v>-4.5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0" t="s">
        <v>487</v>
      </c>
      <c r="H21" s="1161"/>
      <c r="I21" s="1161"/>
      <c r="J21" s="1162"/>
      <c r="K21" s="280">
        <v>6.41</v>
      </c>
      <c r="L21" s="281">
        <v>6.13</v>
      </c>
      <c r="M21" s="282">
        <v>0.28000000000000003</v>
      </c>
      <c r="N21" s="249"/>
      <c r="O21" s="283"/>
      <c r="P21" s="279"/>
    </row>
    <row r="22" spans="1:16" s="284" customFormat="1" x14ac:dyDescent="0.15">
      <c r="A22" s="279"/>
      <c r="B22" s="249"/>
      <c r="C22" s="249"/>
      <c r="D22" s="249"/>
      <c r="E22" s="249"/>
      <c r="F22" s="249"/>
      <c r="G22" s="1160" t="s">
        <v>488</v>
      </c>
      <c r="H22" s="1161"/>
      <c r="I22" s="1161"/>
      <c r="J22" s="1162"/>
      <c r="K22" s="285">
        <v>97.9</v>
      </c>
      <c r="L22" s="286">
        <v>100.5</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51" t="s">
        <v>492</v>
      </c>
      <c r="H32" s="1152"/>
      <c r="I32" s="1152"/>
      <c r="J32" s="1153"/>
      <c r="K32" s="294">
        <v>13161873</v>
      </c>
      <c r="L32" s="294">
        <v>40602</v>
      </c>
      <c r="M32" s="295">
        <v>38141</v>
      </c>
      <c r="N32" s="296">
        <v>6.5</v>
      </c>
    </row>
    <row r="33" spans="1:16" ht="13.5" customHeight="1" x14ac:dyDescent="0.15">
      <c r="A33" s="248"/>
      <c r="B33" s="244"/>
      <c r="C33" s="244"/>
      <c r="D33" s="244"/>
      <c r="E33" s="244"/>
      <c r="F33" s="244"/>
      <c r="G33" s="1151" t="s">
        <v>493</v>
      </c>
      <c r="H33" s="1152"/>
      <c r="I33" s="1152"/>
      <c r="J33" s="1153"/>
      <c r="K33" s="294" t="s">
        <v>479</v>
      </c>
      <c r="L33" s="294" t="s">
        <v>479</v>
      </c>
      <c r="M33" s="295">
        <v>3</v>
      </c>
      <c r="N33" s="296" t="s">
        <v>479</v>
      </c>
    </row>
    <row r="34" spans="1:16" ht="27" customHeight="1" x14ac:dyDescent="0.15">
      <c r="A34" s="248"/>
      <c r="B34" s="244"/>
      <c r="C34" s="244"/>
      <c r="D34" s="244"/>
      <c r="E34" s="244"/>
      <c r="F34" s="244"/>
      <c r="G34" s="1151" t="s">
        <v>494</v>
      </c>
      <c r="H34" s="1152"/>
      <c r="I34" s="1152"/>
      <c r="J34" s="1153"/>
      <c r="K34" s="294" t="s">
        <v>479</v>
      </c>
      <c r="L34" s="294" t="s">
        <v>479</v>
      </c>
      <c r="M34" s="295">
        <v>102</v>
      </c>
      <c r="N34" s="296" t="s">
        <v>479</v>
      </c>
    </row>
    <row r="35" spans="1:16" ht="27" customHeight="1" x14ac:dyDescent="0.15">
      <c r="A35" s="248"/>
      <c r="B35" s="244"/>
      <c r="C35" s="244"/>
      <c r="D35" s="244"/>
      <c r="E35" s="244"/>
      <c r="F35" s="244"/>
      <c r="G35" s="1151" t="s">
        <v>495</v>
      </c>
      <c r="H35" s="1152"/>
      <c r="I35" s="1152"/>
      <c r="J35" s="1153"/>
      <c r="K35" s="294">
        <v>819518</v>
      </c>
      <c r="L35" s="294">
        <v>2528</v>
      </c>
      <c r="M35" s="295">
        <v>9900</v>
      </c>
      <c r="N35" s="296">
        <v>-74.5</v>
      </c>
    </row>
    <row r="36" spans="1:16" ht="27" customHeight="1" x14ac:dyDescent="0.15">
      <c r="A36" s="248"/>
      <c r="B36" s="244"/>
      <c r="C36" s="244"/>
      <c r="D36" s="244"/>
      <c r="E36" s="244"/>
      <c r="F36" s="244"/>
      <c r="G36" s="1151" t="s">
        <v>496</v>
      </c>
      <c r="H36" s="1152"/>
      <c r="I36" s="1152"/>
      <c r="J36" s="1153"/>
      <c r="K36" s="294">
        <v>1096363</v>
      </c>
      <c r="L36" s="294">
        <v>3382</v>
      </c>
      <c r="M36" s="295">
        <v>437</v>
      </c>
      <c r="N36" s="296">
        <v>673.9</v>
      </c>
    </row>
    <row r="37" spans="1:16" ht="13.5" customHeight="1" x14ac:dyDescent="0.15">
      <c r="A37" s="248"/>
      <c r="B37" s="244"/>
      <c r="C37" s="244"/>
      <c r="D37" s="244"/>
      <c r="E37" s="244"/>
      <c r="F37" s="244"/>
      <c r="G37" s="1151" t="s">
        <v>497</v>
      </c>
      <c r="H37" s="1152"/>
      <c r="I37" s="1152"/>
      <c r="J37" s="1153"/>
      <c r="K37" s="294">
        <v>294864</v>
      </c>
      <c r="L37" s="294">
        <v>910</v>
      </c>
      <c r="M37" s="295">
        <v>880</v>
      </c>
      <c r="N37" s="296">
        <v>3.4</v>
      </c>
    </row>
    <row r="38" spans="1:16" ht="27" customHeight="1" x14ac:dyDescent="0.15">
      <c r="A38" s="248"/>
      <c r="B38" s="244"/>
      <c r="C38" s="244"/>
      <c r="D38" s="244"/>
      <c r="E38" s="244"/>
      <c r="F38" s="244"/>
      <c r="G38" s="1154" t="s">
        <v>498</v>
      </c>
      <c r="H38" s="1155"/>
      <c r="I38" s="1155"/>
      <c r="J38" s="1156"/>
      <c r="K38" s="297">
        <v>4236</v>
      </c>
      <c r="L38" s="297">
        <v>13</v>
      </c>
      <c r="M38" s="298">
        <v>3</v>
      </c>
      <c r="N38" s="299">
        <v>333.3</v>
      </c>
      <c r="O38" s="293"/>
    </row>
    <row r="39" spans="1:16" x14ac:dyDescent="0.15">
      <c r="A39" s="248"/>
      <c r="B39" s="244"/>
      <c r="C39" s="244"/>
      <c r="D39" s="244"/>
      <c r="E39" s="244"/>
      <c r="F39" s="244"/>
      <c r="G39" s="1154" t="s">
        <v>499</v>
      </c>
      <c r="H39" s="1155"/>
      <c r="I39" s="1155"/>
      <c r="J39" s="1156"/>
      <c r="K39" s="300">
        <v>-1491865</v>
      </c>
      <c r="L39" s="300">
        <v>-4602</v>
      </c>
      <c r="M39" s="301">
        <v>-8348</v>
      </c>
      <c r="N39" s="302">
        <v>-44.9</v>
      </c>
      <c r="O39" s="293"/>
    </row>
    <row r="40" spans="1:16" ht="27" customHeight="1" x14ac:dyDescent="0.15">
      <c r="A40" s="248"/>
      <c r="B40" s="244"/>
      <c r="C40" s="244"/>
      <c r="D40" s="244"/>
      <c r="E40" s="244"/>
      <c r="F40" s="244"/>
      <c r="G40" s="1151" t="s">
        <v>500</v>
      </c>
      <c r="H40" s="1152"/>
      <c r="I40" s="1152"/>
      <c r="J40" s="1153"/>
      <c r="K40" s="300">
        <v>-6087440</v>
      </c>
      <c r="L40" s="300">
        <v>-18779</v>
      </c>
      <c r="M40" s="301">
        <v>-29144</v>
      </c>
      <c r="N40" s="302">
        <v>-35.6</v>
      </c>
      <c r="O40" s="293"/>
    </row>
    <row r="41" spans="1:16" x14ac:dyDescent="0.15">
      <c r="A41" s="248"/>
      <c r="B41" s="244"/>
      <c r="C41" s="244"/>
      <c r="D41" s="244"/>
      <c r="E41" s="244"/>
      <c r="F41" s="244"/>
      <c r="G41" s="1157" t="s">
        <v>277</v>
      </c>
      <c r="H41" s="1158"/>
      <c r="I41" s="1158"/>
      <c r="J41" s="1159"/>
      <c r="K41" s="294">
        <v>7797549</v>
      </c>
      <c r="L41" s="300">
        <v>24054</v>
      </c>
      <c r="M41" s="301">
        <v>11972</v>
      </c>
      <c r="N41" s="302">
        <v>100.9</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4" t="s">
        <v>469</v>
      </c>
      <c r="J49" s="1146" t="s">
        <v>504</v>
      </c>
      <c r="K49" s="1147"/>
      <c r="L49" s="1147"/>
      <c r="M49" s="1147"/>
      <c r="N49" s="1148"/>
    </row>
    <row r="50" spans="1:14" x14ac:dyDescent="0.15">
      <c r="A50" s="248"/>
      <c r="B50" s="244"/>
      <c r="C50" s="244"/>
      <c r="D50" s="244"/>
      <c r="E50" s="244"/>
      <c r="F50" s="244"/>
      <c r="G50" s="312"/>
      <c r="H50" s="313"/>
      <c r="I50" s="1145"/>
      <c r="J50" s="314" t="s">
        <v>505</v>
      </c>
      <c r="K50" s="315" t="s">
        <v>506</v>
      </c>
      <c r="L50" s="316" t="s">
        <v>507</v>
      </c>
      <c r="M50" s="317" t="s">
        <v>508</v>
      </c>
      <c r="N50" s="318" t="s">
        <v>509</v>
      </c>
    </row>
    <row r="51" spans="1:14" x14ac:dyDescent="0.15">
      <c r="A51" s="248"/>
      <c r="B51" s="244"/>
      <c r="C51" s="244"/>
      <c r="D51" s="244"/>
      <c r="E51" s="244"/>
      <c r="F51" s="244"/>
      <c r="G51" s="310" t="s">
        <v>510</v>
      </c>
      <c r="H51" s="311"/>
      <c r="I51" s="319">
        <v>17574090</v>
      </c>
      <c r="J51" s="320">
        <v>55270</v>
      </c>
      <c r="K51" s="321">
        <v>-38.4</v>
      </c>
      <c r="L51" s="322">
        <v>38606</v>
      </c>
      <c r="M51" s="323">
        <v>2.4</v>
      </c>
      <c r="N51" s="324">
        <v>-40.799999999999997</v>
      </c>
    </row>
    <row r="52" spans="1:14" x14ac:dyDescent="0.15">
      <c r="A52" s="248"/>
      <c r="B52" s="244"/>
      <c r="C52" s="244"/>
      <c r="D52" s="244"/>
      <c r="E52" s="244"/>
      <c r="F52" s="244"/>
      <c r="G52" s="325"/>
      <c r="H52" s="326" t="s">
        <v>511</v>
      </c>
      <c r="I52" s="327">
        <v>5073489</v>
      </c>
      <c r="J52" s="328">
        <v>15956</v>
      </c>
      <c r="K52" s="329">
        <v>-51.8</v>
      </c>
      <c r="L52" s="330">
        <v>22435</v>
      </c>
      <c r="M52" s="331">
        <v>-1</v>
      </c>
      <c r="N52" s="332">
        <v>-50.8</v>
      </c>
    </row>
    <row r="53" spans="1:14" x14ac:dyDescent="0.15">
      <c r="A53" s="248"/>
      <c r="B53" s="244"/>
      <c r="C53" s="244"/>
      <c r="D53" s="244"/>
      <c r="E53" s="244"/>
      <c r="F53" s="244"/>
      <c r="G53" s="310" t="s">
        <v>512</v>
      </c>
      <c r="H53" s="311"/>
      <c r="I53" s="319">
        <v>19145171</v>
      </c>
      <c r="J53" s="320">
        <v>59663</v>
      </c>
      <c r="K53" s="321">
        <v>7.9</v>
      </c>
      <c r="L53" s="322">
        <v>39425</v>
      </c>
      <c r="M53" s="323">
        <v>2.1</v>
      </c>
      <c r="N53" s="324">
        <v>5.8</v>
      </c>
    </row>
    <row r="54" spans="1:14" x14ac:dyDescent="0.15">
      <c r="A54" s="248"/>
      <c r="B54" s="244"/>
      <c r="C54" s="244"/>
      <c r="D54" s="244"/>
      <c r="E54" s="244"/>
      <c r="F54" s="244"/>
      <c r="G54" s="325"/>
      <c r="H54" s="326" t="s">
        <v>511</v>
      </c>
      <c r="I54" s="327">
        <v>8213177</v>
      </c>
      <c r="J54" s="328">
        <v>25595</v>
      </c>
      <c r="K54" s="329">
        <v>60.4</v>
      </c>
      <c r="L54" s="330">
        <v>22414</v>
      </c>
      <c r="M54" s="331">
        <v>-0.1</v>
      </c>
      <c r="N54" s="332">
        <v>60.5</v>
      </c>
    </row>
    <row r="55" spans="1:14" x14ac:dyDescent="0.15">
      <c r="A55" s="248"/>
      <c r="B55" s="244"/>
      <c r="C55" s="244"/>
      <c r="D55" s="244"/>
      <c r="E55" s="244"/>
      <c r="F55" s="244"/>
      <c r="G55" s="310" t="s">
        <v>513</v>
      </c>
      <c r="H55" s="311"/>
      <c r="I55" s="319">
        <v>14317189</v>
      </c>
      <c r="J55" s="320">
        <v>44396</v>
      </c>
      <c r="K55" s="321">
        <v>-25.6</v>
      </c>
      <c r="L55" s="322">
        <v>47677</v>
      </c>
      <c r="M55" s="323">
        <v>20.9</v>
      </c>
      <c r="N55" s="324">
        <v>-46.5</v>
      </c>
    </row>
    <row r="56" spans="1:14" x14ac:dyDescent="0.15">
      <c r="A56" s="248"/>
      <c r="B56" s="244"/>
      <c r="C56" s="244"/>
      <c r="D56" s="244"/>
      <c r="E56" s="244"/>
      <c r="F56" s="244"/>
      <c r="G56" s="325"/>
      <c r="H56" s="326" t="s">
        <v>511</v>
      </c>
      <c r="I56" s="327">
        <v>1939459</v>
      </c>
      <c r="J56" s="328">
        <v>6014</v>
      </c>
      <c r="K56" s="329">
        <v>-76.5</v>
      </c>
      <c r="L56" s="330">
        <v>23360</v>
      </c>
      <c r="M56" s="331">
        <v>4.2</v>
      </c>
      <c r="N56" s="332">
        <v>-80.7</v>
      </c>
    </row>
    <row r="57" spans="1:14" x14ac:dyDescent="0.15">
      <c r="A57" s="248"/>
      <c r="B57" s="244"/>
      <c r="C57" s="244"/>
      <c r="D57" s="244"/>
      <c r="E57" s="244"/>
      <c r="F57" s="244"/>
      <c r="G57" s="310" t="s">
        <v>514</v>
      </c>
      <c r="H57" s="311"/>
      <c r="I57" s="319">
        <v>19081474</v>
      </c>
      <c r="J57" s="320">
        <v>59042</v>
      </c>
      <c r="K57" s="321">
        <v>33</v>
      </c>
      <c r="L57" s="322">
        <v>51613</v>
      </c>
      <c r="M57" s="323">
        <v>8.3000000000000007</v>
      </c>
      <c r="N57" s="324">
        <v>24.7</v>
      </c>
    </row>
    <row r="58" spans="1:14" x14ac:dyDescent="0.15">
      <c r="A58" s="248"/>
      <c r="B58" s="244"/>
      <c r="C58" s="244"/>
      <c r="D58" s="244"/>
      <c r="E58" s="244"/>
      <c r="F58" s="244"/>
      <c r="G58" s="325"/>
      <c r="H58" s="326" t="s">
        <v>511</v>
      </c>
      <c r="I58" s="327">
        <v>2027043</v>
      </c>
      <c r="J58" s="328">
        <v>6272</v>
      </c>
      <c r="K58" s="329">
        <v>4.3</v>
      </c>
      <c r="L58" s="330">
        <v>25872</v>
      </c>
      <c r="M58" s="331">
        <v>10.8</v>
      </c>
      <c r="N58" s="332">
        <v>-6.5</v>
      </c>
    </row>
    <row r="59" spans="1:14" x14ac:dyDescent="0.15">
      <c r="A59" s="248"/>
      <c r="B59" s="244"/>
      <c r="C59" s="244"/>
      <c r="D59" s="244"/>
      <c r="E59" s="244"/>
      <c r="F59" s="244"/>
      <c r="G59" s="310" t="s">
        <v>515</v>
      </c>
      <c r="H59" s="311"/>
      <c r="I59" s="319">
        <v>22629074</v>
      </c>
      <c r="J59" s="320">
        <v>69806</v>
      </c>
      <c r="K59" s="321">
        <v>18.2</v>
      </c>
      <c r="L59" s="322">
        <v>50880</v>
      </c>
      <c r="M59" s="323">
        <v>-1.4</v>
      </c>
      <c r="N59" s="324">
        <v>19.600000000000001</v>
      </c>
    </row>
    <row r="60" spans="1:14" x14ac:dyDescent="0.15">
      <c r="A60" s="248"/>
      <c r="B60" s="244"/>
      <c r="C60" s="244"/>
      <c r="D60" s="244"/>
      <c r="E60" s="244"/>
      <c r="F60" s="244"/>
      <c r="G60" s="325"/>
      <c r="H60" s="326" t="s">
        <v>511</v>
      </c>
      <c r="I60" s="333">
        <v>4282155</v>
      </c>
      <c r="J60" s="328">
        <v>13210</v>
      </c>
      <c r="K60" s="329">
        <v>110.6</v>
      </c>
      <c r="L60" s="330">
        <v>27819</v>
      </c>
      <c r="M60" s="331">
        <v>7.5</v>
      </c>
      <c r="N60" s="332">
        <v>103.1</v>
      </c>
    </row>
    <row r="61" spans="1:14" x14ac:dyDescent="0.15">
      <c r="A61" s="248"/>
      <c r="B61" s="244"/>
      <c r="C61" s="244"/>
      <c r="D61" s="244"/>
      <c r="E61" s="244"/>
      <c r="F61" s="244"/>
      <c r="G61" s="310" t="s">
        <v>516</v>
      </c>
      <c r="H61" s="334"/>
      <c r="I61" s="335">
        <v>18549400</v>
      </c>
      <c r="J61" s="336">
        <v>57635</v>
      </c>
      <c r="K61" s="337">
        <v>-1</v>
      </c>
      <c r="L61" s="338">
        <v>45640</v>
      </c>
      <c r="M61" s="339">
        <v>6.5</v>
      </c>
      <c r="N61" s="324">
        <v>-7.5</v>
      </c>
    </row>
    <row r="62" spans="1:14" x14ac:dyDescent="0.15">
      <c r="A62" s="248"/>
      <c r="B62" s="244"/>
      <c r="C62" s="244"/>
      <c r="D62" s="244"/>
      <c r="E62" s="244"/>
      <c r="F62" s="244"/>
      <c r="G62" s="325"/>
      <c r="H62" s="326" t="s">
        <v>511</v>
      </c>
      <c r="I62" s="327">
        <v>4307065</v>
      </c>
      <c r="J62" s="328">
        <v>13409</v>
      </c>
      <c r="K62" s="329">
        <v>9.4</v>
      </c>
      <c r="L62" s="330">
        <v>24380</v>
      </c>
      <c r="M62" s="331">
        <v>4.3</v>
      </c>
      <c r="N62" s="332">
        <v>5.0999999999999996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40" zoomScaleNormal="4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8.17</v>
      </c>
      <c r="G47" s="12">
        <v>8.11</v>
      </c>
      <c r="H47" s="12">
        <v>9.66</v>
      </c>
      <c r="I47" s="12">
        <v>8.8800000000000008</v>
      </c>
      <c r="J47" s="13">
        <v>11.1</v>
      </c>
    </row>
    <row r="48" spans="2:10" ht="57.75" customHeight="1" x14ac:dyDescent="0.15">
      <c r="B48" s="14"/>
      <c r="C48" s="1171" t="s">
        <v>4</v>
      </c>
      <c r="D48" s="1171"/>
      <c r="E48" s="1172"/>
      <c r="F48" s="15">
        <v>5.34</v>
      </c>
      <c r="G48" s="16">
        <v>4.49</v>
      </c>
      <c r="H48" s="16">
        <v>4.7</v>
      </c>
      <c r="I48" s="16">
        <v>4.2</v>
      </c>
      <c r="J48" s="17">
        <v>4.3099999999999996</v>
      </c>
    </row>
    <row r="49" spans="2:10" ht="57.75" customHeight="1" thickBot="1" x14ac:dyDescent="0.2">
      <c r="B49" s="18"/>
      <c r="C49" s="1173" t="s">
        <v>5</v>
      </c>
      <c r="D49" s="1173"/>
      <c r="E49" s="1174"/>
      <c r="F49" s="19">
        <v>2.21</v>
      </c>
      <c r="G49" s="20" t="s">
        <v>523</v>
      </c>
      <c r="H49" s="20">
        <v>2.56</v>
      </c>
      <c r="I49" s="20" t="s">
        <v>524</v>
      </c>
      <c r="J49" s="21">
        <v>2.2400000000000002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財政班　屋良</cp:lastModifiedBy>
  <cp:lastPrinted>2017-05-23T06:35:02Z</cp:lastPrinted>
  <dcterms:created xsi:type="dcterms:W3CDTF">2017-02-15T23:42:16Z</dcterms:created>
  <dcterms:modified xsi:type="dcterms:W3CDTF">2017-05-23T06:40:35Z</dcterms:modified>
</cp:coreProperties>
</file>