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5" tabRatio="92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88" i="11" l="1"/>
  <c r="AP75" i="11" l="1"/>
  <c r="Q71" i="11"/>
  <c r="AU88" i="11" l="1"/>
  <c r="AU80" i="11"/>
  <c r="AP80" i="11"/>
  <c r="AK80" i="11"/>
  <c r="AF80" i="11"/>
  <c r="AA80" i="11"/>
  <c r="V80" i="11"/>
  <c r="Q80" i="11"/>
  <c r="AU75" i="11"/>
  <c r="AK75" i="11"/>
  <c r="AF75" i="11"/>
  <c r="AA75" i="11"/>
  <c r="V75" i="11"/>
  <c r="Q75" i="11"/>
  <c r="AU71" i="11"/>
  <c r="AP71" i="11"/>
  <c r="AK71" i="11"/>
  <c r="AF71" i="11"/>
  <c r="AA71" i="11"/>
  <c r="V71" i="11"/>
  <c r="AF88" i="11" l="1"/>
  <c r="AP23" i="11"/>
  <c r="AU63" i="11"/>
  <c r="DL102" i="11"/>
  <c r="DB102" i="11"/>
  <c r="CR102" i="11"/>
  <c r="AP63" i="11"/>
  <c r="AF63" i="11"/>
  <c r="AF23" i="11"/>
  <c r="AA23" i="11"/>
  <c r="V23" i="11"/>
  <c r="Q2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W41" i="9"/>
  <c r="BW42" i="9" s="1"/>
  <c r="BW43" i="9" s="1"/>
  <c r="BE41" i="9"/>
  <c r="AM41" i="9"/>
  <c r="U41" i="9"/>
  <c r="C41" i="9"/>
  <c r="CO40" i="9"/>
  <c r="BE40" i="9"/>
  <c r="AM40" i="9"/>
  <c r="U40" i="9"/>
  <c r="C40" i="9"/>
  <c r="CO39" i="9"/>
  <c r="BE39" i="9"/>
  <c r="AM39" i="9"/>
  <c r="U39" i="9"/>
  <c r="C39" i="9"/>
  <c r="CO38" i="9"/>
  <c r="BW38" i="9"/>
  <c r="BW39" i="9" s="1"/>
  <c r="BW40" i="9" s="1"/>
  <c r="BE38" i="9"/>
  <c r="AM38" i="9"/>
  <c r="U38" i="9"/>
  <c r="C38" i="9"/>
  <c r="CO37" i="9"/>
  <c r="BE37" i="9"/>
  <c r="AM37" i="9"/>
  <c r="U37" i="9"/>
  <c r="C37" i="9"/>
  <c r="CO36" i="9"/>
  <c r="BW36" i="9"/>
  <c r="BW37" i="9" s="1"/>
  <c r="BE36" i="9"/>
  <c r="AM36" i="9"/>
  <c r="C36" i="9"/>
  <c r="CO35" i="9"/>
  <c r="BW35" i="9"/>
  <c r="BE35" i="9"/>
  <c r="AM35" i="9"/>
  <c r="BW34" i="9"/>
  <c r="C34" i="9"/>
  <c r="CO34" i="9" l="1"/>
  <c r="C35"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alcChain>
</file>

<file path=xl/sharedStrings.xml><?xml version="1.0" encoding="utf-8"?>
<sst xmlns="http://schemas.openxmlformats.org/spreadsheetml/2006/main" count="959" uniqueCount="549">
  <si>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</si>
  <si>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</si>
  <si>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</si>
  <si>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</si>
  <si>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</si>
  <si>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</si>
  <si>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</si>
  <si>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</si>
  <si>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</si>
  <si>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</si>
  <si>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</si>
  <si>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</si>
  <si>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</si>
  <si>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</si>
  <si>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</si>
  <si>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</si>
  <si>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</si>
  <si>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</si>
  <si>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</si>
  <si>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</si>
  <si>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</si>
  <si>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</si>
  <si>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</si>
  <si>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</si>
  <si>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</si>
  <si>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</si>
  <si>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</si>
  <si>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</si>
  <si>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</si>
  <si>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</si>
  <si>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</si>
  <si>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</si>
  <si>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</si>
  <si>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</si>
  <si>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</si>
  <si>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</si>
  <si>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</si>
  <si>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</si>
  <si>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</si>
  <si>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</si>
  <si>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</si>
  <si>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</si>
  <si>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</si>
  <si>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</si>
  <si>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</si>
  <si>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</si>
  <si>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</si>
  <si>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</si>
  <si>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</si>
  <si>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</si>
  <si>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</si>
  <si>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</si>
  <si>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</si>
  <si>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</si>
  <si>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</si>
  <si>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</si>
  <si>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</si>
  <si>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</si>
  <si>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</si>
  <si>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</si>
  <si>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</si>
  <si>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</si>
  <si>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</si>
  <si>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</si>
  <si>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</si>
  <si>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</si>
  <si>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</si>
  <si>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</si>
  <si>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</si>
  <si>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</si>
  <si>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</si>
  <si>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</si>
  <si>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</si>
  <si>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</si>
  <si>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</si>
  <si>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</si>
  <si>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</si>
  <si>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</si>
  <si>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</si>
  <si>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</si>
  <si>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</si>
  <si>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</si>
  <si>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浦添市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</si>
  <si>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</si>
  <si>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</si>
  <si>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</si>
  <si>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</si>
  <si>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</si>
  <si>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</si>
  <si>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</si>
  <si>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</si>
  <si>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</si>
  <si>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</si>
  <si>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</si>
  <si>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</si>
  <si>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</si>
  <si>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</si>
  <si>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</si>
  <si>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</si>
  <si>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</si>
  <si>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</si>
  <si>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</si>
  <si>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</si>
  <si>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</si>
  <si>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</si>
  <si>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</si>
  <si>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</si>
  <si>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</si>
  <si>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</si>
  <si>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</si>
  <si>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</si>
  <si>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</si>
  <si>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</si>
  <si>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</si>
  <si>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</si>
  <si>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</si>
  <si>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</si>
  <si>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</si>
  <si>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</si>
  <si>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</si>
  <si>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</si>
  <si>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</si>
  <si>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</si>
  <si>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</si>
  <si>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</si>
  <si>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</si>
  <si>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</si>
  <si>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</si>
  <si>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</si>
  <si>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</si>
  <si>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</si>
  <si>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</si>
  <si>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</si>
  <si>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</si>
  <si>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</si>
  <si>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</si>
  <si>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</si>
  <si>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</si>
  <si>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</si>
  <si>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</si>
  <si>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</si>
  <si>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</si>
  <si>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</si>
  <si>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</si>
  <si>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</si>
  <si>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</si>
  <si>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</si>
  <si>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</si>
  <si>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</si>
  <si>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</si>
  <si>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</si>
  <si>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</si>
  <si>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</si>
  <si>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</si>
  <si>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</si>
  <si>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</si>
  <si>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</si>
  <si>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</si>
  <si>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</si>
  <si>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</si>
  <si>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</si>
  <si>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</si>
  <si>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</si>
  <si>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</si>
  <si>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</si>
  <si>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</si>
  <si>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</si>
  <si>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</si>
  <si>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</si>
  <si>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</si>
  <si>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</si>
  <si>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</si>
  <si>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</si>
  <si>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</si>
  <si>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</si>
  <si>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</si>
  <si>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</si>
  <si>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</si>
  <si>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</si>
  <si>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</si>
  <si>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</si>
  <si>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</si>
  <si>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</si>
  <si>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</si>
  <si>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</si>
  <si>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</si>
  <si>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</si>
  <si>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</si>
  <si>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</si>
  <si>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</si>
  <si>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</si>
  <si>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</si>
  <si>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</si>
  <si>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</si>
  <si>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</si>
  <si>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沖縄県浦添市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</si>
  <si>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</si>
  <si>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</si>
  <si>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</si>
  <si>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</si>
  <si>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</si>
  <si>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</si>
  <si>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</si>
  <si>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</si>
  <si>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</si>
  <si>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</si>
  <si>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</si>
  <si>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</si>
  <si>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</si>
  <si>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</si>
  <si>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</si>
  <si>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</si>
  <si>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</si>
  <si>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</si>
  <si>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</si>
  <si>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</si>
  <si>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</si>
  <si>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</si>
  <si>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</si>
  <si>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</si>
  <si>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</si>
  <si>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</si>
  <si>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</si>
  <si>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</si>
  <si>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</si>
  <si>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</si>
  <si>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</si>
  <si>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</si>
  <si>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</si>
  <si>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</si>
  <si>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</si>
  <si>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</si>
  <si>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</si>
  <si>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</si>
  <si>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</si>
  <si>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</si>
  <si>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</si>
  <si>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</si>
  <si>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</si>
  <si>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</si>
  <si>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</si>
  <si>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</si>
  <si>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</si>
  <si>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</si>
  <si>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</si>
  <si>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</si>
  <si>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</si>
  <si>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</si>
  <si>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</si>
  <si>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</si>
  <si>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</si>
  <si>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</si>
  <si>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</si>
  <si>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</si>
  <si>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</si>
  <si>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</si>
  <si>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</si>
  <si>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</si>
  <si>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</si>
  <si>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</si>
  <si>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</si>
  <si>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</si>
  <si>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</si>
  <si>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</si>
  <si>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</si>
  <si>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</si>
  <si>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</si>
  <si>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</si>
  <si>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</si>
  <si>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</si>
  <si>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</si>
  <si>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</si>
  <si>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</si>
  <si>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</si>
  <si>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</si>
  <si>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</si>
  <si>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</si>
  <si>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</si>
  <si>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</si>
  <si>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</si>
  <si>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</si>
  <si>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</si>
  <si>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</si>
  <si>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</si>
  <si>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</si>
  <si>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</si>
  <si>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</si>
  <si>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</si>
  <si>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</si>
  <si>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</si>
  <si>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</si>
  <si>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</si>
  <si>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</si>
  <si>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</si>
  <si>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</si>
  <si>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</si>
  <si>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</si>
  <si>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</si>
  <si>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</si>
  <si>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</si>
  <si>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</si>
  <si>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</si>
  <si>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</si>
  <si>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</si>
  <si>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</si>
  <si>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</si>
  <si>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</si>
  <si>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</si>
  <si>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</si>
  <si>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</si>
  <si>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</si>
  <si>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</si>
  <si>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</si>
  <si>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</si>
  <si>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</si>
  <si>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</si>
  <si>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</si>
  <si>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</si>
  <si>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</si>
  <si>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</si>
  <si>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</si>
  <si>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</si>
  <si>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</si>
  <si>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</si>
  <si>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</si>
  <si>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</si>
  <si>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</si>
  <si>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</si>
  <si>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</si>
  <si>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</si>
  <si>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</si>
  <si>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</si>
  <si>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</si>
  <si>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</si>
  <si>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</si>
  <si>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</si>
  <si>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</si>
  <si>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</si>
  <si>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</si>
  <si>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</si>
  <si>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</si>
  <si>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</si>
  <si>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</si>
  <si>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</si>
  <si>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沖縄県浦添市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</si>
  <si>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</si>
  <si>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</si>
  <si>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</si>
  <si>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</si>
  <si>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</si>
  <si>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</si>
  <si>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</si>
  <si>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</si>
  <si>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</si>
  <si>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</si>
  <si>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</si>
  <si>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</si>
  <si>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</si>
  <si>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</si>
  <si>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</si>
  <si>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</si>
  <si>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</si>
  <si>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</si>
  <si>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</si>
  <si>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</si>
  <si>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</si>
  <si>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</si>
  <si>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</si>
  <si>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</si>
  <si>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</si>
  <si>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</si>
  <si>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</si>
  <si>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</si>
  <si>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</si>
  <si>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</si>
  <si>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</si>
  <si>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</si>
  <si>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</si>
  <si>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</si>
  <si>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</si>
  <si>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</si>
  <si>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</si>
  <si>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</si>
  <si>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</si>
  <si>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</si>
  <si>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</si>
  <si>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</si>
  <si>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</si>
  <si>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</si>
  <si>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</si>
  <si>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</si>
  <si>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</si>
  <si>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</si>
  <si>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</si>
  <si>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</si>
  <si>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</si>
  <si>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</si>
  <si>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</si>
  <si>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</si>
  <si>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</si>
  <si>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</si>
  <si>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</si>
  <si>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</si>
  <si>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</si>
  <si>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</si>
  <si>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</si>
  <si>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</si>
  <si>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</si>
  <si>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</si>
  <si>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</si>
  <si>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</si>
  <si>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</si>
  <si>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</si>
  <si>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</si>
  <si>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</si>
  <si>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</si>
  <si>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</si>
  <si>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</si>
  <si>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</si>
  <si>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</si>
  <si>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</si>
  <si>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</si>
  <si>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</si>
  <si>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</si>
  <si>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</si>
  <si>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</si>
  <si>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</si>
  <si>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</si>
  <si>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</si>
  <si>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</si>
  <si>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</si>
  <si>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</si>
  <si>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</si>
  <si>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</si>
  <si>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</si>
  <si>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</si>
  <si>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</si>
  <si>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</si>
  <si>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</si>
  <si>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</si>
  <si>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</si>
  <si>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</si>
  <si>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</si>
  <si>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</si>
  <si>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</si>
  <si>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</si>
  <si>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</si>
  <si>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</si>
  <si>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</si>
  <si>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</si>
  <si>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</si>
  <si>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</si>
  <si>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</si>
  <si>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</si>
  <si>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</si>
  <si>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</si>
  <si>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</si>
  <si>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</si>
  <si>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</si>
  <si>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</si>
  <si>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</si>
  <si>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</si>
  <si>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</si>
  <si>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</si>
  <si>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</si>
  <si>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</si>
  <si>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</si>
  <si>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</si>
  <si>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</si>
  <si>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</si>
  <si>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</si>
  <si>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</si>
  <si>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</si>
  <si>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</si>
  <si>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</si>
  <si>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</si>
  <si>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</si>
  <si>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</si>
  <si>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</si>
  <si>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</si>
  <si>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</si>
  <si>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</si>
  <si>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</si>
  <si>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</si>
  <si>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</si>
  <si>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</si>
  <si>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</si>
  <si>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</si>
  <si>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</si>
  <si>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</si>
  <si>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</si>
  <si>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</si>
  <si>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</si>
  <si>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</si>
  <si>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</si>
  <si>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</si>
  <si>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</si>
  <si>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</si>
  <si>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</si>
  <si>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</si>
  <si>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</si>
  <si>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</si>
  <si>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</si>
  <si>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</si>
  <si>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</si>
  <si>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</si>
  <si>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</si>
  <si>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</si>
  <si>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</si>
  <si>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</si>
  <si>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</si>
  <si>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</si>
  <si>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</si>
  <si>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</si>
  <si>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</si>
  <si>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</si>
  <si>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</si>
  <si>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</si>
  <si>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</si>
  <si>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1.11</t>
  </si>
  <si>
    <t>国民健康保険特別会計</t>
  </si>
  <si>
    <t>▲ 0.98</t>
  </si>
  <si>
    <t>▲ 0.75</t>
  </si>
  <si>
    <t>水道事業会計</t>
  </si>
  <si>
    <t>一般会計</t>
  </si>
  <si>
    <t>介護保険特別会計</t>
  </si>
  <si>
    <t>公共下水道事業特別会計</t>
  </si>
  <si>
    <t>後期高齢者医療特別会計</t>
  </si>
  <si>
    <t>土地区画整理事業特別会計</t>
  </si>
  <si>
    <t>その他会計（赤字）</t>
  </si>
  <si>
    <t>その他会計（黒字）</t>
  </si>
  <si>
    <t>浦添市土地開発公社</t>
    <rPh sb="0" eb="3">
      <t>ウラソエシ</t>
    </rPh>
    <rPh sb="3" eb="5">
      <t>トチ</t>
    </rPh>
    <rPh sb="5" eb="7">
      <t>カイハツ</t>
    </rPh>
    <rPh sb="7" eb="9">
      <t>コウシャ</t>
    </rPh>
    <phoneticPr fontId="2"/>
  </si>
  <si>
    <t>-</t>
    <phoneticPr fontId="2"/>
  </si>
  <si>
    <t>沖縄県市町村総合事務組合</t>
    <rPh sb="0" eb="3">
      <t>オキナワケン</t>
    </rPh>
    <rPh sb="3" eb="6">
      <t>シチョウソン</t>
    </rPh>
    <rPh sb="6" eb="8">
      <t>ソウゴウ</t>
    </rPh>
    <rPh sb="8" eb="10">
      <t>ジム</t>
    </rPh>
    <rPh sb="10" eb="12">
      <t>クミアイ</t>
    </rPh>
    <phoneticPr fontId="2"/>
  </si>
  <si>
    <t>沖縄県都市交通災害共済組合</t>
    <rPh sb="0" eb="3">
      <t>オキナワケン</t>
    </rPh>
    <rPh sb="3" eb="5">
      <t>トシ</t>
    </rPh>
    <rPh sb="5" eb="7">
      <t>コウツウ</t>
    </rPh>
    <rPh sb="7" eb="9">
      <t>サイガイ</t>
    </rPh>
    <rPh sb="9" eb="11">
      <t>キョウサイ</t>
    </rPh>
    <rPh sb="11" eb="13">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</si>
  <si>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</si>
  <si>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</si>
  <si>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t>
    <phoneticPr fontId="2"/>
  </si>
  <si>
    <t>-</t>
    <phoneticPr fontId="2"/>
  </si>
  <si>
    <t>那覇港湾管理組合一般会計</t>
    <rPh sb="0" eb="2">
      <t>ナハ</t>
    </rPh>
    <rPh sb="2" eb="4">
      <t>コウワン</t>
    </rPh>
    <rPh sb="4" eb="6">
      <t>カンリ</t>
    </rPh>
    <rPh sb="6" eb="8">
      <t>クミアイ</t>
    </rPh>
    <rPh sb="8" eb="10">
      <t>イッパン</t>
    </rPh>
    <rPh sb="10" eb="12">
      <t>カイケイ</t>
    </rPh>
    <phoneticPr fontId="2"/>
  </si>
  <si>
    <t>那覇港湾管理組合特別会計</t>
    <rPh sb="0" eb="2">
      <t>ナハ</t>
    </rPh>
    <rPh sb="2" eb="4">
      <t>コウワン</t>
    </rPh>
    <rPh sb="4" eb="6">
      <t>カンリ</t>
    </rPh>
    <rPh sb="6" eb="8">
      <t>クミアイ</t>
    </rPh>
    <rPh sb="8" eb="10">
      <t>トクベツ</t>
    </rPh>
    <rPh sb="10" eb="12">
      <t>カイケイ</t>
    </rPh>
    <phoneticPr fontId="2"/>
  </si>
  <si>
    <t>那覇港湾管理組合　合計</t>
    <rPh sb="0" eb="2">
      <t>ナハ</t>
    </rPh>
    <rPh sb="2" eb="4">
      <t>コウワン</t>
    </rPh>
    <rPh sb="4" eb="6">
      <t>カンリ</t>
    </rPh>
    <rPh sb="6" eb="8">
      <t>クミアイ</t>
    </rPh>
    <rPh sb="9" eb="11">
      <t>ゴウケイ</t>
    </rPh>
    <phoneticPr fontId="2"/>
  </si>
  <si>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2"/>
  </si>
  <si>
    <t>ふるさと市町村圏基金特別会計</t>
    <rPh sb="4" eb="7">
      <t>シチョウソン</t>
    </rPh>
    <rPh sb="7" eb="8">
      <t>ケン</t>
    </rPh>
    <rPh sb="8" eb="10">
      <t>キキン</t>
    </rPh>
    <rPh sb="10" eb="12">
      <t>トクベツ</t>
    </rPh>
    <rPh sb="12" eb="14">
      <t>カイケイ</t>
    </rPh>
    <phoneticPr fontId="2"/>
  </si>
  <si>
    <t>いなんせ斎苑特別会計</t>
    <rPh sb="4" eb="6">
      <t>サイエン</t>
    </rPh>
    <rPh sb="6" eb="8">
      <t>トクベツ</t>
    </rPh>
    <rPh sb="8" eb="10">
      <t>カイケイ</t>
    </rPh>
    <phoneticPr fontId="2"/>
  </si>
  <si>
    <t>南部広域市町村圏事務組合　合計</t>
    <rPh sb="13" eb="15">
      <t>ゴウケイ</t>
    </rPh>
    <phoneticPr fontId="2"/>
  </si>
  <si>
    <t>沖縄県後期高齢医療広域連合一般会計</t>
    <rPh sb="0" eb="3">
      <t>オキナワケン</t>
    </rPh>
    <rPh sb="3" eb="5">
      <t>コウキ</t>
    </rPh>
    <rPh sb="5" eb="7">
      <t>コウレイ</t>
    </rPh>
    <rPh sb="7" eb="9">
      <t>イリョウ</t>
    </rPh>
    <rPh sb="9" eb="11">
      <t>コウイキ</t>
    </rPh>
    <rPh sb="11" eb="13">
      <t>レンゴウ</t>
    </rPh>
    <rPh sb="13" eb="15">
      <t>イッパン</t>
    </rPh>
    <rPh sb="15" eb="17">
      <t>カイケイ</t>
    </rPh>
    <phoneticPr fontId="2"/>
  </si>
  <si>
    <t>沖縄県後期高齢医療広域連合特別会計</t>
    <rPh sb="0" eb="3">
      <t>オキナワケン</t>
    </rPh>
    <rPh sb="3" eb="5">
      <t>コウキ</t>
    </rPh>
    <rPh sb="5" eb="7">
      <t>コウレイ</t>
    </rPh>
    <rPh sb="7" eb="9">
      <t>イリョウ</t>
    </rPh>
    <rPh sb="9" eb="11">
      <t>コウイキ</t>
    </rPh>
    <rPh sb="11" eb="13">
      <t>レンゴウ</t>
    </rPh>
    <rPh sb="13" eb="15">
      <t>トクベツ</t>
    </rPh>
    <rPh sb="15" eb="17">
      <t>カイケイ</t>
    </rPh>
    <phoneticPr fontId="2"/>
  </si>
  <si>
    <t>沖縄県後期高齢医療広域連合　合計</t>
    <rPh sb="0" eb="3">
      <t>オキナワケン</t>
    </rPh>
    <rPh sb="3" eb="5">
      <t>コウキ</t>
    </rPh>
    <rPh sb="5" eb="7">
      <t>コウレイ</t>
    </rPh>
    <rPh sb="7" eb="9">
      <t>イリョウ</t>
    </rPh>
    <rPh sb="9" eb="11">
      <t>コウイキ</t>
    </rPh>
    <rPh sb="11" eb="13">
      <t>レンゴウ</t>
    </rPh>
    <rPh sb="14" eb="16">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</si>
</sst>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59071</c:v>
                </c:pt>
                <c:pt idx="1">
                  <c:v>54571</c:v>
                </c:pt>
                <c:pt idx="2">
                  <c:v>38299</c:v>
                </c:pt>
                <c:pt idx="3">
                  <c:v>52132</c:v>
                </c:pt>
                <c:pt idx="4">
                  <c:v>52987</c:v>
                </c:pt>
              </c:numCache>
            </c:numRef>
          </c:val>
          <c:smooth val="0"/>
        </c:ser>
        <c:dLbls>
          <c:showLegendKey val="0"/>
          <c:showVal val="0"/>
          <c:showCatName val="0"/>
          <c:showSerName val="0"/>
          <c:showPercent val="0"/>
          <c:showBubbleSize val="0"/>
        </c:dLbls>
        <c:marker val="1"/>
        <c:smooth val="0"/>
        <c:axId val="125719680"/>
        <c:axId val="125721600"/>
      </c:lineChart>
      <c:catAx>
        <c:axId val="125719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721600"/>
        <c:crosses val="autoZero"/>
        <c:auto val="1"/>
        <c:lblAlgn val="ctr"/>
        <c:lblOffset val="100"/>
        <c:tickLblSkip val="1"/>
        <c:tickMarkSkip val="1"/>
        <c:noMultiLvlLbl val="0"/>
      </c:catAx>
      <c:valAx>
        <c:axId val="1257216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719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3.65</c:v>
                </c:pt>
                <c:pt idx="1">
                  <c:v>3.68</c:v>
                </c:pt>
                <c:pt idx="2">
                  <c:v>4.32</c:v>
                </c:pt>
                <c:pt idx="3">
                  <c:v>4.1100000000000003</c:v>
                </c:pt>
                <c:pt idx="4">
                  <c:v>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5.24</c:v>
                </c:pt>
                <c:pt idx="1">
                  <c:v>7.45</c:v>
                </c:pt>
                <c:pt idx="2">
                  <c:v>8.6199999999999992</c:v>
                </c:pt>
                <c:pt idx="3">
                  <c:v>9.98</c:v>
                </c:pt>
                <c:pt idx="4">
                  <c:v>15.22</c:v>
                </c:pt>
              </c:numCache>
            </c:numRef>
          </c:val>
        </c:ser>
        <c:dLbls>
          <c:showLegendKey val="0"/>
          <c:showVal val="0"/>
          <c:showCatName val="0"/>
          <c:showSerName val="0"/>
          <c:showPercent val="0"/>
          <c:showBubbleSize val="0"/>
        </c:dLbls>
        <c:gapWidth val="250"/>
        <c:overlap val="100"/>
        <c:axId val="129554688"/>
        <c:axId val="129560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-1.1100000000000001</c:v>
                </c:pt>
                <c:pt idx="1">
                  <c:v>2.62</c:v>
                </c:pt>
                <c:pt idx="2">
                  <c:v>2.17</c:v>
                </c:pt>
                <c:pt idx="3">
                  <c:v>1.07</c:v>
                </c:pt>
                <c:pt idx="4">
                  <c:v>5.68</c:v>
                </c:pt>
              </c:numCache>
            </c:numRef>
          </c:val>
          <c:smooth val="0"/>
        </c:ser>
        <c:dLbls>
          <c:showLegendKey val="0"/>
          <c:showVal val="0"/>
          <c:showCatName val="0"/>
          <c:showSerName val="0"/>
          <c:showPercent val="0"/>
          <c:showBubbleSize val="0"/>
        </c:dLbls>
        <c:marker val="1"/>
        <c:smooth val="0"/>
        <c:axId val="129554688"/>
        <c:axId val="129560960"/>
      </c:lineChart>
      <c:catAx>
        <c:axId val="12955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560960"/>
        <c:crosses val="autoZero"/>
        <c:auto val="1"/>
        <c:lblAlgn val="ctr"/>
        <c:lblOffset val="100"/>
        <c:tickLblSkip val="1"/>
        <c:tickMarkSkip val="1"/>
        <c:noMultiLvlLbl val="0"/>
      </c:catAx>
      <c:valAx>
        <c:axId val="12956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55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0.24</c:v>
                </c:pt>
                <c:pt idx="4">
                  <c:v>#N/A</c:v>
                </c:pt>
                <c:pt idx="5">
                  <c:v>0.05</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0.11</c:v>
                </c:pt>
                <c:pt idx="2">
                  <c:v>#N/A</c:v>
                </c:pt>
                <c:pt idx="3">
                  <c:v>0.05</c:v>
                </c:pt>
                <c:pt idx="4">
                  <c:v>#N/A</c:v>
                </c:pt>
                <c:pt idx="5">
                  <c:v>0.1</c:v>
                </c:pt>
                <c:pt idx="6">
                  <c:v>#N/A</c:v>
                </c:pt>
                <c:pt idx="7">
                  <c:v>0.21</c:v>
                </c:pt>
                <c:pt idx="8">
                  <c:v>#N/A</c:v>
                </c:pt>
                <c:pt idx="9">
                  <c:v>0.16</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c:v>
                </c:pt>
                <c:pt idx="2">
                  <c:v>#N/A</c:v>
                </c:pt>
                <c:pt idx="3">
                  <c:v>0.22</c:v>
                </c:pt>
                <c:pt idx="4">
                  <c:v>#N/A</c:v>
                </c:pt>
                <c:pt idx="5">
                  <c:v>0.11</c:v>
                </c:pt>
                <c:pt idx="6">
                  <c:v>#N/A</c:v>
                </c:pt>
                <c:pt idx="7">
                  <c:v>0.14000000000000001</c:v>
                </c:pt>
                <c:pt idx="8">
                  <c:v>#N/A</c:v>
                </c:pt>
                <c:pt idx="9">
                  <c:v>0.16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0.08</c:v>
                </c:pt>
                <c:pt idx="4">
                  <c:v>#N/A</c:v>
                </c:pt>
                <c:pt idx="5">
                  <c:v>0.16</c:v>
                </c:pt>
                <c:pt idx="6">
                  <c:v>#N/A</c:v>
                </c:pt>
                <c:pt idx="7">
                  <c:v>0.17</c:v>
                </c:pt>
                <c:pt idx="8">
                  <c:v>#N/A</c:v>
                </c:pt>
                <c:pt idx="9">
                  <c:v>0.52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3.82</c:v>
                </c:pt>
                <c:pt idx="2">
                  <c:v>#N/A</c:v>
                </c:pt>
                <c:pt idx="3">
                  <c:v>3.76</c:v>
                </c:pt>
                <c:pt idx="4">
                  <c:v>#N/A</c:v>
                </c:pt>
                <c:pt idx="5">
                  <c:v>4.58</c:v>
                </c:pt>
                <c:pt idx="6">
                  <c:v>#N/A</c:v>
                </c:pt>
                <c:pt idx="7">
                  <c:v>4.1100000000000003</c:v>
                </c:pt>
                <c:pt idx="8">
                  <c:v>#N/A</c:v>
                </c:pt>
                <c:pt idx="9">
                  <c:v>4.3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11.83</c:v>
                </c:pt>
                <c:pt idx="2">
                  <c:v>#N/A</c:v>
                </c:pt>
                <c:pt idx="3">
                  <c:v>11.92</c:v>
                </c:pt>
                <c:pt idx="4">
                  <c:v>#N/A</c:v>
                </c:pt>
                <c:pt idx="5">
                  <c:v>11.76</c:v>
                </c:pt>
                <c:pt idx="6">
                  <c:v>#N/A</c:v>
                </c:pt>
                <c:pt idx="7">
                  <c:v>11.63</c:v>
                </c:pt>
                <c:pt idx="8">
                  <c:v>#N/A</c:v>
                </c:pt>
                <c:pt idx="9">
                  <c:v>11.68</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0.98</c:v>
                </c:pt>
                <c:pt idx="1">
                  <c:v>#N/A</c:v>
                </c:pt>
                <c:pt idx="2">
                  <c:v>#N/A</c:v>
                </c:pt>
                <c:pt idx="3">
                  <c:v>0.48</c:v>
                </c:pt>
                <c:pt idx="4">
                  <c:v>#N/A</c:v>
                </c:pt>
                <c:pt idx="5">
                  <c:v>1.57</c:v>
                </c:pt>
                <c:pt idx="6">
                  <c:v>#N/A</c:v>
                </c:pt>
                <c:pt idx="7">
                  <c:v>0.91</c:v>
                </c:pt>
                <c:pt idx="8">
                  <c:v>0.75</c:v>
                </c:pt>
                <c:pt idx="9">
                  <c:v>#N/A</c:v>
                </c:pt>
              </c:numCache>
            </c:numRef>
          </c:val>
        </c:ser>
        <c:dLbls>
          <c:showLegendKey val="0"/>
          <c:showVal val="0"/>
          <c:showCatName val="0"/>
          <c:showSerName val="0"/>
          <c:showPercent val="0"/>
          <c:showBubbleSize val="0"/>
        </c:dLbls>
        <c:gapWidth val="150"/>
        <c:overlap val="100"/>
        <c:axId val="62632320"/>
        <c:axId val="62633856"/>
      </c:barChart>
      <c:catAx>
        <c:axId val="6263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633856"/>
        <c:crosses val="autoZero"/>
        <c:auto val="1"/>
        <c:lblAlgn val="ctr"/>
        <c:lblOffset val="100"/>
        <c:tickLblSkip val="1"/>
        <c:tickMarkSkip val="1"/>
        <c:noMultiLvlLbl val="0"/>
      </c:catAx>
      <c:valAx>
        <c:axId val="6263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632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1973</c:v>
                </c:pt>
                <c:pt idx="5">
                  <c:v>2053</c:v>
                </c:pt>
                <c:pt idx="8">
                  <c:v>2139</c:v>
                </c:pt>
                <c:pt idx="11">
                  <c:v>2195</c:v>
                </c:pt>
                <c:pt idx="14">
                  <c:v>2212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1</c:v>
                </c:pt>
                <c:pt idx="6">
                  <c:v>71</c:v>
                </c:pt>
                <c:pt idx="9">
                  <c:v>72</c:v>
                </c:pt>
                <c:pt idx="12">
                  <c:v>70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102</c:v>
                </c:pt>
                <c:pt idx="3">
                  <c:v>98</c:v>
                </c:pt>
                <c:pt idx="6">
                  <c:v>91</c:v>
                </c:pt>
                <c:pt idx="9">
                  <c:v>93</c:v>
                </c:pt>
                <c:pt idx="12">
                  <c:v>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298</c:v>
                </c:pt>
                <c:pt idx="3">
                  <c:v>293</c:v>
                </c:pt>
                <c:pt idx="6">
                  <c:v>277</c:v>
                </c:pt>
                <c:pt idx="9">
                  <c:v>277</c:v>
                </c:pt>
                <c:pt idx="12">
                  <c:v>255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3528</c:v>
                </c:pt>
                <c:pt idx="3">
                  <c:v>3525</c:v>
                </c:pt>
                <c:pt idx="6">
                  <c:v>3588</c:v>
                </c:pt>
                <c:pt idx="9">
                  <c:v>3629</c:v>
                </c:pt>
                <c:pt idx="12">
                  <c:v>3579</c:v>
                </c:pt>
              </c:numCache>
            </c:numRef>
          </c:val>
        </c:ser>
        <c:dLbls>
          <c:showLegendKey val="0"/>
          <c:showVal val="0"/>
          <c:showCatName val="0"/>
          <c:showSerName val="0"/>
          <c:showPercent val="0"/>
          <c:showBubbleSize val="0"/>
        </c:dLbls>
        <c:gapWidth val="100"/>
        <c:overlap val="100"/>
        <c:axId val="142121984"/>
        <c:axId val="142132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1956</c:v>
                </c:pt>
                <c:pt idx="2">
                  <c:v>#N/A</c:v>
                </c:pt>
                <c:pt idx="3">
                  <c:v>#N/A</c:v>
                </c:pt>
                <c:pt idx="4">
                  <c:v>1864</c:v>
                </c:pt>
                <c:pt idx="5">
                  <c:v>#N/A</c:v>
                </c:pt>
                <c:pt idx="6">
                  <c:v>#N/A</c:v>
                </c:pt>
                <c:pt idx="7">
                  <c:v>1888</c:v>
                </c:pt>
                <c:pt idx="8">
                  <c:v>#N/A</c:v>
                </c:pt>
                <c:pt idx="9">
                  <c:v>#N/A</c:v>
                </c:pt>
                <c:pt idx="10">
                  <c:v>1876</c:v>
                </c:pt>
                <c:pt idx="11">
                  <c:v>#N/A</c:v>
                </c:pt>
                <c:pt idx="12">
                  <c:v>#N/A</c:v>
                </c:pt>
                <c:pt idx="13">
                  <c:v>1781</c:v>
                </c:pt>
                <c:pt idx="14">
                  <c:v>#N/A</c:v>
                </c:pt>
              </c:numCache>
            </c:numRef>
          </c:val>
          <c:smooth val="0"/>
        </c:ser>
        <c:dLbls>
          <c:showLegendKey val="0"/>
          <c:showVal val="0"/>
          <c:showCatName val="0"/>
          <c:showSerName val="0"/>
          <c:showPercent val="0"/>
          <c:showBubbleSize val="0"/>
        </c:dLbls>
        <c:marker val="1"/>
        <c:smooth val="0"/>
        <c:axId val="142121984"/>
        <c:axId val="142132352"/>
      </c:lineChart>
      <c:catAx>
        <c:axId val="14212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132352"/>
        <c:crosses val="autoZero"/>
        <c:auto val="1"/>
        <c:lblAlgn val="ctr"/>
        <c:lblOffset val="100"/>
        <c:tickLblSkip val="1"/>
        <c:tickMarkSkip val="1"/>
        <c:noMultiLvlLbl val="0"/>
      </c:catAx>
      <c:valAx>
        <c:axId val="14213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2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22401</c:v>
                </c:pt>
                <c:pt idx="5">
                  <c:v>23243</c:v>
                </c:pt>
                <c:pt idx="8">
                  <c:v>23930</c:v>
                </c:pt>
                <c:pt idx="11">
                  <c:v>24846</c:v>
                </c:pt>
                <c:pt idx="14">
                  <c:v>25530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543</c:v>
                </c:pt>
                <c:pt idx="5">
                  <c:v>508</c:v>
                </c:pt>
                <c:pt idx="8">
                  <c:v>416</c:v>
                </c:pt>
                <c:pt idx="11">
                  <c:v>326</c:v>
                </c:pt>
                <c:pt idx="14">
                  <c:v>238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2714</c:v>
                </c:pt>
                <c:pt idx="5">
                  <c:v>3273</c:v>
                </c:pt>
                <c:pt idx="8">
                  <c:v>3517</c:v>
                </c:pt>
                <c:pt idx="11">
                  <c:v>3959</c:v>
                </c:pt>
                <c:pt idx="14">
                  <c:v>5610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1890</c:v>
                </c:pt>
                <c:pt idx="3">
                  <c:v>1296</c:v>
                </c:pt>
                <c:pt idx="6">
                  <c:v>1269</c:v>
                </c:pt>
                <c:pt idx="9">
                  <c:v>7</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4907</c:v>
                </c:pt>
                <c:pt idx="3">
                  <c:v>4362</c:v>
                </c:pt>
                <c:pt idx="6">
                  <c:v>4031</c:v>
                </c:pt>
                <c:pt idx="9">
                  <c:v>3612</c:v>
                </c:pt>
                <c:pt idx="12">
                  <c:v>2898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550</c:v>
                </c:pt>
                <c:pt idx="3">
                  <c:v>519</c:v>
                </c:pt>
                <c:pt idx="6">
                  <c:v>610</c:v>
                </c:pt>
                <c:pt idx="9">
                  <c:v>829</c:v>
                </c:pt>
                <c:pt idx="12">
                  <c:v>843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3105</c:v>
                </c:pt>
                <c:pt idx="3">
                  <c:v>2947</c:v>
                </c:pt>
                <c:pt idx="6">
                  <c:v>2794</c:v>
                </c:pt>
                <c:pt idx="9">
                  <c:v>2845</c:v>
                </c:pt>
                <c:pt idx="12">
                  <c:v>2784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395</c:v>
                </c:pt>
                <c:pt idx="3">
                  <c:v>237</c:v>
                </c:pt>
                <c:pt idx="6">
                  <c:v>278</c:v>
                </c:pt>
                <c:pt idx="9">
                  <c:v>192</c:v>
                </c:pt>
                <c:pt idx="12">
                  <c:v>103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34676</c:v>
                </c:pt>
                <c:pt idx="3">
                  <c:v>35395</c:v>
                </c:pt>
                <c:pt idx="6">
                  <c:v>35437</c:v>
                </c:pt>
                <c:pt idx="9">
                  <c:v>35962</c:v>
                </c:pt>
                <c:pt idx="12">
                  <c:v>36264</c:v>
                </c:pt>
              </c:numCache>
            </c:numRef>
          </c:val>
        </c:ser>
        <c:dLbls>
          <c:showLegendKey val="0"/>
          <c:showVal val="0"/>
          <c:showCatName val="0"/>
          <c:showSerName val="0"/>
          <c:showPercent val="0"/>
          <c:showBubbleSize val="0"/>
        </c:dLbls>
        <c:gapWidth val="100"/>
        <c:overlap val="100"/>
        <c:axId val="129684608"/>
        <c:axId val="129686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19865</c:v>
                </c:pt>
                <c:pt idx="2">
                  <c:v>#N/A</c:v>
                </c:pt>
                <c:pt idx="3">
                  <c:v>#N/A</c:v>
                </c:pt>
                <c:pt idx="4">
                  <c:v>17732</c:v>
                </c:pt>
                <c:pt idx="5">
                  <c:v>#N/A</c:v>
                </c:pt>
                <c:pt idx="6">
                  <c:v>#N/A</c:v>
                </c:pt>
                <c:pt idx="7">
                  <c:v>16557</c:v>
                </c:pt>
                <c:pt idx="8">
                  <c:v>#N/A</c:v>
                </c:pt>
                <c:pt idx="9">
                  <c:v>#N/A</c:v>
                </c:pt>
                <c:pt idx="10">
                  <c:v>14315</c:v>
                </c:pt>
                <c:pt idx="11">
                  <c:v>#N/A</c:v>
                </c:pt>
                <c:pt idx="12">
                  <c:v>#N/A</c:v>
                </c:pt>
                <c:pt idx="13">
                  <c:v>11518</c:v>
                </c:pt>
                <c:pt idx="14">
                  <c:v>#N/A</c:v>
                </c:pt>
              </c:numCache>
            </c:numRef>
          </c:val>
          <c:smooth val="0"/>
        </c:ser>
        <c:dLbls>
          <c:showLegendKey val="0"/>
          <c:showVal val="0"/>
          <c:showCatName val="0"/>
          <c:showSerName val="0"/>
          <c:showPercent val="0"/>
          <c:showBubbleSize val="0"/>
        </c:dLbls>
        <c:marker val="1"/>
        <c:smooth val="0"/>
        <c:axId val="129684608"/>
        <c:axId val="129686528"/>
      </c:lineChart>
      <c:catAx>
        <c:axId val="12968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686528"/>
        <c:crosses val="autoZero"/>
        <c:auto val="1"/>
        <c:lblAlgn val="ctr"/>
        <c:lblOffset val="100"/>
        <c:tickLblSkip val="1"/>
        <c:tickMarkSkip val="1"/>
        <c:noMultiLvlLbl val="0"/>
      </c:catAx>
      <c:valAx>
        <c:axId val="12968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68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114,217
113,453
19.30
44,052,709
42,831,887
912,754
21,223,267
36,263,702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a:solidFill>
                <a:schemeClr val="dk1"/>
              </a:solidFill>
              <a:effectLst/>
              <a:latin typeface="+mn-lt"/>
              <a:ea typeface="+mn-ea"/>
              <a:cs typeface="+mn-cs"/>
            </a:rPr>
            <a:t>　</a:t>
          </a:r>
          <a:r>
            <a:rPr lang="ja-JP" altLang="ja-JP" sz="1200" b="0">
              <a:solidFill>
                <a:schemeClr val="dk1"/>
              </a:solidFill>
              <a:effectLst/>
              <a:latin typeface="+mn-lt"/>
              <a:ea typeface="+mn-ea"/>
              <a:cs typeface="+mn-cs"/>
            </a:rPr>
            <a:t>財政力指数については県内平均を上回っているが、類似団体と比較すると財政基盤が強い方とはいえない。また、４年間で各０．０１</a:t>
          </a:r>
          <a:r>
            <a:rPr lang="ja-JP" altLang="ja-JP" sz="1200" b="0" baseline="0">
              <a:solidFill>
                <a:schemeClr val="dk1"/>
              </a:solidFill>
              <a:effectLst/>
              <a:latin typeface="+mn-lt"/>
              <a:ea typeface="+mn-ea"/>
              <a:cs typeface="+mn-cs"/>
            </a:rPr>
            <a:t>ポイント</a:t>
          </a:r>
          <a:r>
            <a:rPr lang="ja-JP" altLang="ja-JP" sz="1200" b="0">
              <a:solidFill>
                <a:schemeClr val="dk1"/>
              </a:solidFill>
              <a:effectLst/>
              <a:latin typeface="+mn-lt"/>
              <a:ea typeface="+mn-ea"/>
              <a:cs typeface="+mn-cs"/>
            </a:rPr>
            <a:t>ずつ減少している状況である。</a:t>
          </a:r>
          <a:endParaRPr lang="ja-JP" altLang="ja-JP" sz="1200">
            <a:effectLst/>
          </a:endParaRPr>
        </a:p>
        <a:p>
          <a:r>
            <a:rPr lang="ja-JP" altLang="ja-JP" sz="1200" b="0">
              <a:solidFill>
                <a:schemeClr val="dk1"/>
              </a:solidFill>
              <a:effectLst/>
              <a:latin typeface="+mn-lt"/>
              <a:ea typeface="+mn-ea"/>
              <a:cs typeface="+mn-cs"/>
            </a:rPr>
            <a:t>　今後は基準財政収入額、基準財政需要額ともに、地方財政計画や交付税総額との関連性を見極め、財政基盤を強化するために一般財源（主に税収入）を確保する施策の展開が必要である。</a:t>
          </a:r>
          <a:endParaRPr lang="ja-JP" altLang="ja-JP" sz="12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94343</xdr:rowOff>
    </xdr:to>
    <xdr:cxnSp macro="">
      <xdr:nvCxnSpPr>
        <xdr:cNvPr id="70" name="直線コネクタ 69"/>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94343</xdr:rowOff>
    </xdr:to>
    <xdr:cxnSp macro="">
      <xdr:nvCxnSpPr>
        <xdr:cNvPr id="73" name="直線コネクタ 72"/>
        <xdr:cNvCxnSpPr/>
      </xdr:nvCxnSpPr>
      <xdr:spPr>
        <a:xfrm>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77107</xdr:rowOff>
    </xdr:to>
    <xdr:cxnSp macro="">
      <xdr:nvCxnSpPr>
        <xdr:cNvPr id="76" name="直線コネクタ 75"/>
        <xdr:cNvCxnSpPr/>
      </xdr:nvCxnSpPr>
      <xdr:spPr>
        <a:xfrm>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42635</xdr:rowOff>
    </xdr:from>
    <xdr:to>
      <xdr:col>3</xdr:col>
      <xdr:colOff>279400</xdr:colOff>
      <xdr:row>42</xdr:row>
      <xdr:rowOff>59872</xdr:rowOff>
    </xdr:to>
    <xdr:cxnSp macro="">
      <xdr:nvCxnSpPr>
        <xdr:cNvPr id="79" name="直線コネクタ 78"/>
        <xdr:cNvCxnSpPr/>
      </xdr:nvCxnSpPr>
      <xdr:spPr>
        <a:xfrm>
          <a:off x="1447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81" name="テキスト ボックス 80"/>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83" name="テキスト ボックス 82"/>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9" name="円/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1" name="円/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26307</xdr:rowOff>
    </xdr:from>
    <xdr:to>
      <xdr:col>4</xdr:col>
      <xdr:colOff>533400</xdr:colOff>
      <xdr:row>42</xdr:row>
      <xdr:rowOff>127907</xdr:rowOff>
    </xdr:to>
    <xdr:sp macro="" textlink="">
      <xdr:nvSpPr>
        <xdr:cNvPr id="93" name="円/楕円 92"/>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112684</xdr:rowOff>
    </xdr:from>
    <xdr:ext cx="762000" cy="259045"/>
    <xdr:sp macro="" textlink="">
      <xdr:nvSpPr>
        <xdr:cNvPr id="94" name="テキスト ボックス 93"/>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96" name="テキスト ボックス 95"/>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163285</xdr:rowOff>
    </xdr:from>
    <xdr:to>
      <xdr:col>2</xdr:col>
      <xdr:colOff>127000</xdr:colOff>
      <xdr:row>42</xdr:row>
      <xdr:rowOff>93435</xdr:rowOff>
    </xdr:to>
    <xdr:sp macro="" textlink="">
      <xdr:nvSpPr>
        <xdr:cNvPr id="97" name="円/楕円 96"/>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78212</xdr:rowOff>
    </xdr:from>
    <xdr:ext cx="762000" cy="259045"/>
    <xdr:sp macro="" textlink="">
      <xdr:nvSpPr>
        <xdr:cNvPr id="98" name="テキスト ボックス 97"/>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年度までは減少していたが、</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23</a:t>
          </a:r>
          <a:r>
            <a:rPr lang="ja-JP" altLang="en-US" sz="1200" b="0" i="0" baseline="0">
              <a:solidFill>
                <a:schemeClr val="dk1"/>
              </a:solidFill>
              <a:effectLst/>
              <a:latin typeface="+mn-lt"/>
              <a:ea typeface="+mn-ea"/>
              <a:cs typeface="+mn-cs"/>
            </a:rPr>
            <a:t>年度からは増加傾向にある。</a:t>
          </a:r>
          <a:r>
            <a:rPr lang="ja-JP" altLang="ja-JP" sz="1200" b="0" i="0" baseline="0">
              <a:solidFill>
                <a:schemeClr val="dk1"/>
              </a:solidFill>
              <a:effectLst/>
              <a:latin typeface="+mn-lt"/>
              <a:ea typeface="+mn-ea"/>
              <a:cs typeface="+mn-cs"/>
            </a:rPr>
            <a:t>今年度は</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減</a:t>
          </a:r>
          <a:r>
            <a:rPr lang="ja-JP" altLang="ja-JP" sz="1200" b="0" i="0" baseline="0">
              <a:solidFill>
                <a:schemeClr val="dk1"/>
              </a:solidFill>
              <a:effectLst/>
              <a:latin typeface="+mn-lt"/>
              <a:ea typeface="+mn-ea"/>
              <a:cs typeface="+mn-cs"/>
            </a:rPr>
            <a:t>とな</a:t>
          </a:r>
          <a:r>
            <a:rPr lang="ja-JP" altLang="en-US" sz="1200" b="0" i="0" baseline="0">
              <a:solidFill>
                <a:schemeClr val="dk1"/>
              </a:solidFill>
              <a:effectLst/>
              <a:latin typeface="+mn-lt"/>
              <a:ea typeface="+mn-ea"/>
              <a:cs typeface="+mn-cs"/>
            </a:rPr>
            <a:t>ったが、</a:t>
          </a:r>
          <a:r>
            <a:rPr lang="ja-JP" altLang="ja-JP" sz="1200" b="0" i="0" baseline="0">
              <a:solidFill>
                <a:schemeClr val="dk1"/>
              </a:solidFill>
              <a:effectLst/>
              <a:latin typeface="+mn-lt"/>
              <a:ea typeface="+mn-ea"/>
              <a:cs typeface="+mn-cs"/>
            </a:rPr>
            <a:t>県内平均</a:t>
          </a:r>
          <a:r>
            <a:rPr lang="ja-JP" altLang="en-US" sz="1200" b="0" i="0" baseline="0">
              <a:solidFill>
                <a:schemeClr val="dk1"/>
              </a:solidFill>
              <a:effectLst/>
              <a:latin typeface="+mn-lt"/>
              <a:ea typeface="+mn-ea"/>
              <a:cs typeface="+mn-cs"/>
            </a:rPr>
            <a:t>を</a:t>
          </a:r>
          <a:r>
            <a:rPr lang="ja-JP" altLang="ja-JP" sz="1200" b="0" i="0" baseline="0">
              <a:solidFill>
                <a:schemeClr val="dk1"/>
              </a:solidFill>
              <a:effectLst/>
              <a:latin typeface="+mn-lt"/>
              <a:ea typeface="+mn-ea"/>
              <a:cs typeface="+mn-cs"/>
            </a:rPr>
            <a:t>上回っている状況である。</a:t>
          </a:r>
          <a:endParaRPr lang="ja-JP" altLang="ja-JP" sz="1200">
            <a:effectLst/>
          </a:endParaRPr>
        </a:p>
        <a:p>
          <a:pPr rtl="0"/>
          <a:r>
            <a:rPr lang="ja-JP" altLang="ja-JP" sz="1200" b="0" i="0" baseline="0">
              <a:solidFill>
                <a:schemeClr val="dk1"/>
              </a:solidFill>
              <a:effectLst/>
              <a:latin typeface="+mn-lt"/>
              <a:ea typeface="+mn-ea"/>
              <a:cs typeface="+mn-cs"/>
            </a:rPr>
            <a:t>　内訳として人件費、公債費、扶助費の順で高い割合を占めている。</a:t>
          </a:r>
          <a:endParaRPr lang="ja-JP" altLang="ja-JP" sz="1200">
            <a:effectLst/>
          </a:endParaRPr>
        </a:p>
        <a:p>
          <a:pPr rtl="0"/>
          <a:r>
            <a:rPr lang="ja-JP" altLang="ja-JP" sz="1200" b="0" i="0" baseline="0">
              <a:solidFill>
                <a:schemeClr val="dk1"/>
              </a:solidFill>
              <a:effectLst/>
              <a:latin typeface="+mn-lt"/>
              <a:ea typeface="+mn-ea"/>
              <a:cs typeface="+mn-cs"/>
            </a:rPr>
            <a:t>　直近の予算編成においては対前年度比３％～５％程度の圧縮で取り組んでいるが、扶助費の急激な伸びへの対応に苦慮している状況である。なお一層の財源確保と経常経費の抑制に努めていく必要がある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110807</xdr:rowOff>
    </xdr:from>
    <xdr:to>
      <xdr:col>7</xdr:col>
      <xdr:colOff>152400</xdr:colOff>
      <xdr:row>63</xdr:row>
      <xdr:rowOff>102235</xdr:rowOff>
    </xdr:to>
    <xdr:cxnSp macro="">
      <xdr:nvCxnSpPr>
        <xdr:cNvPr id="129" name="直線コネクタ 128"/>
        <xdr:cNvCxnSpPr/>
      </xdr:nvCxnSpPr>
      <xdr:spPr>
        <a:xfrm flipV="1">
          <a:off x="4114800" y="10740707"/>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134938</xdr:rowOff>
    </xdr:from>
    <xdr:to>
      <xdr:col>6</xdr:col>
      <xdr:colOff>0</xdr:colOff>
      <xdr:row>63</xdr:row>
      <xdr:rowOff>102235</xdr:rowOff>
    </xdr:to>
    <xdr:cxnSp macro="">
      <xdr:nvCxnSpPr>
        <xdr:cNvPr id="132" name="直線コネクタ 131"/>
        <xdr:cNvCxnSpPr/>
      </xdr:nvCxnSpPr>
      <xdr:spPr>
        <a:xfrm>
          <a:off x="3225800" y="1076483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86678</xdr:rowOff>
    </xdr:from>
    <xdr:to>
      <xdr:col>4</xdr:col>
      <xdr:colOff>482600</xdr:colOff>
      <xdr:row>62</xdr:row>
      <xdr:rowOff>134938</xdr:rowOff>
    </xdr:to>
    <xdr:cxnSp macro="">
      <xdr:nvCxnSpPr>
        <xdr:cNvPr id="135" name="直線コネクタ 134"/>
        <xdr:cNvCxnSpPr/>
      </xdr:nvCxnSpPr>
      <xdr:spPr>
        <a:xfrm>
          <a:off x="2336800" y="107165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86678</xdr:rowOff>
    </xdr:from>
    <xdr:to>
      <xdr:col>3</xdr:col>
      <xdr:colOff>279400</xdr:colOff>
      <xdr:row>63</xdr:row>
      <xdr:rowOff>60007</xdr:rowOff>
    </xdr:to>
    <xdr:cxnSp macro="">
      <xdr:nvCxnSpPr>
        <xdr:cNvPr id="138" name="直線コネクタ 137"/>
        <xdr:cNvCxnSpPr/>
      </xdr:nvCxnSpPr>
      <xdr:spPr>
        <a:xfrm flipV="1">
          <a:off x="1447800" y="10716578"/>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113682</xdr:rowOff>
    </xdr:from>
    <xdr:ext cx="762000" cy="259045"/>
    <xdr:sp macro="" textlink="">
      <xdr:nvSpPr>
        <xdr:cNvPr id="140" name="テキスト ボックス 139"/>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68915</xdr:rowOff>
    </xdr:from>
    <xdr:ext cx="762000" cy="259045"/>
    <xdr:sp macro="" textlink="">
      <xdr:nvSpPr>
        <xdr:cNvPr id="142" name="テキスト ボックス 141"/>
        <xdr:cNvSpPr txBox="1"/>
      </xdr:nvSpPr>
      <xdr:spPr>
        <a:xfrm>
          <a:off x="1066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60007</xdr:rowOff>
    </xdr:from>
    <xdr:to>
      <xdr:col>7</xdr:col>
      <xdr:colOff>203200</xdr:colOff>
      <xdr:row>62</xdr:row>
      <xdr:rowOff>161607</xdr:rowOff>
    </xdr:to>
    <xdr:sp macro="" textlink="">
      <xdr:nvSpPr>
        <xdr:cNvPr id="148" name="円/楕円 147"/>
        <xdr:cNvSpPr/>
      </xdr:nvSpPr>
      <xdr:spPr>
        <a:xfrm>
          <a:off x="49022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76534</xdr:rowOff>
    </xdr:from>
    <xdr:ext cx="762000" cy="259045"/>
    <xdr:sp macro="" textlink="">
      <xdr:nvSpPr>
        <xdr:cNvPr id="149" name="財政構造の弾力性該当値テキスト"/>
        <xdr:cNvSpPr txBox="1"/>
      </xdr:nvSpPr>
      <xdr:spPr>
        <a:xfrm>
          <a:off x="50419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51435</xdr:rowOff>
    </xdr:from>
    <xdr:to>
      <xdr:col>6</xdr:col>
      <xdr:colOff>50800</xdr:colOff>
      <xdr:row>63</xdr:row>
      <xdr:rowOff>153035</xdr:rowOff>
    </xdr:to>
    <xdr:sp macro="" textlink="">
      <xdr:nvSpPr>
        <xdr:cNvPr id="150" name="円/楕円 149"/>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137812</xdr:rowOff>
    </xdr:from>
    <xdr:ext cx="736600" cy="259045"/>
    <xdr:sp macro="" textlink="">
      <xdr:nvSpPr>
        <xdr:cNvPr id="151" name="テキスト ボックス 150"/>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84138</xdr:rowOff>
    </xdr:from>
    <xdr:to>
      <xdr:col>4</xdr:col>
      <xdr:colOff>533400</xdr:colOff>
      <xdr:row>63</xdr:row>
      <xdr:rowOff>14288</xdr:rowOff>
    </xdr:to>
    <xdr:sp macro="" textlink="">
      <xdr:nvSpPr>
        <xdr:cNvPr id="152" name="円/楕円 151"/>
        <xdr:cNvSpPr/>
      </xdr:nvSpPr>
      <xdr:spPr>
        <a:xfrm>
          <a:off x="3175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24465</xdr:rowOff>
    </xdr:from>
    <xdr:ext cx="762000" cy="259045"/>
    <xdr:sp macro="" textlink="">
      <xdr:nvSpPr>
        <xdr:cNvPr id="153" name="テキスト ボックス 152"/>
        <xdr:cNvSpPr txBox="1"/>
      </xdr:nvSpPr>
      <xdr:spPr>
        <a:xfrm>
          <a:off x="2844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35878</xdr:rowOff>
    </xdr:from>
    <xdr:to>
      <xdr:col>3</xdr:col>
      <xdr:colOff>330200</xdr:colOff>
      <xdr:row>62</xdr:row>
      <xdr:rowOff>137478</xdr:rowOff>
    </xdr:to>
    <xdr:sp macro="" textlink="">
      <xdr:nvSpPr>
        <xdr:cNvPr id="154" name="円/楕円 153"/>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147655</xdr:rowOff>
    </xdr:from>
    <xdr:ext cx="762000" cy="259045"/>
    <xdr:sp macro="" textlink="">
      <xdr:nvSpPr>
        <xdr:cNvPr id="155" name="テキスト ボックス 154"/>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9207</xdr:rowOff>
    </xdr:from>
    <xdr:to>
      <xdr:col>2</xdr:col>
      <xdr:colOff>127000</xdr:colOff>
      <xdr:row>63</xdr:row>
      <xdr:rowOff>110807</xdr:rowOff>
    </xdr:to>
    <xdr:sp macro="" textlink="">
      <xdr:nvSpPr>
        <xdr:cNvPr id="156" name="円/楕円 155"/>
        <xdr:cNvSpPr/>
      </xdr:nvSpPr>
      <xdr:spPr>
        <a:xfrm>
          <a:off x="1397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120984</xdr:rowOff>
    </xdr:from>
    <xdr:ext cx="762000" cy="259045"/>
    <xdr:sp macro="" textlink="">
      <xdr:nvSpPr>
        <xdr:cNvPr id="157" name="テキスト ボックス 156"/>
        <xdr:cNvSpPr txBox="1"/>
      </xdr:nvSpPr>
      <xdr:spPr>
        <a:xfrm>
          <a:off x="1066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0" baseline="0">
              <a:solidFill>
                <a:schemeClr val="dk1"/>
              </a:solidFill>
              <a:effectLst/>
              <a:latin typeface="+mn-lt"/>
              <a:ea typeface="+mn-ea"/>
              <a:cs typeface="+mn-cs"/>
            </a:rPr>
            <a:t>  </a:t>
          </a:r>
          <a:r>
            <a:rPr lang="ja-JP" altLang="ja-JP" sz="1200" b="0" baseline="0">
              <a:solidFill>
                <a:schemeClr val="dk1"/>
              </a:solidFill>
              <a:effectLst/>
              <a:latin typeface="+mn-lt"/>
              <a:ea typeface="+mn-ea"/>
              <a:cs typeface="+mn-cs"/>
            </a:rPr>
            <a:t>類似団体平均及び全国平均、県内平均のいずれと比較しても下回っており、おおむね適正といえるが、今後も施設の維持管理経費等の縮減を図り、引き続き現在の水準の維持に努める</a:t>
          </a:r>
          <a:r>
            <a:rPr lang="ja-JP" altLang="ja-JP" sz="1100" b="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110254</xdr:rowOff>
    </xdr:from>
    <xdr:to>
      <xdr:col>7</xdr:col>
      <xdr:colOff>152400</xdr:colOff>
      <xdr:row>83</xdr:row>
      <xdr:rowOff>137297</xdr:rowOff>
    </xdr:to>
    <xdr:cxnSp macro="">
      <xdr:nvCxnSpPr>
        <xdr:cNvPr id="194" name="直線コネクタ 193"/>
        <xdr:cNvCxnSpPr/>
      </xdr:nvCxnSpPr>
      <xdr:spPr>
        <a:xfrm flipV="1">
          <a:off x="4114800" y="14340604"/>
          <a:ext cx="8382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137297</xdr:rowOff>
    </xdr:from>
    <xdr:to>
      <xdr:col>6</xdr:col>
      <xdr:colOff>0</xdr:colOff>
      <xdr:row>83</xdr:row>
      <xdr:rowOff>159738</xdr:rowOff>
    </xdr:to>
    <xdr:cxnSp macro="">
      <xdr:nvCxnSpPr>
        <xdr:cNvPr id="197" name="直線コネクタ 196"/>
        <xdr:cNvCxnSpPr/>
      </xdr:nvCxnSpPr>
      <xdr:spPr>
        <a:xfrm flipV="1">
          <a:off x="3225800" y="14367647"/>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159738</xdr:rowOff>
    </xdr:from>
    <xdr:to>
      <xdr:col>4</xdr:col>
      <xdr:colOff>482600</xdr:colOff>
      <xdr:row>83</xdr:row>
      <xdr:rowOff>165650</xdr:rowOff>
    </xdr:to>
    <xdr:cxnSp macro="">
      <xdr:nvCxnSpPr>
        <xdr:cNvPr id="200" name="直線コネクタ 199"/>
        <xdr:cNvCxnSpPr/>
      </xdr:nvCxnSpPr>
      <xdr:spPr>
        <a:xfrm flipV="1">
          <a:off x="2336800" y="14390088"/>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165650</xdr:rowOff>
    </xdr:from>
    <xdr:to>
      <xdr:col>3</xdr:col>
      <xdr:colOff>279400</xdr:colOff>
      <xdr:row>84</xdr:row>
      <xdr:rowOff>15573</xdr:rowOff>
    </xdr:to>
    <xdr:cxnSp macro="">
      <xdr:nvCxnSpPr>
        <xdr:cNvPr id="203" name="直線コネクタ 202"/>
        <xdr:cNvCxnSpPr/>
      </xdr:nvCxnSpPr>
      <xdr:spPr>
        <a:xfrm flipV="1">
          <a:off x="1447800" y="14396000"/>
          <a:ext cx="889000" cy="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130072</xdr:rowOff>
    </xdr:from>
    <xdr:ext cx="762000" cy="259045"/>
    <xdr:sp macro="" textlink="">
      <xdr:nvSpPr>
        <xdr:cNvPr id="205" name="テキスト ボックス 204"/>
        <xdr:cNvSpPr txBox="1"/>
      </xdr:nvSpPr>
      <xdr:spPr>
        <a:xfrm>
          <a:off x="1955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154012</xdr:rowOff>
    </xdr:from>
    <xdr:ext cx="762000" cy="259045"/>
    <xdr:sp macro="" textlink="">
      <xdr:nvSpPr>
        <xdr:cNvPr id="207" name="テキスト ボックス 206"/>
        <xdr:cNvSpPr txBox="1"/>
      </xdr:nvSpPr>
      <xdr:spPr>
        <a:xfrm>
          <a:off x="1066800" y="145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59454</xdr:rowOff>
    </xdr:from>
    <xdr:to>
      <xdr:col>7</xdr:col>
      <xdr:colOff>203200</xdr:colOff>
      <xdr:row>83</xdr:row>
      <xdr:rowOff>161054</xdr:rowOff>
    </xdr:to>
    <xdr:sp macro="" textlink="">
      <xdr:nvSpPr>
        <xdr:cNvPr id="213" name="円/楕円 212"/>
        <xdr:cNvSpPr/>
      </xdr:nvSpPr>
      <xdr:spPr>
        <a:xfrm>
          <a:off x="4902200" y="142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75981</xdr:rowOff>
    </xdr:from>
    <xdr:ext cx="762000" cy="259045"/>
    <xdr:sp macro="" textlink="">
      <xdr:nvSpPr>
        <xdr:cNvPr id="214" name="人件費・物件費等の状況該当値テキスト"/>
        <xdr:cNvSpPr txBox="1"/>
      </xdr:nvSpPr>
      <xdr:spPr>
        <a:xfrm>
          <a:off x="5041900" y="1413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94,660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86497</xdr:rowOff>
    </xdr:from>
    <xdr:to>
      <xdr:col>6</xdr:col>
      <xdr:colOff>50800</xdr:colOff>
      <xdr:row>84</xdr:row>
      <xdr:rowOff>16647</xdr:rowOff>
    </xdr:to>
    <xdr:sp macro="" textlink="">
      <xdr:nvSpPr>
        <xdr:cNvPr id="215" name="円/楕円 214"/>
        <xdr:cNvSpPr/>
      </xdr:nvSpPr>
      <xdr:spPr>
        <a:xfrm>
          <a:off x="4064000" y="1431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26824</xdr:rowOff>
    </xdr:from>
    <xdr:ext cx="736600" cy="259045"/>
    <xdr:sp macro="" textlink="">
      <xdr:nvSpPr>
        <xdr:cNvPr id="216" name="テキスト ボックス 215"/>
        <xdr:cNvSpPr txBox="1"/>
      </xdr:nvSpPr>
      <xdr:spPr>
        <a:xfrm>
          <a:off x="3733800" y="14085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96,229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108938</xdr:rowOff>
    </xdr:from>
    <xdr:to>
      <xdr:col>4</xdr:col>
      <xdr:colOff>533400</xdr:colOff>
      <xdr:row>84</xdr:row>
      <xdr:rowOff>39088</xdr:rowOff>
    </xdr:to>
    <xdr:sp macro="" textlink="">
      <xdr:nvSpPr>
        <xdr:cNvPr id="217" name="円/楕円 216"/>
        <xdr:cNvSpPr/>
      </xdr:nvSpPr>
      <xdr:spPr>
        <a:xfrm>
          <a:off x="3175000" y="143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49265</xdr:rowOff>
    </xdr:from>
    <xdr:ext cx="762000" cy="259045"/>
    <xdr:sp macro="" textlink="">
      <xdr:nvSpPr>
        <xdr:cNvPr id="218" name="テキスト ボックス 217"/>
        <xdr:cNvSpPr txBox="1"/>
      </xdr:nvSpPr>
      <xdr:spPr>
        <a:xfrm>
          <a:off x="2844800" y="1410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97,531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114850</xdr:rowOff>
    </xdr:from>
    <xdr:to>
      <xdr:col>3</xdr:col>
      <xdr:colOff>330200</xdr:colOff>
      <xdr:row>84</xdr:row>
      <xdr:rowOff>45000</xdr:rowOff>
    </xdr:to>
    <xdr:sp macro="" textlink="">
      <xdr:nvSpPr>
        <xdr:cNvPr id="219" name="円/楕円 218"/>
        <xdr:cNvSpPr/>
      </xdr:nvSpPr>
      <xdr:spPr>
        <a:xfrm>
          <a:off x="2286000" y="143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55177</xdr:rowOff>
    </xdr:from>
    <xdr:ext cx="762000" cy="259045"/>
    <xdr:sp macro="" textlink="">
      <xdr:nvSpPr>
        <xdr:cNvPr id="220" name="テキスト ボックス 219"/>
        <xdr:cNvSpPr txBox="1"/>
      </xdr:nvSpPr>
      <xdr:spPr>
        <a:xfrm>
          <a:off x="1955800" y="141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97,874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136223</xdr:rowOff>
    </xdr:from>
    <xdr:to>
      <xdr:col>2</xdr:col>
      <xdr:colOff>127000</xdr:colOff>
      <xdr:row>84</xdr:row>
      <xdr:rowOff>66373</xdr:rowOff>
    </xdr:to>
    <xdr:sp macro="" textlink="">
      <xdr:nvSpPr>
        <xdr:cNvPr id="221" name="円/楕円 220"/>
        <xdr:cNvSpPr/>
      </xdr:nvSpPr>
      <xdr:spPr>
        <a:xfrm>
          <a:off x="1397000" y="143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76550</xdr:rowOff>
    </xdr:from>
    <xdr:ext cx="762000" cy="259045"/>
    <xdr:sp macro="" textlink="">
      <xdr:nvSpPr>
        <xdr:cNvPr id="222" name="テキスト ボックス 221"/>
        <xdr:cNvSpPr txBox="1"/>
      </xdr:nvSpPr>
      <xdr:spPr>
        <a:xfrm>
          <a:off x="1066800" y="1413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全国市平均を</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ポイント下回っているが、今後とも人事院勧告及び沖縄県人事委員会の勧告に基づき給与の適正化を図る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141151</xdr:rowOff>
    </xdr:from>
    <xdr:to>
      <xdr:col>24</xdr:col>
      <xdr:colOff>558800</xdr:colOff>
      <xdr:row>88</xdr:row>
      <xdr:rowOff>41366</xdr:rowOff>
    </xdr:to>
    <xdr:cxnSp macro="">
      <xdr:nvCxnSpPr>
        <xdr:cNvPr id="258" name="直線コネクタ 257"/>
        <xdr:cNvCxnSpPr/>
      </xdr:nvCxnSpPr>
      <xdr:spPr>
        <a:xfrm flipV="1">
          <a:off x="16179800" y="14542951"/>
          <a:ext cx="838200" cy="5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34471</xdr:rowOff>
    </xdr:from>
    <xdr:to>
      <xdr:col>23</xdr:col>
      <xdr:colOff>406400</xdr:colOff>
      <xdr:row>88</xdr:row>
      <xdr:rowOff>41366</xdr:rowOff>
    </xdr:to>
    <xdr:cxnSp macro="">
      <xdr:nvCxnSpPr>
        <xdr:cNvPr id="261" name="直線コネクタ 260"/>
        <xdr:cNvCxnSpPr/>
      </xdr:nvCxnSpPr>
      <xdr:spPr>
        <a:xfrm>
          <a:off x="15290800" y="1512207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4173</xdr:rowOff>
    </xdr:from>
    <xdr:to>
      <xdr:col>22</xdr:col>
      <xdr:colOff>203200</xdr:colOff>
      <xdr:row>88</xdr:row>
      <xdr:rowOff>34471</xdr:rowOff>
    </xdr:to>
    <xdr:cxnSp macro="">
      <xdr:nvCxnSpPr>
        <xdr:cNvPr id="264" name="直線コネクタ 263"/>
        <xdr:cNvCxnSpPr/>
      </xdr:nvCxnSpPr>
      <xdr:spPr>
        <a:xfrm>
          <a:off x="14401800" y="14577423"/>
          <a:ext cx="889000" cy="54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4173</xdr:rowOff>
    </xdr:from>
    <xdr:to>
      <xdr:col>21</xdr:col>
      <xdr:colOff>0</xdr:colOff>
      <xdr:row>85</xdr:row>
      <xdr:rowOff>38644</xdr:rowOff>
    </xdr:to>
    <xdr:cxnSp macro="">
      <xdr:nvCxnSpPr>
        <xdr:cNvPr id="267" name="直線コネクタ 266"/>
        <xdr:cNvCxnSpPr/>
      </xdr:nvCxnSpPr>
      <xdr:spPr>
        <a:xfrm flipV="1">
          <a:off x="13512800" y="1457742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153307</xdr:rowOff>
    </xdr:from>
    <xdr:to>
      <xdr:col>21</xdr:col>
      <xdr:colOff>50800</xdr:colOff>
      <xdr:row>86</xdr:row>
      <xdr:rowOff>83457</xdr:rowOff>
    </xdr:to>
    <xdr:sp macro="" textlink="">
      <xdr:nvSpPr>
        <xdr:cNvPr id="268" name="フローチャート : 判断 267"/>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68234</xdr:rowOff>
    </xdr:from>
    <xdr:ext cx="762000" cy="259045"/>
    <xdr:sp macro="" textlink="">
      <xdr:nvSpPr>
        <xdr:cNvPr id="269" name="テキスト ボックス 268"/>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167095</xdr:rowOff>
    </xdr:from>
    <xdr:to>
      <xdr:col>19</xdr:col>
      <xdr:colOff>533400</xdr:colOff>
      <xdr:row>86</xdr:row>
      <xdr:rowOff>97245</xdr:rowOff>
    </xdr:to>
    <xdr:sp macro="" textlink="">
      <xdr:nvSpPr>
        <xdr:cNvPr id="270" name="フローチャート : 判断 269"/>
        <xdr:cNvSpPr/>
      </xdr:nvSpPr>
      <xdr:spPr>
        <a:xfrm>
          <a:off x="13462000" y="1474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82022</xdr:rowOff>
    </xdr:from>
    <xdr:ext cx="762000" cy="259045"/>
    <xdr:sp macro="" textlink="">
      <xdr:nvSpPr>
        <xdr:cNvPr id="271" name="テキスト ボックス 270"/>
        <xdr:cNvSpPr txBox="1"/>
      </xdr:nvSpPr>
      <xdr:spPr>
        <a:xfrm>
          <a:off x="13131800" y="1482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90351</xdr:rowOff>
    </xdr:from>
    <xdr:to>
      <xdr:col>24</xdr:col>
      <xdr:colOff>609600</xdr:colOff>
      <xdr:row>85</xdr:row>
      <xdr:rowOff>20501</xdr:rowOff>
    </xdr:to>
    <xdr:sp macro="" textlink="">
      <xdr:nvSpPr>
        <xdr:cNvPr id="277" name="円/楕円 276"/>
        <xdr:cNvSpPr/>
      </xdr:nvSpPr>
      <xdr:spPr>
        <a:xfrm>
          <a:off x="16967200" y="1449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106878</xdr:rowOff>
    </xdr:from>
    <xdr:ext cx="762000" cy="259045"/>
    <xdr:sp macro="" textlink="">
      <xdr:nvSpPr>
        <xdr:cNvPr id="278" name="給与水準   （国との比較）該当値テキスト"/>
        <xdr:cNvSpPr txBox="1"/>
      </xdr:nvSpPr>
      <xdr:spPr>
        <a:xfrm>
          <a:off x="17106900" y="1433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162016</xdr:rowOff>
    </xdr:from>
    <xdr:to>
      <xdr:col>23</xdr:col>
      <xdr:colOff>457200</xdr:colOff>
      <xdr:row>88</xdr:row>
      <xdr:rowOff>92166</xdr:rowOff>
    </xdr:to>
    <xdr:sp macro="" textlink="">
      <xdr:nvSpPr>
        <xdr:cNvPr id="279" name="円/楕円 278"/>
        <xdr:cNvSpPr/>
      </xdr:nvSpPr>
      <xdr:spPr>
        <a:xfrm>
          <a:off x="16129000" y="150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102343</xdr:rowOff>
    </xdr:from>
    <xdr:ext cx="736600" cy="259045"/>
    <xdr:sp macro="" textlink="">
      <xdr:nvSpPr>
        <xdr:cNvPr id="280" name="テキスト ボックス 279"/>
        <xdr:cNvSpPr txBox="1"/>
      </xdr:nvSpPr>
      <xdr:spPr>
        <a:xfrm>
          <a:off x="15798800" y="1484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155121</xdr:rowOff>
    </xdr:from>
    <xdr:to>
      <xdr:col>22</xdr:col>
      <xdr:colOff>254000</xdr:colOff>
      <xdr:row>88</xdr:row>
      <xdr:rowOff>85271</xdr:rowOff>
    </xdr:to>
    <xdr:sp macro="" textlink="">
      <xdr:nvSpPr>
        <xdr:cNvPr id="281" name="円/楕円 280"/>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95448</xdr:rowOff>
    </xdr:from>
    <xdr:ext cx="762000" cy="259045"/>
    <xdr:sp macro="" textlink="">
      <xdr:nvSpPr>
        <xdr:cNvPr id="282" name="テキスト ボックス 281"/>
        <xdr:cNvSpPr txBox="1"/>
      </xdr:nvSpPr>
      <xdr:spPr>
        <a:xfrm>
          <a:off x="14909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124823</xdr:rowOff>
    </xdr:from>
    <xdr:to>
      <xdr:col>21</xdr:col>
      <xdr:colOff>50800</xdr:colOff>
      <xdr:row>85</xdr:row>
      <xdr:rowOff>54973</xdr:rowOff>
    </xdr:to>
    <xdr:sp macro="" textlink="">
      <xdr:nvSpPr>
        <xdr:cNvPr id="283" name="円/楕円 282"/>
        <xdr:cNvSpPr/>
      </xdr:nvSpPr>
      <xdr:spPr>
        <a:xfrm>
          <a:off x="14351000" y="145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65150</xdr:rowOff>
    </xdr:from>
    <xdr:ext cx="762000" cy="259045"/>
    <xdr:sp macro="" textlink="">
      <xdr:nvSpPr>
        <xdr:cNvPr id="284" name="テキスト ボックス 283"/>
        <xdr:cNvSpPr txBox="1"/>
      </xdr:nvSpPr>
      <xdr:spPr>
        <a:xfrm>
          <a:off x="14020800" y="1429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85" name="円/楕円 284"/>
        <xdr:cNvSpPr/>
      </xdr:nvSpPr>
      <xdr:spPr>
        <a:xfrm>
          <a:off x="13462000" y="145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86" name="テキスト ボックス 285"/>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b="0">
              <a:solidFill>
                <a:schemeClr val="dk1"/>
              </a:solidFill>
              <a:effectLst/>
              <a:latin typeface="+mn-lt"/>
              <a:ea typeface="+mn-ea"/>
              <a:cs typeface="+mn-cs"/>
            </a:rPr>
            <a:t>　</a:t>
          </a:r>
          <a:r>
            <a:rPr lang="ja-JP" altLang="ja-JP" sz="1200" b="0">
              <a:solidFill>
                <a:schemeClr val="dk1"/>
              </a:solidFill>
              <a:effectLst/>
              <a:latin typeface="+mn-lt"/>
              <a:ea typeface="+mn-ea"/>
              <a:cs typeface="+mn-cs"/>
            </a:rPr>
            <a:t>人口増加により行政需要が伸びる中、「浦添市行財政集中改革プラン」（</a:t>
          </a:r>
          <a:r>
            <a:rPr lang="en-US" altLang="ja-JP" sz="1200" b="0">
              <a:solidFill>
                <a:schemeClr val="dk1"/>
              </a:solidFill>
              <a:effectLst/>
              <a:latin typeface="+mn-lt"/>
              <a:ea typeface="+mn-ea"/>
              <a:cs typeface="+mn-cs"/>
            </a:rPr>
            <a:t>H17</a:t>
          </a:r>
          <a:r>
            <a:rPr lang="ja-JP" altLang="ja-JP" sz="1200" b="0">
              <a:solidFill>
                <a:schemeClr val="dk1"/>
              </a:solidFill>
              <a:effectLst/>
              <a:latin typeface="+mn-lt"/>
              <a:ea typeface="+mn-ea"/>
              <a:cs typeface="+mn-cs"/>
            </a:rPr>
            <a:t>～</a:t>
          </a:r>
          <a:r>
            <a:rPr lang="en-US" altLang="ja-JP" sz="1200" b="0">
              <a:solidFill>
                <a:schemeClr val="dk1"/>
              </a:solidFill>
              <a:effectLst/>
              <a:latin typeface="+mn-lt"/>
              <a:ea typeface="+mn-ea"/>
              <a:cs typeface="+mn-cs"/>
            </a:rPr>
            <a:t>H21</a:t>
          </a:r>
          <a:r>
            <a:rPr lang="ja-JP" altLang="ja-JP" sz="1200" b="0">
              <a:solidFill>
                <a:schemeClr val="dk1"/>
              </a:solidFill>
              <a:effectLst/>
              <a:latin typeface="+mn-lt"/>
              <a:ea typeface="+mn-ea"/>
              <a:cs typeface="+mn-cs"/>
            </a:rPr>
            <a:t>）及び「同プラン継続取組分」（</a:t>
          </a:r>
          <a:r>
            <a:rPr lang="en-US" altLang="ja-JP" sz="1200" b="0">
              <a:solidFill>
                <a:schemeClr val="dk1"/>
              </a:solidFill>
              <a:effectLst/>
              <a:latin typeface="+mn-lt"/>
              <a:ea typeface="+mn-ea"/>
              <a:cs typeface="+mn-cs"/>
            </a:rPr>
            <a:t>H22</a:t>
          </a:r>
          <a:r>
            <a:rPr lang="ja-JP" altLang="ja-JP" sz="1200" b="0">
              <a:solidFill>
                <a:schemeClr val="dk1"/>
              </a:solidFill>
              <a:effectLst/>
              <a:latin typeface="+mn-lt"/>
              <a:ea typeface="+mn-ea"/>
              <a:cs typeface="+mn-cs"/>
            </a:rPr>
            <a:t>～</a:t>
          </a:r>
          <a:r>
            <a:rPr lang="en-US" altLang="ja-JP" sz="1200" b="0">
              <a:solidFill>
                <a:schemeClr val="dk1"/>
              </a:solidFill>
              <a:effectLst/>
              <a:latin typeface="+mn-lt"/>
              <a:ea typeface="+mn-ea"/>
              <a:cs typeface="+mn-cs"/>
            </a:rPr>
            <a:t>H24</a:t>
          </a:r>
          <a:r>
            <a:rPr lang="ja-JP" altLang="ja-JP" sz="1200" b="0">
              <a:solidFill>
                <a:schemeClr val="dk1"/>
              </a:solidFill>
              <a:effectLst/>
              <a:latin typeface="+mn-lt"/>
              <a:ea typeface="+mn-ea"/>
              <a:cs typeface="+mn-cs"/>
            </a:rPr>
            <a:t>）に則り、指定管理者制度の導入、民間への業務委託の推進、さらに現業職員の退職不補充を実施し、定員の削減に努めてきた。その結果、平成</a:t>
          </a:r>
          <a:r>
            <a:rPr lang="en-US" altLang="ja-JP" sz="1200" b="0">
              <a:solidFill>
                <a:schemeClr val="dk1"/>
              </a:solidFill>
              <a:effectLst/>
              <a:latin typeface="+mn-lt"/>
              <a:ea typeface="+mn-ea"/>
              <a:cs typeface="+mn-cs"/>
            </a:rPr>
            <a:t>17</a:t>
          </a:r>
          <a:r>
            <a:rPr lang="ja-JP" altLang="ja-JP" sz="1200" b="0">
              <a:solidFill>
                <a:schemeClr val="dk1"/>
              </a:solidFill>
              <a:effectLst/>
              <a:latin typeface="+mn-lt"/>
              <a:ea typeface="+mn-ea"/>
              <a:cs typeface="+mn-cs"/>
            </a:rPr>
            <a:t>年から平成</a:t>
          </a:r>
          <a:r>
            <a:rPr lang="en-US" altLang="ja-JP" sz="1200" b="0">
              <a:solidFill>
                <a:schemeClr val="dk1"/>
              </a:solidFill>
              <a:effectLst/>
              <a:latin typeface="+mn-lt"/>
              <a:ea typeface="+mn-ea"/>
              <a:cs typeface="+mn-cs"/>
            </a:rPr>
            <a:t>22</a:t>
          </a:r>
          <a:r>
            <a:rPr lang="ja-JP" altLang="ja-JP" sz="1200" b="0">
              <a:solidFill>
                <a:schemeClr val="dk1"/>
              </a:solidFill>
              <a:effectLst/>
              <a:latin typeface="+mn-lt"/>
              <a:ea typeface="+mn-ea"/>
              <a:cs typeface="+mn-cs"/>
            </a:rPr>
            <a:t>年においては、当初の職員定数削減目標</a:t>
          </a:r>
          <a:r>
            <a:rPr lang="en-US" altLang="ja-JP" sz="1200" b="0">
              <a:solidFill>
                <a:schemeClr val="dk1"/>
              </a:solidFill>
              <a:effectLst/>
              <a:latin typeface="+mn-lt"/>
              <a:ea typeface="+mn-ea"/>
              <a:cs typeface="+mn-cs"/>
            </a:rPr>
            <a:t>55</a:t>
          </a:r>
          <a:r>
            <a:rPr lang="ja-JP" altLang="ja-JP" sz="1200" b="0">
              <a:solidFill>
                <a:schemeClr val="dk1"/>
              </a:solidFill>
              <a:effectLst/>
              <a:latin typeface="+mn-lt"/>
              <a:ea typeface="+mn-ea"/>
              <a:cs typeface="+mn-cs"/>
            </a:rPr>
            <a:t>人（</a:t>
          </a:r>
          <a:r>
            <a:rPr lang="en-US" altLang="ja-JP" sz="1200" b="0">
              <a:solidFill>
                <a:schemeClr val="dk1"/>
              </a:solidFill>
              <a:effectLst/>
              <a:latin typeface="+mn-lt"/>
              <a:ea typeface="+mn-ea"/>
              <a:cs typeface="+mn-cs"/>
            </a:rPr>
            <a:t>6.4</a:t>
          </a:r>
          <a:r>
            <a:rPr lang="ja-JP" altLang="ja-JP" sz="1200" b="0">
              <a:solidFill>
                <a:schemeClr val="dk1"/>
              </a:solidFill>
              <a:effectLst/>
              <a:latin typeface="+mn-lt"/>
              <a:ea typeface="+mn-ea"/>
              <a:cs typeface="+mn-cs"/>
            </a:rPr>
            <a:t>％）を上回る</a:t>
          </a:r>
          <a:r>
            <a:rPr lang="en-US" altLang="ja-JP" sz="1200" b="0">
              <a:solidFill>
                <a:schemeClr val="dk1"/>
              </a:solidFill>
              <a:effectLst/>
              <a:latin typeface="+mn-lt"/>
              <a:ea typeface="+mn-ea"/>
              <a:cs typeface="+mn-cs"/>
            </a:rPr>
            <a:t>59</a:t>
          </a:r>
          <a:r>
            <a:rPr lang="ja-JP" altLang="ja-JP" sz="1200" b="0">
              <a:solidFill>
                <a:schemeClr val="dk1"/>
              </a:solidFill>
              <a:effectLst/>
              <a:latin typeface="+mn-lt"/>
              <a:ea typeface="+mn-ea"/>
              <a:cs typeface="+mn-cs"/>
            </a:rPr>
            <a:t>人（</a:t>
          </a:r>
          <a:r>
            <a:rPr lang="en-US" altLang="ja-JP" sz="1200" b="0">
              <a:solidFill>
                <a:schemeClr val="dk1"/>
              </a:solidFill>
              <a:effectLst/>
              <a:latin typeface="+mn-lt"/>
              <a:ea typeface="+mn-ea"/>
              <a:cs typeface="+mn-cs"/>
            </a:rPr>
            <a:t>6.84</a:t>
          </a:r>
          <a:r>
            <a:rPr lang="ja-JP" altLang="ja-JP" sz="1200" b="0">
              <a:solidFill>
                <a:schemeClr val="dk1"/>
              </a:solidFill>
              <a:effectLst/>
              <a:latin typeface="+mn-lt"/>
              <a:ea typeface="+mn-ea"/>
              <a:cs typeface="+mn-cs"/>
            </a:rPr>
            <a:t>％）の削減を達成した。普通会計のみに限ると</a:t>
          </a:r>
          <a:r>
            <a:rPr lang="en-US" altLang="ja-JP" sz="1200" b="0">
              <a:solidFill>
                <a:schemeClr val="dk1"/>
              </a:solidFill>
              <a:effectLst/>
              <a:latin typeface="+mn-lt"/>
              <a:ea typeface="+mn-ea"/>
              <a:cs typeface="+mn-cs"/>
            </a:rPr>
            <a:t>63</a:t>
          </a:r>
          <a:r>
            <a:rPr lang="ja-JP" altLang="ja-JP" sz="1200" b="0">
              <a:solidFill>
                <a:schemeClr val="dk1"/>
              </a:solidFill>
              <a:effectLst/>
              <a:latin typeface="+mn-lt"/>
              <a:ea typeface="+mn-ea"/>
              <a:cs typeface="+mn-cs"/>
            </a:rPr>
            <a:t>人（</a:t>
          </a:r>
          <a:r>
            <a:rPr lang="en-US" altLang="ja-JP" sz="1200" b="0">
              <a:solidFill>
                <a:schemeClr val="dk1"/>
              </a:solidFill>
              <a:effectLst/>
              <a:latin typeface="+mn-lt"/>
              <a:ea typeface="+mn-ea"/>
              <a:cs typeface="+mn-cs"/>
            </a:rPr>
            <a:t>8.17</a:t>
          </a:r>
          <a:r>
            <a:rPr lang="ja-JP" altLang="ja-JP" sz="1200" b="0">
              <a:solidFill>
                <a:schemeClr val="dk1"/>
              </a:solidFill>
              <a:effectLst/>
              <a:latin typeface="+mn-lt"/>
              <a:ea typeface="+mn-ea"/>
              <a:cs typeface="+mn-cs"/>
            </a:rPr>
            <a:t>％）の削減を達成している。</a:t>
          </a:r>
          <a:endParaRPr lang="ja-JP" altLang="ja-JP" sz="1200">
            <a:effectLst/>
          </a:endParaRPr>
        </a:p>
        <a:p>
          <a:pPr eaLnBrk="1" fontAlgn="auto" latinLnBrk="0" hangingPunct="1"/>
          <a:r>
            <a:rPr lang="ja-JP" altLang="ja-JP" sz="1200" b="0">
              <a:solidFill>
                <a:schemeClr val="dk1"/>
              </a:solidFill>
              <a:effectLst/>
              <a:latin typeface="+mn-lt"/>
              <a:ea typeface="+mn-ea"/>
              <a:cs typeface="+mn-cs"/>
            </a:rPr>
            <a:t>　今後も継続して簡素で効率的な行政運営を目指し、事務事業及び組織の見直しや保育所民営化等の推進により定員適正化に努める。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23767</xdr:rowOff>
    </xdr:from>
    <xdr:to>
      <xdr:col>24</xdr:col>
      <xdr:colOff>558800</xdr:colOff>
      <xdr:row>62</xdr:row>
      <xdr:rowOff>34109</xdr:rowOff>
    </xdr:to>
    <xdr:cxnSp macro="">
      <xdr:nvCxnSpPr>
        <xdr:cNvPr id="323" name="直線コネクタ 322"/>
        <xdr:cNvCxnSpPr/>
      </xdr:nvCxnSpPr>
      <xdr:spPr>
        <a:xfrm flipV="1">
          <a:off x="16179800" y="10653667"/>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4"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34109</xdr:rowOff>
    </xdr:from>
    <xdr:to>
      <xdr:col>23</xdr:col>
      <xdr:colOff>406400</xdr:colOff>
      <xdr:row>62</xdr:row>
      <xdr:rowOff>75474</xdr:rowOff>
    </xdr:to>
    <xdr:cxnSp macro="">
      <xdr:nvCxnSpPr>
        <xdr:cNvPr id="326" name="直線コネクタ 325"/>
        <xdr:cNvCxnSpPr/>
      </xdr:nvCxnSpPr>
      <xdr:spPr>
        <a:xfrm flipV="1">
          <a:off x="15290800" y="1066400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8" name="テキスト ボックス 32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75474</xdr:rowOff>
    </xdr:from>
    <xdr:to>
      <xdr:col>22</xdr:col>
      <xdr:colOff>203200</xdr:colOff>
      <xdr:row>62</xdr:row>
      <xdr:rowOff>92710</xdr:rowOff>
    </xdr:to>
    <xdr:cxnSp macro="">
      <xdr:nvCxnSpPr>
        <xdr:cNvPr id="329" name="直線コネクタ 328"/>
        <xdr:cNvCxnSpPr/>
      </xdr:nvCxnSpPr>
      <xdr:spPr>
        <a:xfrm flipV="1">
          <a:off x="14401800" y="1070537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31" name="テキスト ボックス 330"/>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92710</xdr:rowOff>
    </xdr:from>
    <xdr:to>
      <xdr:col>21</xdr:col>
      <xdr:colOff>0</xdr:colOff>
      <xdr:row>62</xdr:row>
      <xdr:rowOff>123734</xdr:rowOff>
    </xdr:to>
    <xdr:cxnSp macro="">
      <xdr:nvCxnSpPr>
        <xdr:cNvPr id="332" name="直線コネクタ 331"/>
        <xdr:cNvCxnSpPr/>
      </xdr:nvCxnSpPr>
      <xdr:spPr>
        <a:xfrm flipV="1">
          <a:off x="13512800" y="107226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3" name="フローチャート : 判断 332"/>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4" name="テキスト ボックス 333"/>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35" name="フローチャート : 判断 334"/>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133004</xdr:rowOff>
    </xdr:from>
    <xdr:ext cx="762000" cy="259045"/>
    <xdr:sp macro="" textlink="">
      <xdr:nvSpPr>
        <xdr:cNvPr id="336" name="テキスト ボックス 335"/>
        <xdr:cNvSpPr txBox="1"/>
      </xdr:nvSpPr>
      <xdr:spPr>
        <a:xfrm>
          <a:off x="13131800" y="1042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144417</xdr:rowOff>
    </xdr:from>
    <xdr:to>
      <xdr:col>24</xdr:col>
      <xdr:colOff>609600</xdr:colOff>
      <xdr:row>62</xdr:row>
      <xdr:rowOff>74567</xdr:rowOff>
    </xdr:to>
    <xdr:sp macro="" textlink="">
      <xdr:nvSpPr>
        <xdr:cNvPr id="342" name="円/楕円 341"/>
        <xdr:cNvSpPr/>
      </xdr:nvSpPr>
      <xdr:spPr>
        <a:xfrm>
          <a:off x="169672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160944</xdr:rowOff>
    </xdr:from>
    <xdr:ext cx="762000" cy="259045"/>
    <xdr:sp macro="" textlink="">
      <xdr:nvSpPr>
        <xdr:cNvPr id="343" name="定員管理の状況該当値テキスト"/>
        <xdr:cNvSpPr txBox="1"/>
      </xdr:nvSpPr>
      <xdr:spPr>
        <a:xfrm>
          <a:off x="171069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154759</xdr:rowOff>
    </xdr:from>
    <xdr:to>
      <xdr:col>23</xdr:col>
      <xdr:colOff>457200</xdr:colOff>
      <xdr:row>62</xdr:row>
      <xdr:rowOff>84909</xdr:rowOff>
    </xdr:to>
    <xdr:sp macro="" textlink="">
      <xdr:nvSpPr>
        <xdr:cNvPr id="344" name="円/楕円 343"/>
        <xdr:cNvSpPr/>
      </xdr:nvSpPr>
      <xdr:spPr>
        <a:xfrm>
          <a:off x="16129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45" name="テキスト ボックス 344"/>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24674</xdr:rowOff>
    </xdr:from>
    <xdr:to>
      <xdr:col>22</xdr:col>
      <xdr:colOff>254000</xdr:colOff>
      <xdr:row>62</xdr:row>
      <xdr:rowOff>126274</xdr:rowOff>
    </xdr:to>
    <xdr:sp macro="" textlink="">
      <xdr:nvSpPr>
        <xdr:cNvPr id="346" name="円/楕円 345"/>
        <xdr:cNvSpPr/>
      </xdr:nvSpPr>
      <xdr:spPr>
        <a:xfrm>
          <a:off x="15240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136451</xdr:rowOff>
    </xdr:from>
    <xdr:ext cx="762000" cy="259045"/>
    <xdr:sp macro="" textlink="">
      <xdr:nvSpPr>
        <xdr:cNvPr id="347" name="テキスト ボックス 346"/>
        <xdr:cNvSpPr txBox="1"/>
      </xdr:nvSpPr>
      <xdr:spPr>
        <a:xfrm>
          <a:off x="14909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41910</xdr:rowOff>
    </xdr:from>
    <xdr:to>
      <xdr:col>21</xdr:col>
      <xdr:colOff>50800</xdr:colOff>
      <xdr:row>62</xdr:row>
      <xdr:rowOff>143510</xdr:rowOff>
    </xdr:to>
    <xdr:sp macro="" textlink="">
      <xdr:nvSpPr>
        <xdr:cNvPr id="348" name="円/楕円 347"/>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49" name="テキスト ボックス 348"/>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72934</xdr:rowOff>
    </xdr:from>
    <xdr:to>
      <xdr:col>19</xdr:col>
      <xdr:colOff>533400</xdr:colOff>
      <xdr:row>63</xdr:row>
      <xdr:rowOff>3084</xdr:rowOff>
    </xdr:to>
    <xdr:sp macro="" textlink="">
      <xdr:nvSpPr>
        <xdr:cNvPr id="350" name="円/楕円 349"/>
        <xdr:cNvSpPr/>
      </xdr:nvSpPr>
      <xdr:spPr>
        <a:xfrm>
          <a:off x="13462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159311</xdr:rowOff>
    </xdr:from>
    <xdr:ext cx="762000" cy="259045"/>
    <xdr:sp macro="" textlink="">
      <xdr:nvSpPr>
        <xdr:cNvPr id="351" name="テキスト ボックス 350"/>
        <xdr:cNvSpPr txBox="1"/>
      </xdr:nvSpPr>
      <xdr:spPr>
        <a:xfrm>
          <a:off x="13131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a:t>
          </a:r>
          <a:r>
            <a:rPr lang="en-US" altLang="ja-JP" sz="1200" b="0" i="0" baseline="0">
              <a:solidFill>
                <a:schemeClr val="dk1"/>
              </a:solidFill>
              <a:effectLst/>
              <a:latin typeface="+mn-lt"/>
              <a:ea typeface="+mn-ea"/>
              <a:cs typeface="+mn-cs"/>
            </a:rPr>
            <a:t>1.9</a:t>
          </a:r>
          <a:r>
            <a:rPr lang="ja-JP" altLang="ja-JP" sz="1200" b="0" i="0" baseline="0">
              <a:solidFill>
                <a:schemeClr val="dk1"/>
              </a:solidFill>
              <a:effectLst/>
              <a:latin typeface="+mn-lt"/>
              <a:ea typeface="+mn-ea"/>
              <a:cs typeface="+mn-cs"/>
            </a:rPr>
            <a:t>ポイント、全国平均を</a:t>
          </a:r>
          <a:r>
            <a:rPr lang="en-US" altLang="ja-JP" sz="1200" b="0" i="0" baseline="0">
              <a:solidFill>
                <a:schemeClr val="dk1"/>
              </a:solidFill>
              <a:effectLst/>
              <a:latin typeface="+mn-lt"/>
              <a:ea typeface="+mn-ea"/>
              <a:cs typeface="+mn-cs"/>
            </a:rPr>
            <a:t>1.2</a:t>
          </a:r>
          <a:r>
            <a:rPr lang="ja-JP" altLang="ja-JP" sz="1200" b="0" i="0" baseline="0">
              <a:solidFill>
                <a:schemeClr val="dk1"/>
              </a:solidFill>
              <a:effectLst/>
              <a:latin typeface="+mn-lt"/>
              <a:ea typeface="+mn-ea"/>
              <a:cs typeface="+mn-cs"/>
            </a:rPr>
            <a:t>ポイント上回っているが、ここ数年減少傾向となっている。</a:t>
          </a:r>
          <a:r>
            <a:rPr lang="ja-JP" altLang="ja-JP" sz="1100" b="0" i="0" baseline="0">
              <a:solidFill>
                <a:schemeClr val="dk1"/>
              </a:solidFill>
              <a:effectLst/>
              <a:latin typeface="+mn-lt"/>
              <a:ea typeface="+mn-ea"/>
              <a:cs typeface="+mn-cs"/>
            </a:rPr>
            <a:t>これまで順次行ってきた小中学校改築事業並びに幼稚園園舎改築事業、公園整備事業や道路整備事業等により地方債の残高が増大した。</a:t>
          </a:r>
          <a:endParaRPr lang="ja-JP" altLang="ja-JP" sz="1200">
            <a:effectLst/>
          </a:endParaRPr>
        </a:p>
        <a:p>
          <a:pPr rtl="0"/>
          <a:r>
            <a:rPr lang="ja-JP" altLang="ja-JP" sz="1200" b="0" i="0" baseline="0">
              <a:solidFill>
                <a:schemeClr val="dk1"/>
              </a:solidFill>
              <a:effectLst/>
              <a:latin typeface="+mn-lt"/>
              <a:ea typeface="+mn-ea"/>
              <a:cs typeface="+mn-cs"/>
            </a:rPr>
            <a:t>　今後</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普通建設事業の緊急性・必要性を精査して各事業の取捨選択又は見直し等を図</a:t>
          </a:r>
          <a:r>
            <a:rPr lang="ja-JP" altLang="en-US" sz="1200" b="0" i="0" baseline="0">
              <a:solidFill>
                <a:schemeClr val="dk1"/>
              </a:solidFill>
              <a:effectLst/>
              <a:latin typeface="+mn-lt"/>
              <a:ea typeface="+mn-ea"/>
              <a:cs typeface="+mn-cs"/>
            </a:rPr>
            <a:t>ることにより</a:t>
          </a:r>
          <a:r>
            <a:rPr lang="ja-JP" altLang="ja-JP" sz="1200" b="0" i="0" baseline="0">
              <a:solidFill>
                <a:schemeClr val="dk1"/>
              </a:solidFill>
              <a:effectLst/>
              <a:latin typeface="+mn-lt"/>
              <a:ea typeface="+mn-ea"/>
              <a:cs typeface="+mn-cs"/>
            </a:rPr>
            <a:t>市債発行額を抑制し、起債に大きく頼ることのない財政運営に努める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47498</xdr:rowOff>
    </xdr:from>
    <xdr:to>
      <xdr:col>24</xdr:col>
      <xdr:colOff>558800</xdr:colOff>
      <xdr:row>39</xdr:row>
      <xdr:rowOff>66802</xdr:rowOff>
    </xdr:to>
    <xdr:cxnSp macro="">
      <xdr:nvCxnSpPr>
        <xdr:cNvPr id="383" name="直線コネクタ 382"/>
        <xdr:cNvCxnSpPr/>
      </xdr:nvCxnSpPr>
      <xdr:spPr>
        <a:xfrm flipV="1">
          <a:off x="16179800" y="67340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66802</xdr:rowOff>
    </xdr:from>
    <xdr:to>
      <xdr:col>23</xdr:col>
      <xdr:colOff>406400</xdr:colOff>
      <xdr:row>39</xdr:row>
      <xdr:rowOff>90932</xdr:rowOff>
    </xdr:to>
    <xdr:cxnSp macro="">
      <xdr:nvCxnSpPr>
        <xdr:cNvPr id="386" name="直線コネクタ 385"/>
        <xdr:cNvCxnSpPr/>
      </xdr:nvCxnSpPr>
      <xdr:spPr>
        <a:xfrm flipV="1">
          <a:off x="15290800" y="67533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90932</xdr:rowOff>
    </xdr:from>
    <xdr:to>
      <xdr:col>22</xdr:col>
      <xdr:colOff>203200</xdr:colOff>
      <xdr:row>39</xdr:row>
      <xdr:rowOff>105410</xdr:rowOff>
    </xdr:to>
    <xdr:cxnSp macro="">
      <xdr:nvCxnSpPr>
        <xdr:cNvPr id="389" name="直線コネクタ 388"/>
        <xdr:cNvCxnSpPr/>
      </xdr:nvCxnSpPr>
      <xdr:spPr>
        <a:xfrm flipV="1">
          <a:off x="14401800" y="67774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39</xdr:row>
      <xdr:rowOff>129540</xdr:rowOff>
    </xdr:to>
    <xdr:cxnSp macro="">
      <xdr:nvCxnSpPr>
        <xdr:cNvPr id="392" name="直線コネクタ 391"/>
        <xdr:cNvCxnSpPr/>
      </xdr:nvCxnSpPr>
      <xdr:spPr>
        <a:xfrm flipV="1">
          <a:off x="13512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93" name="フローチャート : 判断 392"/>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394" name="テキスト ボックス 393"/>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95" name="フローチャート : 判断 394"/>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149623</xdr:rowOff>
    </xdr:from>
    <xdr:ext cx="762000" cy="259045"/>
    <xdr:sp macro="" textlink="">
      <xdr:nvSpPr>
        <xdr:cNvPr id="396" name="テキスト ボックス 395"/>
        <xdr:cNvSpPr txBox="1"/>
      </xdr:nvSpPr>
      <xdr:spPr>
        <a:xfrm>
          <a:off x="13131800" y="632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168148</xdr:rowOff>
    </xdr:from>
    <xdr:to>
      <xdr:col>24</xdr:col>
      <xdr:colOff>609600</xdr:colOff>
      <xdr:row>39</xdr:row>
      <xdr:rowOff>98298</xdr:rowOff>
    </xdr:to>
    <xdr:sp macro="" textlink="">
      <xdr:nvSpPr>
        <xdr:cNvPr id="402" name="円/楕円 401"/>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140225</xdr:rowOff>
    </xdr:from>
    <xdr:ext cx="762000" cy="259045"/>
    <xdr:sp macro="" textlink="">
      <xdr:nvSpPr>
        <xdr:cNvPr id="403" name="公債費負担の状況該当値テキスト"/>
        <xdr:cNvSpPr txBox="1"/>
      </xdr:nvSpPr>
      <xdr:spPr>
        <a:xfrm>
          <a:off x="17106900" y="665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16002</xdr:rowOff>
    </xdr:from>
    <xdr:to>
      <xdr:col>23</xdr:col>
      <xdr:colOff>457200</xdr:colOff>
      <xdr:row>39</xdr:row>
      <xdr:rowOff>117602</xdr:rowOff>
    </xdr:to>
    <xdr:sp macro="" textlink="">
      <xdr:nvSpPr>
        <xdr:cNvPr id="404" name="円/楕円 403"/>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102379</xdr:rowOff>
    </xdr:from>
    <xdr:ext cx="736600" cy="259045"/>
    <xdr:sp macro="" textlink="">
      <xdr:nvSpPr>
        <xdr:cNvPr id="405" name="テキスト ボックス 404"/>
        <xdr:cNvSpPr txBox="1"/>
      </xdr:nvSpPr>
      <xdr:spPr>
        <a:xfrm>
          <a:off x="15798800" y="678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40132</xdr:rowOff>
    </xdr:from>
    <xdr:to>
      <xdr:col>22</xdr:col>
      <xdr:colOff>254000</xdr:colOff>
      <xdr:row>39</xdr:row>
      <xdr:rowOff>141732</xdr:rowOff>
    </xdr:to>
    <xdr:sp macro="" textlink="">
      <xdr:nvSpPr>
        <xdr:cNvPr id="406" name="円/楕円 405"/>
        <xdr:cNvSpPr/>
      </xdr:nvSpPr>
      <xdr:spPr>
        <a:xfrm>
          <a:off x="15240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126509</xdr:rowOff>
    </xdr:from>
    <xdr:ext cx="762000" cy="259045"/>
    <xdr:sp macro="" textlink="">
      <xdr:nvSpPr>
        <xdr:cNvPr id="407" name="テキスト ボックス 406"/>
        <xdr:cNvSpPr txBox="1"/>
      </xdr:nvSpPr>
      <xdr:spPr>
        <a:xfrm>
          <a:off x="149098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8" name="円/楕円 407"/>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140987</xdr:rowOff>
    </xdr:from>
    <xdr:ext cx="762000" cy="259045"/>
    <xdr:sp macro="" textlink="">
      <xdr:nvSpPr>
        <xdr:cNvPr id="409" name="テキスト ボックス 408"/>
        <xdr:cNvSpPr txBox="1"/>
      </xdr:nvSpPr>
      <xdr:spPr>
        <a:xfrm>
          <a:off x="14020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78740</xdr:rowOff>
    </xdr:from>
    <xdr:to>
      <xdr:col>19</xdr:col>
      <xdr:colOff>533400</xdr:colOff>
      <xdr:row>40</xdr:row>
      <xdr:rowOff>8890</xdr:rowOff>
    </xdr:to>
    <xdr:sp macro="" textlink="">
      <xdr:nvSpPr>
        <xdr:cNvPr id="410" name="円/楕円 409"/>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165117</xdr:rowOff>
    </xdr:from>
    <xdr:ext cx="762000" cy="259045"/>
    <xdr:sp macro="" textlink="">
      <xdr:nvSpPr>
        <xdr:cNvPr id="411" name="テキスト ボックス 410"/>
        <xdr:cNvSpPr txBox="1"/>
      </xdr:nvSpPr>
      <xdr:spPr>
        <a:xfrm>
          <a:off x="13131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a:t>
          </a:r>
          <a:r>
            <a:rPr lang="en-US" altLang="ja-JP" sz="1200" b="0" i="0" baseline="0">
              <a:solidFill>
                <a:schemeClr val="dk1"/>
              </a:solidFill>
              <a:effectLst/>
              <a:latin typeface="+mn-lt"/>
              <a:ea typeface="+mn-ea"/>
              <a:cs typeface="+mn-cs"/>
            </a:rPr>
            <a:t>22.7</a:t>
          </a:r>
          <a:r>
            <a:rPr lang="ja-JP" altLang="ja-JP" sz="1200" b="0" i="0" baseline="0">
              <a:solidFill>
                <a:schemeClr val="dk1"/>
              </a:solidFill>
              <a:effectLst/>
              <a:latin typeface="+mn-lt"/>
              <a:ea typeface="+mn-ea"/>
              <a:cs typeface="+mn-cs"/>
            </a:rPr>
            <a:t>ポイント、全国平均を</a:t>
          </a:r>
          <a:r>
            <a:rPr lang="en-US" altLang="ja-JP" sz="1200" b="0" i="0" baseline="0">
              <a:solidFill>
                <a:schemeClr val="dk1"/>
              </a:solidFill>
              <a:effectLst/>
              <a:latin typeface="+mn-lt"/>
              <a:ea typeface="+mn-ea"/>
              <a:cs typeface="+mn-cs"/>
            </a:rPr>
            <a:t>9.3</a:t>
          </a:r>
          <a:r>
            <a:rPr lang="ja-JP" altLang="ja-JP" sz="1200" b="0" i="0" baseline="0">
              <a:solidFill>
                <a:schemeClr val="dk1"/>
              </a:solidFill>
              <a:effectLst/>
              <a:latin typeface="+mn-lt"/>
              <a:ea typeface="+mn-ea"/>
              <a:cs typeface="+mn-cs"/>
            </a:rPr>
            <a:t>ポイント上回っているが、対前年度と比較すると</a:t>
          </a:r>
          <a:r>
            <a:rPr lang="en-US" altLang="ja-JP" sz="1200" b="0" i="0" baseline="0">
              <a:solidFill>
                <a:schemeClr val="dk1"/>
              </a:solidFill>
              <a:effectLst/>
              <a:latin typeface="+mn-lt"/>
              <a:ea typeface="+mn-ea"/>
              <a:cs typeface="+mn-cs"/>
            </a:rPr>
            <a:t>16.2</a:t>
          </a:r>
          <a:r>
            <a:rPr lang="ja-JP" altLang="ja-JP" sz="1200" b="0" i="0" baseline="0">
              <a:solidFill>
                <a:schemeClr val="dk1"/>
              </a:solidFill>
              <a:effectLst/>
              <a:latin typeface="+mn-lt"/>
              <a:ea typeface="+mn-ea"/>
              <a:cs typeface="+mn-cs"/>
            </a:rPr>
            <a:t>ポイント減少している。</a:t>
          </a:r>
          <a:endParaRPr lang="ja-JP" altLang="ja-JP" sz="1200">
            <a:effectLst/>
          </a:endParaRPr>
        </a:p>
        <a:p>
          <a:pPr rtl="0"/>
          <a:r>
            <a:rPr lang="ja-JP" altLang="ja-JP" sz="1200" b="0" i="0" baseline="0">
              <a:solidFill>
                <a:schemeClr val="dk1"/>
              </a:solidFill>
              <a:effectLst/>
              <a:latin typeface="+mn-lt"/>
              <a:ea typeface="+mn-ea"/>
              <a:cs typeface="+mn-cs"/>
            </a:rPr>
            <a:t>　今後、沖縄都市モノレール事業等により地方債がさらに増額することを踏まえ、普通建設事業の緊急性・必要性を精査し市債発行額を抑制する。また、各事業の取捨選択を図り事業の見直し等の行財政改革を推し進め将来負担の軽減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170358</xdr:rowOff>
    </xdr:from>
    <xdr:to>
      <xdr:col>24</xdr:col>
      <xdr:colOff>558800</xdr:colOff>
      <xdr:row>16</xdr:row>
      <xdr:rowOff>77089</xdr:rowOff>
    </xdr:to>
    <xdr:cxnSp macro="">
      <xdr:nvCxnSpPr>
        <xdr:cNvPr id="443" name="直線コネクタ 442"/>
        <xdr:cNvCxnSpPr/>
      </xdr:nvCxnSpPr>
      <xdr:spPr>
        <a:xfrm flipV="1">
          <a:off x="16179800" y="2742108"/>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44"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77089</xdr:rowOff>
    </xdr:from>
    <xdr:to>
      <xdr:col>23</xdr:col>
      <xdr:colOff>406400</xdr:colOff>
      <xdr:row>16</xdr:row>
      <xdr:rowOff>141757</xdr:rowOff>
    </xdr:to>
    <xdr:cxnSp macro="">
      <xdr:nvCxnSpPr>
        <xdr:cNvPr id="446" name="直線コネクタ 445"/>
        <xdr:cNvCxnSpPr/>
      </xdr:nvCxnSpPr>
      <xdr:spPr>
        <a:xfrm flipV="1">
          <a:off x="15290800" y="2820289"/>
          <a:ext cx="8890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141757</xdr:rowOff>
    </xdr:from>
    <xdr:to>
      <xdr:col>22</xdr:col>
      <xdr:colOff>203200</xdr:colOff>
      <xdr:row>17</xdr:row>
      <xdr:rowOff>16154</xdr:rowOff>
    </xdr:to>
    <xdr:cxnSp macro="">
      <xdr:nvCxnSpPr>
        <xdr:cNvPr id="449" name="直線コネクタ 448"/>
        <xdr:cNvCxnSpPr/>
      </xdr:nvCxnSpPr>
      <xdr:spPr>
        <a:xfrm flipV="1">
          <a:off x="14401800" y="2884957"/>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51" name="テキスト ボックス 450"/>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16154</xdr:rowOff>
    </xdr:from>
    <xdr:to>
      <xdr:col>21</xdr:col>
      <xdr:colOff>0</xdr:colOff>
      <xdr:row>17</xdr:row>
      <xdr:rowOff>98679</xdr:rowOff>
    </xdr:to>
    <xdr:cxnSp macro="">
      <xdr:nvCxnSpPr>
        <xdr:cNvPr id="452" name="直線コネクタ 451"/>
        <xdr:cNvCxnSpPr/>
      </xdr:nvCxnSpPr>
      <xdr:spPr>
        <a:xfrm flipV="1">
          <a:off x="13512800" y="2930804"/>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156845</xdr:rowOff>
    </xdr:from>
    <xdr:to>
      <xdr:col>21</xdr:col>
      <xdr:colOff>50800</xdr:colOff>
      <xdr:row>15</xdr:row>
      <xdr:rowOff>86995</xdr:rowOff>
    </xdr:to>
    <xdr:sp macro="" textlink="">
      <xdr:nvSpPr>
        <xdr:cNvPr id="453" name="フローチャート : 判断 452"/>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97172</xdr:rowOff>
    </xdr:from>
    <xdr:ext cx="762000" cy="259045"/>
    <xdr:sp macro="" textlink="">
      <xdr:nvSpPr>
        <xdr:cNvPr id="454" name="テキスト ボックス 453"/>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55" name="フローチャート : 判断 454"/>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147362</xdr:rowOff>
    </xdr:from>
    <xdr:ext cx="762000" cy="259045"/>
    <xdr:sp macro="" textlink="">
      <xdr:nvSpPr>
        <xdr:cNvPr id="456" name="テキスト ボックス 455"/>
        <xdr:cNvSpPr txBox="1"/>
      </xdr:nvSpPr>
      <xdr:spPr>
        <a:xfrm>
          <a:off x="13131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119558</xdr:rowOff>
    </xdr:from>
    <xdr:to>
      <xdr:col>24</xdr:col>
      <xdr:colOff>609600</xdr:colOff>
      <xdr:row>16</xdr:row>
      <xdr:rowOff>49708</xdr:rowOff>
    </xdr:to>
    <xdr:sp macro="" textlink="">
      <xdr:nvSpPr>
        <xdr:cNvPr id="462" name="円/楕円 461"/>
        <xdr:cNvSpPr/>
      </xdr:nvSpPr>
      <xdr:spPr>
        <a:xfrm>
          <a:off x="16967200" y="26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91635</xdr:rowOff>
    </xdr:from>
    <xdr:ext cx="762000" cy="259045"/>
    <xdr:sp macro="" textlink="">
      <xdr:nvSpPr>
        <xdr:cNvPr id="463" name="将来負担の状況該当値テキスト"/>
        <xdr:cNvSpPr txBox="1"/>
      </xdr:nvSpPr>
      <xdr:spPr>
        <a:xfrm>
          <a:off x="17106900" y="26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26289</xdr:rowOff>
    </xdr:from>
    <xdr:to>
      <xdr:col>23</xdr:col>
      <xdr:colOff>457200</xdr:colOff>
      <xdr:row>16</xdr:row>
      <xdr:rowOff>127889</xdr:rowOff>
    </xdr:to>
    <xdr:sp macro="" textlink="">
      <xdr:nvSpPr>
        <xdr:cNvPr id="464" name="円/楕円 463"/>
        <xdr:cNvSpPr/>
      </xdr:nvSpPr>
      <xdr:spPr>
        <a:xfrm>
          <a:off x="16129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112666</xdr:rowOff>
    </xdr:from>
    <xdr:ext cx="736600" cy="259045"/>
    <xdr:sp macro="" textlink="">
      <xdr:nvSpPr>
        <xdr:cNvPr id="465" name="テキスト ボックス 464"/>
        <xdr:cNvSpPr txBox="1"/>
      </xdr:nvSpPr>
      <xdr:spPr>
        <a:xfrm>
          <a:off x="15798800" y="2855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90957</xdr:rowOff>
    </xdr:from>
    <xdr:to>
      <xdr:col>22</xdr:col>
      <xdr:colOff>254000</xdr:colOff>
      <xdr:row>17</xdr:row>
      <xdr:rowOff>21107</xdr:rowOff>
    </xdr:to>
    <xdr:sp macro="" textlink="">
      <xdr:nvSpPr>
        <xdr:cNvPr id="466" name="円/楕円 465"/>
        <xdr:cNvSpPr/>
      </xdr:nvSpPr>
      <xdr:spPr>
        <a:xfrm>
          <a:off x="15240000" y="28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5884</xdr:rowOff>
    </xdr:from>
    <xdr:ext cx="762000" cy="259045"/>
    <xdr:sp macro="" textlink="">
      <xdr:nvSpPr>
        <xdr:cNvPr id="467" name="テキスト ボックス 466"/>
        <xdr:cNvSpPr txBox="1"/>
      </xdr:nvSpPr>
      <xdr:spPr>
        <a:xfrm>
          <a:off x="14909800" y="292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136804</xdr:rowOff>
    </xdr:from>
    <xdr:to>
      <xdr:col>21</xdr:col>
      <xdr:colOff>50800</xdr:colOff>
      <xdr:row>17</xdr:row>
      <xdr:rowOff>66954</xdr:rowOff>
    </xdr:to>
    <xdr:sp macro="" textlink="">
      <xdr:nvSpPr>
        <xdr:cNvPr id="468" name="円/楕円 467"/>
        <xdr:cNvSpPr/>
      </xdr:nvSpPr>
      <xdr:spPr>
        <a:xfrm>
          <a:off x="14351000" y="28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51731</xdr:rowOff>
    </xdr:from>
    <xdr:ext cx="762000" cy="259045"/>
    <xdr:sp macro="" textlink="">
      <xdr:nvSpPr>
        <xdr:cNvPr id="469" name="テキスト ボックス 468"/>
        <xdr:cNvSpPr txBox="1"/>
      </xdr:nvSpPr>
      <xdr:spPr>
        <a:xfrm>
          <a:off x="14020800" y="29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47879</xdr:rowOff>
    </xdr:from>
    <xdr:to>
      <xdr:col>19</xdr:col>
      <xdr:colOff>533400</xdr:colOff>
      <xdr:row>17</xdr:row>
      <xdr:rowOff>149479</xdr:rowOff>
    </xdr:to>
    <xdr:sp macro="" textlink="">
      <xdr:nvSpPr>
        <xdr:cNvPr id="470" name="円/楕円 469"/>
        <xdr:cNvSpPr/>
      </xdr:nvSpPr>
      <xdr:spPr>
        <a:xfrm>
          <a:off x="13462000" y="29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134256</xdr:rowOff>
    </xdr:from>
    <xdr:ext cx="762000" cy="259045"/>
    <xdr:sp macro="" textlink="">
      <xdr:nvSpPr>
        <xdr:cNvPr id="471" name="テキスト ボックス 470"/>
        <xdr:cNvSpPr txBox="1"/>
      </xdr:nvSpPr>
      <xdr:spPr>
        <a:xfrm>
          <a:off x="13131800" y="304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114,217
113,453
19.30
44,052,709
42,831,887
912,754
21,223,267
36,263,702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の経常収支比率については、２５．６％と高い割合を占めているが、好転してきている状況である。これは、平成１７年度から平成２１年度の間において実施した行政集中改革プランの取組効果によるものと考えられる。今後も行政サービスを低下させることなく、当プラン（継続取組分）に取り組む。</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38</xdr:row>
      <xdr:rowOff>81280</xdr:rowOff>
    </xdr:to>
    <xdr:cxnSp macro="">
      <xdr:nvCxnSpPr>
        <xdr:cNvPr id="65" name="直線コネクタ 64"/>
        <xdr:cNvCxnSpPr/>
      </xdr:nvCxnSpPr>
      <xdr:spPr>
        <a:xfrm flipV="1">
          <a:off x="3987800" y="64592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38</xdr:row>
      <xdr:rowOff>81280</xdr:rowOff>
    </xdr:to>
    <xdr:cxnSp macro="">
      <xdr:nvCxnSpPr>
        <xdr:cNvPr id="68" name="直線コネクタ 67"/>
        <xdr:cNvCxnSpPr/>
      </xdr:nvCxnSpPr>
      <xdr:spPr>
        <a:xfrm>
          <a:off x="3098800" y="6489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37</xdr:row>
      <xdr:rowOff>146050</xdr:rowOff>
    </xdr:to>
    <xdr:cxnSp macro="">
      <xdr:nvCxnSpPr>
        <xdr:cNvPr id="71" name="直線コネクタ 70"/>
        <xdr:cNvCxnSpPr/>
      </xdr:nvCxnSpPr>
      <xdr:spPr>
        <a:xfrm>
          <a:off x="2209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38</xdr:row>
      <xdr:rowOff>96520</xdr:rowOff>
    </xdr:to>
    <xdr:cxnSp macro="">
      <xdr:nvCxnSpPr>
        <xdr:cNvPr id="74" name="直線コネクタ 73"/>
        <xdr:cNvCxnSpPr/>
      </xdr:nvCxnSpPr>
      <xdr:spPr>
        <a:xfrm flipV="1">
          <a:off x="1320800" y="6466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76" name="テキスト ボックス 75"/>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78" name="テキスト ボックス 77"/>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4" name="円/楕円 83"/>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5"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6" name="円/楕円 85"/>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7" name="テキスト ボックス 86"/>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8" name="円/楕円 87"/>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89" name="テキスト ボックス 88"/>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0" name="円/楕円 89"/>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12717</xdr:rowOff>
    </xdr:from>
    <xdr:ext cx="762000" cy="259045"/>
    <xdr:sp macro="" textlink="">
      <xdr:nvSpPr>
        <xdr:cNvPr id="91" name="テキスト ボックス 90"/>
        <xdr:cNvSpPr txBox="1"/>
      </xdr:nvSpPr>
      <xdr:spPr>
        <a:xfrm>
          <a:off x="1828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2" name="円/楕円 91"/>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157497</xdr:rowOff>
    </xdr:from>
    <xdr:ext cx="762000" cy="259045"/>
    <xdr:sp macro="" textlink="">
      <xdr:nvSpPr>
        <xdr:cNvPr id="93" name="テキスト ボックス 92"/>
        <xdr:cNvSpPr txBox="1"/>
      </xdr:nvSpPr>
      <xdr:spPr>
        <a:xfrm>
          <a:off x="939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a:solidFill>
                <a:schemeClr val="dk1"/>
              </a:solidFill>
              <a:effectLst/>
              <a:latin typeface="+mn-lt"/>
              <a:ea typeface="+mn-ea"/>
              <a:cs typeface="+mn-cs"/>
            </a:rPr>
            <a:t>物件費については、全国平均、沖縄県平均、類似団体内平均をいずれも上回っている状況である。</a:t>
          </a:r>
          <a:endParaRPr lang="ja-JP" altLang="ja-JP" sz="1200">
            <a:effectLst/>
          </a:endParaRPr>
        </a:p>
        <a:p>
          <a:r>
            <a:rPr lang="ja-JP" altLang="ja-JP" sz="1200" b="0">
              <a:solidFill>
                <a:schemeClr val="dk1"/>
              </a:solidFill>
              <a:effectLst/>
              <a:latin typeface="+mn-lt"/>
              <a:ea typeface="+mn-ea"/>
              <a:cs typeface="+mn-cs"/>
            </a:rPr>
            <a:t>　</a:t>
          </a:r>
          <a:r>
            <a:rPr lang="ja-JP" altLang="en-US" sz="1200" b="0">
              <a:solidFill>
                <a:schemeClr val="dk1"/>
              </a:solidFill>
              <a:effectLst/>
              <a:latin typeface="+mn-lt"/>
              <a:ea typeface="+mn-ea"/>
              <a:cs typeface="+mn-cs"/>
            </a:rPr>
            <a:t>物件費の多くを占めているのが委託料である。</a:t>
          </a:r>
          <a:r>
            <a:rPr lang="ja-JP" altLang="ja-JP" sz="1200" b="0">
              <a:solidFill>
                <a:schemeClr val="dk1"/>
              </a:solidFill>
              <a:effectLst/>
              <a:latin typeface="+mn-lt"/>
              <a:ea typeface="+mn-ea"/>
              <a:cs typeface="+mn-cs"/>
            </a:rPr>
            <a:t>多様な行政ニーズが高まる中、物件費が増加する</a:t>
          </a:r>
          <a:r>
            <a:rPr lang="ja-JP" altLang="en-US" sz="1200" b="0">
              <a:solidFill>
                <a:schemeClr val="dk1"/>
              </a:solidFill>
              <a:effectLst/>
              <a:latin typeface="+mn-lt"/>
              <a:ea typeface="+mn-ea"/>
              <a:cs typeface="+mn-cs"/>
            </a:rPr>
            <a:t>見込み</a:t>
          </a:r>
          <a:r>
            <a:rPr lang="ja-JP" altLang="ja-JP" sz="1200" b="0">
              <a:solidFill>
                <a:schemeClr val="dk1"/>
              </a:solidFill>
              <a:effectLst/>
              <a:latin typeface="+mn-lt"/>
              <a:ea typeface="+mn-ea"/>
              <a:cs typeface="+mn-cs"/>
            </a:rPr>
            <a:t>である</a:t>
          </a:r>
          <a:r>
            <a:rPr lang="ja-JP" altLang="en-US" sz="1200" b="0">
              <a:solidFill>
                <a:schemeClr val="dk1"/>
              </a:solidFill>
              <a:effectLst/>
              <a:latin typeface="+mn-lt"/>
              <a:ea typeface="+mn-ea"/>
              <a:cs typeface="+mn-cs"/>
            </a:rPr>
            <a:t>。</a:t>
          </a:r>
          <a:r>
            <a:rPr lang="ja-JP" altLang="ja-JP" sz="1200" b="0">
              <a:solidFill>
                <a:schemeClr val="dk1"/>
              </a:solidFill>
              <a:effectLst/>
              <a:latin typeface="+mn-lt"/>
              <a:ea typeface="+mn-ea"/>
              <a:cs typeface="+mn-cs"/>
            </a:rPr>
            <a:t>今後も事務事業を見直し、経費の削減に努める必要がある。また、財源の確保においても受益者負担の原則を踏まえ、適正に見なおす必要がある</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15</xdr:row>
      <xdr:rowOff>168910</xdr:rowOff>
    </xdr:to>
    <xdr:cxnSp macro="">
      <xdr:nvCxnSpPr>
        <xdr:cNvPr id="126" name="直線コネクタ 125"/>
        <xdr:cNvCxnSpPr/>
      </xdr:nvCxnSpPr>
      <xdr:spPr>
        <a:xfrm>
          <a:off x="15671800" y="2710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12700</xdr:rowOff>
    </xdr:to>
    <xdr:cxnSp macro="">
      <xdr:nvCxnSpPr>
        <xdr:cNvPr id="129" name="直線コネクタ 128"/>
        <xdr:cNvCxnSpPr/>
      </xdr:nvCxnSpPr>
      <xdr:spPr>
        <a:xfrm flipV="1">
          <a:off x="14782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12700</xdr:rowOff>
    </xdr:to>
    <xdr:cxnSp macro="">
      <xdr:nvCxnSpPr>
        <xdr:cNvPr id="132" name="直線コネクタ 131"/>
        <xdr:cNvCxnSpPr/>
      </xdr:nvCxnSpPr>
      <xdr:spPr>
        <a:xfrm>
          <a:off x="13893800" y="272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15</xdr:row>
      <xdr:rowOff>161290</xdr:rowOff>
    </xdr:to>
    <xdr:cxnSp macro="">
      <xdr:nvCxnSpPr>
        <xdr:cNvPr id="135" name="直線コネクタ 134"/>
        <xdr:cNvCxnSpPr/>
      </xdr:nvCxnSpPr>
      <xdr:spPr>
        <a:xfrm flipV="1">
          <a:off x="13004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37" name="テキスト ボックス 136"/>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5" name="円/楕円 144"/>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90187</xdr:rowOff>
    </xdr:from>
    <xdr:ext cx="762000" cy="259045"/>
    <xdr:sp macro="" textlink="">
      <xdr:nvSpPr>
        <xdr:cNvPr id="146" name="物件費該当値テキスト"/>
        <xdr:cNvSpPr txBox="1"/>
      </xdr:nvSpPr>
      <xdr:spPr>
        <a:xfrm>
          <a:off x="165989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7" name="円/楕円 146"/>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2557</xdr:rowOff>
    </xdr:from>
    <xdr:ext cx="736600" cy="259045"/>
    <xdr:sp macro="" textlink="">
      <xdr:nvSpPr>
        <xdr:cNvPr id="148" name="テキスト ボックス 147"/>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9" name="円/楕円 148"/>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50" name="テキスト ボックス 149"/>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1" name="円/楕円 150"/>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52" name="テキスト ボックス 151"/>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3" name="円/楕円 152"/>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25417</xdr:rowOff>
    </xdr:from>
    <xdr:ext cx="762000" cy="259045"/>
    <xdr:sp macro="" textlink="">
      <xdr:nvSpPr>
        <xdr:cNvPr id="154" name="テキスト ボックス 153"/>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a:solidFill>
                <a:schemeClr val="dk1"/>
              </a:solidFill>
              <a:effectLst/>
              <a:latin typeface="+mn-lt"/>
              <a:ea typeface="+mn-ea"/>
              <a:cs typeface="+mn-cs"/>
            </a:rPr>
            <a:t>平成</a:t>
          </a:r>
          <a:r>
            <a:rPr lang="en-US" altLang="ja-JP" sz="1200" b="0">
              <a:solidFill>
                <a:schemeClr val="dk1"/>
              </a:solidFill>
              <a:effectLst/>
              <a:latin typeface="+mn-lt"/>
              <a:ea typeface="+mn-ea"/>
              <a:cs typeface="+mn-cs"/>
            </a:rPr>
            <a:t>25</a:t>
          </a:r>
          <a:r>
            <a:rPr lang="ja-JP" altLang="ja-JP" sz="1200" b="0">
              <a:solidFill>
                <a:schemeClr val="dk1"/>
              </a:solidFill>
              <a:effectLst/>
              <a:latin typeface="+mn-lt"/>
              <a:ea typeface="+mn-ea"/>
              <a:cs typeface="+mn-cs"/>
            </a:rPr>
            <a:t>年度の扶助費の割合は前年度と比して、</a:t>
          </a:r>
          <a:r>
            <a:rPr lang="en-US" altLang="ja-JP" sz="1200" b="0">
              <a:solidFill>
                <a:schemeClr val="dk1"/>
              </a:solidFill>
              <a:effectLst/>
              <a:latin typeface="+mn-lt"/>
              <a:ea typeface="+mn-ea"/>
              <a:cs typeface="+mn-cs"/>
            </a:rPr>
            <a:t>0.3</a:t>
          </a:r>
          <a:r>
            <a:rPr lang="ja-JP" altLang="ja-JP" sz="1200" b="0">
              <a:solidFill>
                <a:schemeClr val="dk1"/>
              </a:solidFill>
              <a:effectLst/>
              <a:latin typeface="+mn-lt"/>
              <a:ea typeface="+mn-ea"/>
              <a:cs typeface="+mn-cs"/>
            </a:rPr>
            <a:t>ポイント</a:t>
          </a:r>
          <a:r>
            <a:rPr lang="ja-JP" altLang="en-US" sz="1200" b="0">
              <a:solidFill>
                <a:schemeClr val="dk1"/>
              </a:solidFill>
              <a:effectLst/>
              <a:latin typeface="+mn-lt"/>
              <a:ea typeface="+mn-ea"/>
              <a:cs typeface="+mn-cs"/>
            </a:rPr>
            <a:t>減</a:t>
          </a:r>
          <a:r>
            <a:rPr lang="ja-JP" altLang="ja-JP" sz="1200" b="0">
              <a:solidFill>
                <a:schemeClr val="dk1"/>
              </a:solidFill>
              <a:effectLst/>
              <a:latin typeface="+mn-lt"/>
              <a:ea typeface="+mn-ea"/>
              <a:cs typeface="+mn-cs"/>
            </a:rPr>
            <a:t>となっ</a:t>
          </a:r>
          <a:r>
            <a:rPr lang="ja-JP" altLang="en-US" sz="1200" b="0">
              <a:solidFill>
                <a:schemeClr val="dk1"/>
              </a:solidFill>
              <a:effectLst/>
              <a:latin typeface="+mn-lt"/>
              <a:ea typeface="+mn-ea"/>
              <a:cs typeface="+mn-cs"/>
            </a:rPr>
            <a:t>た</a:t>
          </a:r>
          <a:r>
            <a:rPr lang="ja-JP" altLang="ja-JP" sz="1200" b="0">
              <a:solidFill>
                <a:schemeClr val="dk1"/>
              </a:solidFill>
              <a:effectLst/>
              <a:latin typeface="+mn-lt"/>
              <a:ea typeface="+mn-ea"/>
              <a:cs typeface="+mn-cs"/>
            </a:rPr>
            <a:t>が他市町村と比して扶助費に充当する一般財源の割合が依然として高い状態である。</a:t>
          </a:r>
          <a:endParaRPr lang="ja-JP" altLang="ja-JP" sz="1200">
            <a:effectLst/>
          </a:endParaRPr>
        </a:p>
        <a:p>
          <a:r>
            <a:rPr lang="ja-JP" altLang="ja-JP" sz="1200" b="0">
              <a:solidFill>
                <a:schemeClr val="dk1"/>
              </a:solidFill>
              <a:effectLst/>
              <a:latin typeface="+mn-lt"/>
              <a:ea typeface="+mn-ea"/>
              <a:cs typeface="+mn-cs"/>
            </a:rPr>
            <a:t>　福祉ニーズの高揚に伴いそれに係る経費も経常収支比率も年々増加している状況であり、このような状況は今後も続くものと見込まれる。</a:t>
          </a:r>
          <a:endParaRPr lang="ja-JP" altLang="ja-JP" sz="1200">
            <a:effectLst/>
          </a:endParaRPr>
        </a:p>
        <a:p>
          <a:r>
            <a:rPr lang="ja-JP" altLang="ja-JP" sz="1200" b="0">
              <a:solidFill>
                <a:schemeClr val="dk1"/>
              </a:solidFill>
              <a:effectLst/>
              <a:latin typeface="+mn-lt"/>
              <a:ea typeface="+mn-ea"/>
              <a:cs typeface="+mn-cs"/>
            </a:rPr>
            <a:t>　今後</a:t>
          </a:r>
          <a:r>
            <a:rPr lang="ja-JP" altLang="en-US" sz="1200" b="0">
              <a:solidFill>
                <a:schemeClr val="dk1"/>
              </a:solidFill>
              <a:effectLst/>
              <a:latin typeface="+mn-lt"/>
              <a:ea typeface="+mn-ea"/>
              <a:cs typeface="+mn-cs"/>
            </a:rPr>
            <a:t>も</a:t>
          </a:r>
          <a:r>
            <a:rPr lang="ja-JP" altLang="ja-JP" sz="1200" b="0">
              <a:solidFill>
                <a:schemeClr val="dk1"/>
              </a:solidFill>
              <a:effectLst/>
              <a:latin typeface="+mn-lt"/>
              <a:ea typeface="+mn-ea"/>
              <a:cs typeface="+mn-cs"/>
            </a:rPr>
            <a:t>事業を推進する際に財源の内訳を把握し、類似事業の統合整理を積極的に行い、優先順位をもって取り組む必要がある。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61685</xdr:rowOff>
    </xdr:from>
    <xdr:to>
      <xdr:col>7</xdr:col>
      <xdr:colOff>15875</xdr:colOff>
      <xdr:row>58</xdr:row>
      <xdr:rowOff>94343</xdr:rowOff>
    </xdr:to>
    <xdr:cxnSp macro="">
      <xdr:nvCxnSpPr>
        <xdr:cNvPr id="189" name="直線コネクタ 188"/>
        <xdr:cNvCxnSpPr/>
      </xdr:nvCxnSpPr>
      <xdr:spPr>
        <a:xfrm flipV="1">
          <a:off x="3987800" y="10005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18143</xdr:rowOff>
    </xdr:from>
    <xdr:to>
      <xdr:col>5</xdr:col>
      <xdr:colOff>549275</xdr:colOff>
      <xdr:row>58</xdr:row>
      <xdr:rowOff>94343</xdr:rowOff>
    </xdr:to>
    <xdr:cxnSp macro="">
      <xdr:nvCxnSpPr>
        <xdr:cNvPr id="192" name="直線コネクタ 191"/>
        <xdr:cNvCxnSpPr/>
      </xdr:nvCxnSpPr>
      <xdr:spPr>
        <a:xfrm>
          <a:off x="3098800" y="996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18143</xdr:rowOff>
    </xdr:from>
    <xdr:to>
      <xdr:col>4</xdr:col>
      <xdr:colOff>346075</xdr:colOff>
      <xdr:row>58</xdr:row>
      <xdr:rowOff>83457</xdr:rowOff>
    </xdr:to>
    <xdr:cxnSp macro="">
      <xdr:nvCxnSpPr>
        <xdr:cNvPr id="195" name="直線コネクタ 194"/>
        <xdr:cNvCxnSpPr/>
      </xdr:nvCxnSpPr>
      <xdr:spPr>
        <a:xfrm flipV="1">
          <a:off x="2209800" y="9962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7257</xdr:rowOff>
    </xdr:from>
    <xdr:to>
      <xdr:col>3</xdr:col>
      <xdr:colOff>142875</xdr:colOff>
      <xdr:row>58</xdr:row>
      <xdr:rowOff>83457</xdr:rowOff>
    </xdr:to>
    <xdr:cxnSp macro="">
      <xdr:nvCxnSpPr>
        <xdr:cNvPr id="198" name="直線コネクタ 197"/>
        <xdr:cNvCxnSpPr/>
      </xdr:nvCxnSpPr>
      <xdr:spPr>
        <a:xfrm>
          <a:off x="1320800" y="9951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95449</xdr:rowOff>
    </xdr:from>
    <xdr:ext cx="762000" cy="259045"/>
    <xdr:sp macro="" textlink="">
      <xdr:nvSpPr>
        <xdr:cNvPr id="200" name="テキスト ボックス 199"/>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158042</xdr:rowOff>
    </xdr:from>
    <xdr:ext cx="762000" cy="259045"/>
    <xdr:sp macro="" textlink="">
      <xdr:nvSpPr>
        <xdr:cNvPr id="202" name="テキスト ボックス 201"/>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08" name="円/楕円 207"/>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09"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43543</xdr:rowOff>
    </xdr:from>
    <xdr:to>
      <xdr:col>5</xdr:col>
      <xdr:colOff>600075</xdr:colOff>
      <xdr:row>58</xdr:row>
      <xdr:rowOff>145143</xdr:rowOff>
    </xdr:to>
    <xdr:sp macro="" textlink="">
      <xdr:nvSpPr>
        <xdr:cNvPr id="210" name="円/楕円 209"/>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129920</xdr:rowOff>
    </xdr:from>
    <xdr:ext cx="736600" cy="259045"/>
    <xdr:sp macro="" textlink="">
      <xdr:nvSpPr>
        <xdr:cNvPr id="211" name="テキスト ボックス 210"/>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138793</xdr:rowOff>
    </xdr:from>
    <xdr:to>
      <xdr:col>4</xdr:col>
      <xdr:colOff>396875</xdr:colOff>
      <xdr:row>58</xdr:row>
      <xdr:rowOff>68943</xdr:rowOff>
    </xdr:to>
    <xdr:sp macro="" textlink="">
      <xdr:nvSpPr>
        <xdr:cNvPr id="212" name="円/楕円 211"/>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53720</xdr:rowOff>
    </xdr:from>
    <xdr:ext cx="762000" cy="259045"/>
    <xdr:sp macro="" textlink="">
      <xdr:nvSpPr>
        <xdr:cNvPr id="213" name="テキスト ボックス 212"/>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32657</xdr:rowOff>
    </xdr:from>
    <xdr:to>
      <xdr:col>3</xdr:col>
      <xdr:colOff>193675</xdr:colOff>
      <xdr:row>58</xdr:row>
      <xdr:rowOff>134257</xdr:rowOff>
    </xdr:to>
    <xdr:sp macro="" textlink="">
      <xdr:nvSpPr>
        <xdr:cNvPr id="214" name="円/楕円 213"/>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119034</xdr:rowOff>
    </xdr:from>
    <xdr:ext cx="762000" cy="259045"/>
    <xdr:sp macro="" textlink="">
      <xdr:nvSpPr>
        <xdr:cNvPr id="215" name="テキスト ボックス 214"/>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127907</xdr:rowOff>
    </xdr:from>
    <xdr:to>
      <xdr:col>1</xdr:col>
      <xdr:colOff>676275</xdr:colOff>
      <xdr:row>58</xdr:row>
      <xdr:rowOff>58057</xdr:rowOff>
    </xdr:to>
    <xdr:sp macro="" textlink="">
      <xdr:nvSpPr>
        <xdr:cNvPr id="216" name="円/楕円 215"/>
        <xdr:cNvSpPr/>
      </xdr:nvSpPr>
      <xdr:spPr>
        <a:xfrm>
          <a:off x="1270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42834</xdr:rowOff>
    </xdr:from>
    <xdr:ext cx="762000" cy="259045"/>
    <xdr:sp macro="" textlink="">
      <xdr:nvSpPr>
        <xdr:cNvPr id="217" name="テキスト ボックス 216"/>
        <xdr:cNvSpPr txBox="1"/>
      </xdr:nvSpPr>
      <xdr:spPr>
        <a:xfrm>
          <a:off x="939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a:solidFill>
                <a:schemeClr val="dk1"/>
              </a:solidFill>
              <a:effectLst/>
              <a:latin typeface="+mn-lt"/>
              <a:ea typeface="+mn-ea"/>
              <a:cs typeface="+mn-cs"/>
            </a:rPr>
            <a:t>　</a:t>
          </a:r>
          <a:r>
            <a:rPr lang="ja-JP" altLang="ja-JP" sz="1200" b="0">
              <a:solidFill>
                <a:schemeClr val="dk1"/>
              </a:solidFill>
              <a:effectLst/>
              <a:latin typeface="+mn-lt"/>
              <a:ea typeface="+mn-ea"/>
              <a:cs typeface="+mn-cs"/>
            </a:rPr>
            <a:t>平成</a:t>
          </a:r>
          <a:r>
            <a:rPr lang="en-US" altLang="ja-JP" sz="1200" b="0">
              <a:solidFill>
                <a:schemeClr val="dk1"/>
              </a:solidFill>
              <a:effectLst/>
              <a:latin typeface="+mn-lt"/>
              <a:ea typeface="+mn-ea"/>
              <a:cs typeface="+mn-cs"/>
            </a:rPr>
            <a:t>24</a:t>
          </a:r>
          <a:r>
            <a:rPr lang="ja-JP" altLang="ja-JP" sz="1200" b="0">
              <a:solidFill>
                <a:schemeClr val="dk1"/>
              </a:solidFill>
              <a:effectLst/>
              <a:latin typeface="+mn-lt"/>
              <a:ea typeface="+mn-ea"/>
              <a:cs typeface="+mn-cs"/>
            </a:rPr>
            <a:t>年度と比較すると</a:t>
          </a:r>
          <a:r>
            <a:rPr lang="en-US" altLang="ja-JP" sz="1200" b="0">
              <a:solidFill>
                <a:schemeClr val="dk1"/>
              </a:solidFill>
              <a:effectLst/>
              <a:latin typeface="+mn-lt"/>
              <a:ea typeface="+mn-ea"/>
              <a:cs typeface="+mn-cs"/>
            </a:rPr>
            <a:t>0.5</a:t>
          </a:r>
          <a:r>
            <a:rPr lang="ja-JP" altLang="ja-JP" sz="1200" b="0">
              <a:solidFill>
                <a:schemeClr val="dk1"/>
              </a:solidFill>
              <a:effectLst/>
              <a:latin typeface="+mn-lt"/>
              <a:ea typeface="+mn-ea"/>
              <a:cs typeface="+mn-cs"/>
            </a:rPr>
            <a:t>ポイント</a:t>
          </a:r>
          <a:r>
            <a:rPr lang="ja-JP" altLang="en-US" sz="1200" b="0">
              <a:solidFill>
                <a:schemeClr val="dk1"/>
              </a:solidFill>
              <a:effectLst/>
              <a:latin typeface="+mn-lt"/>
              <a:ea typeface="+mn-ea"/>
              <a:cs typeface="+mn-cs"/>
            </a:rPr>
            <a:t>減少</a:t>
          </a:r>
          <a:r>
            <a:rPr lang="ja-JP" altLang="ja-JP" sz="1200" b="0">
              <a:solidFill>
                <a:schemeClr val="dk1"/>
              </a:solidFill>
              <a:effectLst/>
              <a:latin typeface="+mn-lt"/>
              <a:ea typeface="+mn-ea"/>
              <a:cs typeface="+mn-cs"/>
            </a:rPr>
            <a:t>している。</a:t>
          </a:r>
          <a:endParaRPr lang="ja-JP" altLang="ja-JP" sz="1200">
            <a:effectLst/>
          </a:endParaRPr>
        </a:p>
        <a:p>
          <a:r>
            <a:rPr lang="ja-JP" altLang="ja-JP" sz="1200" b="0">
              <a:solidFill>
                <a:schemeClr val="dk1"/>
              </a:solidFill>
              <a:effectLst/>
              <a:latin typeface="+mn-lt"/>
              <a:ea typeface="+mn-ea"/>
              <a:cs typeface="+mn-cs"/>
            </a:rPr>
            <a:t>　少子高齢化に伴い、国保・介護・後期高齢者医療保険事業に係る繰出は今後、増加傾向が見込まれることから、更なる歳出内容の精査を行うことが重要である。維持補修費についても、公共施設の老朽化に伴う修繕が必要となってくる時期であることから、修繕事業が計画的・安定的に実施できるよう財源の確保に努める必要があ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45357</xdr:rowOff>
    </xdr:from>
    <xdr:to>
      <xdr:col>24</xdr:col>
      <xdr:colOff>31750</xdr:colOff>
      <xdr:row>56</xdr:row>
      <xdr:rowOff>99785</xdr:rowOff>
    </xdr:to>
    <xdr:cxnSp macro="">
      <xdr:nvCxnSpPr>
        <xdr:cNvPr id="252" name="直線コネクタ 251"/>
        <xdr:cNvCxnSpPr/>
      </xdr:nvCxnSpPr>
      <xdr:spPr>
        <a:xfrm flipV="1">
          <a:off x="15671800" y="96465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45357</xdr:rowOff>
    </xdr:from>
    <xdr:to>
      <xdr:col>22</xdr:col>
      <xdr:colOff>565150</xdr:colOff>
      <xdr:row>56</xdr:row>
      <xdr:rowOff>99785</xdr:rowOff>
    </xdr:to>
    <xdr:cxnSp macro="">
      <xdr:nvCxnSpPr>
        <xdr:cNvPr id="255" name="直線コネクタ 254"/>
        <xdr:cNvCxnSpPr/>
      </xdr:nvCxnSpPr>
      <xdr:spPr>
        <a:xfrm>
          <a:off x="14782800" y="9646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45357</xdr:rowOff>
    </xdr:from>
    <xdr:to>
      <xdr:col>21</xdr:col>
      <xdr:colOff>361950</xdr:colOff>
      <xdr:row>56</xdr:row>
      <xdr:rowOff>121557</xdr:rowOff>
    </xdr:to>
    <xdr:cxnSp macro="">
      <xdr:nvCxnSpPr>
        <xdr:cNvPr id="258" name="直線コネクタ 257"/>
        <xdr:cNvCxnSpPr/>
      </xdr:nvCxnSpPr>
      <xdr:spPr>
        <a:xfrm flipV="1">
          <a:off x="13893800" y="9646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99785</xdr:rowOff>
    </xdr:from>
    <xdr:to>
      <xdr:col>20</xdr:col>
      <xdr:colOff>158750</xdr:colOff>
      <xdr:row>56</xdr:row>
      <xdr:rowOff>121557</xdr:rowOff>
    </xdr:to>
    <xdr:cxnSp macro="">
      <xdr:nvCxnSpPr>
        <xdr:cNvPr id="261" name="直線コネクタ 260"/>
        <xdr:cNvCxnSpPr/>
      </xdr:nvCxnSpPr>
      <xdr:spPr>
        <a:xfrm>
          <a:off x="13004800" y="9700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160762</xdr:rowOff>
    </xdr:from>
    <xdr:ext cx="762000" cy="259045"/>
    <xdr:sp macro="" textlink="">
      <xdr:nvSpPr>
        <xdr:cNvPr id="263" name="テキスト ボックス 262"/>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168020</xdr:rowOff>
    </xdr:from>
    <xdr:ext cx="762000" cy="259045"/>
    <xdr:sp macro="" textlink="">
      <xdr:nvSpPr>
        <xdr:cNvPr id="265" name="テキスト ボックス 264"/>
        <xdr:cNvSpPr txBox="1"/>
      </xdr:nvSpPr>
      <xdr:spPr>
        <a:xfrm>
          <a:off x="12623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166007</xdr:rowOff>
    </xdr:from>
    <xdr:to>
      <xdr:col>24</xdr:col>
      <xdr:colOff>82550</xdr:colOff>
      <xdr:row>56</xdr:row>
      <xdr:rowOff>96157</xdr:rowOff>
    </xdr:to>
    <xdr:sp macro="" textlink="">
      <xdr:nvSpPr>
        <xdr:cNvPr id="271" name="円/楕円 270"/>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11084</xdr:rowOff>
    </xdr:from>
    <xdr:ext cx="762000" cy="259045"/>
    <xdr:sp macro="" textlink="">
      <xdr:nvSpPr>
        <xdr:cNvPr id="272"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48985</xdr:rowOff>
    </xdr:from>
    <xdr:to>
      <xdr:col>22</xdr:col>
      <xdr:colOff>615950</xdr:colOff>
      <xdr:row>56</xdr:row>
      <xdr:rowOff>150585</xdr:rowOff>
    </xdr:to>
    <xdr:sp macro="" textlink="">
      <xdr:nvSpPr>
        <xdr:cNvPr id="273" name="円/楕円 272"/>
        <xdr:cNvSpPr/>
      </xdr:nvSpPr>
      <xdr:spPr>
        <a:xfrm>
          <a:off x="15621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160762</xdr:rowOff>
    </xdr:from>
    <xdr:ext cx="736600" cy="259045"/>
    <xdr:sp macro="" textlink="">
      <xdr:nvSpPr>
        <xdr:cNvPr id="274" name="テキスト ボックス 273"/>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166007</xdr:rowOff>
    </xdr:from>
    <xdr:to>
      <xdr:col>21</xdr:col>
      <xdr:colOff>412750</xdr:colOff>
      <xdr:row>56</xdr:row>
      <xdr:rowOff>96157</xdr:rowOff>
    </xdr:to>
    <xdr:sp macro="" textlink="">
      <xdr:nvSpPr>
        <xdr:cNvPr id="275" name="円/楕円 274"/>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76" name="テキスト ボックス 275"/>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70757</xdr:rowOff>
    </xdr:from>
    <xdr:to>
      <xdr:col>20</xdr:col>
      <xdr:colOff>209550</xdr:colOff>
      <xdr:row>57</xdr:row>
      <xdr:rowOff>907</xdr:rowOff>
    </xdr:to>
    <xdr:sp macro="" textlink="">
      <xdr:nvSpPr>
        <xdr:cNvPr id="277" name="円/楕円 276"/>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78" name="テキスト ボックス 277"/>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48985</xdr:rowOff>
    </xdr:from>
    <xdr:to>
      <xdr:col>19</xdr:col>
      <xdr:colOff>6350</xdr:colOff>
      <xdr:row>56</xdr:row>
      <xdr:rowOff>150585</xdr:rowOff>
    </xdr:to>
    <xdr:sp macro="" textlink="">
      <xdr:nvSpPr>
        <xdr:cNvPr id="279" name="円/楕円 278"/>
        <xdr:cNvSpPr/>
      </xdr:nvSpPr>
      <xdr:spPr>
        <a:xfrm>
          <a:off x="12954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160762</xdr:rowOff>
    </xdr:from>
    <xdr:ext cx="762000" cy="259045"/>
    <xdr:sp macro="" textlink="">
      <xdr:nvSpPr>
        <xdr:cNvPr id="280" name="テキスト ボックス 279"/>
        <xdr:cNvSpPr txBox="1"/>
      </xdr:nvSpPr>
      <xdr:spPr>
        <a:xfrm>
          <a:off x="12623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a:solidFill>
                <a:schemeClr val="dk1"/>
              </a:solidFill>
              <a:effectLst/>
              <a:latin typeface="+mn-lt"/>
              <a:ea typeface="+mn-ea"/>
              <a:cs typeface="+mn-cs"/>
            </a:rPr>
            <a:t>全国平均を</a:t>
          </a:r>
          <a:r>
            <a:rPr lang="en-US" altLang="ja-JP" sz="1200" b="0">
              <a:solidFill>
                <a:schemeClr val="dk1"/>
              </a:solidFill>
              <a:effectLst/>
              <a:latin typeface="+mn-lt"/>
              <a:ea typeface="+mn-ea"/>
              <a:cs typeface="+mn-cs"/>
            </a:rPr>
            <a:t>5.9</a:t>
          </a:r>
          <a:r>
            <a:rPr lang="ja-JP" altLang="ja-JP" sz="1200" b="0">
              <a:solidFill>
                <a:schemeClr val="dk1"/>
              </a:solidFill>
              <a:effectLst/>
              <a:latin typeface="+mn-lt"/>
              <a:ea typeface="+mn-ea"/>
              <a:cs typeface="+mn-cs"/>
            </a:rPr>
            <a:t>ポイント、更に類似団体平均を</a:t>
          </a:r>
          <a:r>
            <a:rPr lang="en-US" altLang="ja-JP" sz="1200" b="0">
              <a:solidFill>
                <a:schemeClr val="dk1"/>
              </a:solidFill>
              <a:effectLst/>
              <a:latin typeface="+mn-lt"/>
              <a:ea typeface="+mn-ea"/>
              <a:cs typeface="+mn-cs"/>
            </a:rPr>
            <a:t>4.8</a:t>
          </a:r>
          <a:r>
            <a:rPr lang="ja-JP" altLang="ja-JP" sz="1200" b="0">
              <a:solidFill>
                <a:schemeClr val="dk1"/>
              </a:solidFill>
              <a:effectLst/>
              <a:latin typeface="+mn-lt"/>
              <a:ea typeface="+mn-ea"/>
              <a:cs typeface="+mn-cs"/>
            </a:rPr>
            <a:t>ポイント下回り、低い値である。</a:t>
          </a:r>
          <a:endParaRPr lang="ja-JP" altLang="ja-JP" sz="1200">
            <a:effectLst/>
          </a:endParaRPr>
        </a:p>
        <a:p>
          <a:r>
            <a:rPr lang="ja-JP" altLang="ja-JP" sz="1200" b="0">
              <a:solidFill>
                <a:schemeClr val="dk1"/>
              </a:solidFill>
              <a:effectLst/>
              <a:latin typeface="+mn-lt"/>
              <a:ea typeface="+mn-ea"/>
              <a:cs typeface="+mn-cs"/>
            </a:rPr>
            <a:t>　これまでの法人等各種団体への補助金を精査し、見直しや廃止を実施してきた結果であるが、今後、条例の統一化を図り、各種補助団体への更なる見直し等を行っていく</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34</xdr:row>
      <xdr:rowOff>134620</xdr:rowOff>
    </xdr:to>
    <xdr:cxnSp macro="">
      <xdr:nvCxnSpPr>
        <xdr:cNvPr id="312" name="直線コネクタ 311"/>
        <xdr:cNvCxnSpPr/>
      </xdr:nvCxnSpPr>
      <xdr:spPr>
        <a:xfrm>
          <a:off x="15671800" y="595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127000</xdr:rowOff>
    </xdr:to>
    <xdr:cxnSp macro="">
      <xdr:nvCxnSpPr>
        <xdr:cNvPr id="315" name="直線コネクタ 314"/>
        <xdr:cNvCxnSpPr/>
      </xdr:nvCxnSpPr>
      <xdr:spPr>
        <a:xfrm>
          <a:off x="14782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5080</xdr:rowOff>
    </xdr:from>
    <xdr:to>
      <xdr:col>21</xdr:col>
      <xdr:colOff>361950</xdr:colOff>
      <xdr:row>34</xdr:row>
      <xdr:rowOff>104140</xdr:rowOff>
    </xdr:to>
    <xdr:cxnSp macro="">
      <xdr:nvCxnSpPr>
        <xdr:cNvPr id="318" name="直線コネクタ 317"/>
        <xdr:cNvCxnSpPr/>
      </xdr:nvCxnSpPr>
      <xdr:spPr>
        <a:xfrm>
          <a:off x="13893800" y="5834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xdr:rowOff>
    </xdr:from>
    <xdr:to>
      <xdr:col>20</xdr:col>
      <xdr:colOff>158750</xdr:colOff>
      <xdr:row>34</xdr:row>
      <xdr:rowOff>27940</xdr:rowOff>
    </xdr:to>
    <xdr:cxnSp macro="">
      <xdr:nvCxnSpPr>
        <xdr:cNvPr id="321" name="直線コネクタ 320"/>
        <xdr:cNvCxnSpPr/>
      </xdr:nvCxnSpPr>
      <xdr:spPr>
        <a:xfrm flipV="1">
          <a:off x="13004800" y="583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6367</xdr:rowOff>
    </xdr:from>
    <xdr:ext cx="762000" cy="259045"/>
    <xdr:sp macro="" textlink="">
      <xdr:nvSpPr>
        <xdr:cNvPr id="323" name="テキスト ボックス 322"/>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25" name="テキスト ボックス 324"/>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83820</xdr:rowOff>
    </xdr:from>
    <xdr:to>
      <xdr:col>24</xdr:col>
      <xdr:colOff>82550</xdr:colOff>
      <xdr:row>35</xdr:row>
      <xdr:rowOff>13970</xdr:rowOff>
    </xdr:to>
    <xdr:sp macro="" textlink="">
      <xdr:nvSpPr>
        <xdr:cNvPr id="331" name="円/楕円 330"/>
        <xdr:cNvSpPr/>
      </xdr:nvSpPr>
      <xdr:spPr>
        <a:xfrm>
          <a:off x="16459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100347</xdr:rowOff>
    </xdr:from>
    <xdr:ext cx="762000" cy="259045"/>
    <xdr:sp macro="" textlink="">
      <xdr:nvSpPr>
        <xdr:cNvPr id="332" name="補助費等該当値テキスト"/>
        <xdr:cNvSpPr txBox="1"/>
      </xdr:nvSpPr>
      <xdr:spPr>
        <a:xfrm>
          <a:off x="16598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3" name="円/楕円 332"/>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4" name="テキスト ボックス 333"/>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5" name="円/楕円 334"/>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6" name="テキスト ボックス 335"/>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125730</xdr:rowOff>
    </xdr:from>
    <xdr:to>
      <xdr:col>20</xdr:col>
      <xdr:colOff>209550</xdr:colOff>
      <xdr:row>34</xdr:row>
      <xdr:rowOff>55880</xdr:rowOff>
    </xdr:to>
    <xdr:sp macro="" textlink="">
      <xdr:nvSpPr>
        <xdr:cNvPr id="337" name="円/楕円 336"/>
        <xdr:cNvSpPr/>
      </xdr:nvSpPr>
      <xdr:spPr>
        <a:xfrm>
          <a:off x="13843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66057</xdr:rowOff>
    </xdr:from>
    <xdr:ext cx="762000" cy="259045"/>
    <xdr:sp macro="" textlink="">
      <xdr:nvSpPr>
        <xdr:cNvPr id="338" name="テキスト ボックス 337"/>
        <xdr:cNvSpPr txBox="1"/>
      </xdr:nvSpPr>
      <xdr:spPr>
        <a:xfrm>
          <a:off x="13512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148590</xdr:rowOff>
    </xdr:from>
    <xdr:to>
      <xdr:col>19</xdr:col>
      <xdr:colOff>6350</xdr:colOff>
      <xdr:row>34</xdr:row>
      <xdr:rowOff>78740</xdr:rowOff>
    </xdr:to>
    <xdr:sp macro="" textlink="">
      <xdr:nvSpPr>
        <xdr:cNvPr id="339" name="円/楕円 338"/>
        <xdr:cNvSpPr/>
      </xdr:nvSpPr>
      <xdr:spPr>
        <a:xfrm>
          <a:off x="12954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88917</xdr:rowOff>
    </xdr:from>
    <xdr:ext cx="762000" cy="259045"/>
    <xdr:sp macro="" textlink="">
      <xdr:nvSpPr>
        <xdr:cNvPr id="340" name="テキスト ボックス 339"/>
        <xdr:cNvSpPr txBox="1"/>
      </xdr:nvSpPr>
      <xdr:spPr>
        <a:xfrm>
          <a:off x="12623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200" b="0">
              <a:solidFill>
                <a:schemeClr val="dk1"/>
              </a:solidFill>
              <a:effectLst/>
              <a:latin typeface="+mn-lt"/>
              <a:ea typeface="+mn-ea"/>
              <a:cs typeface="+mn-cs"/>
            </a:rPr>
            <a:t>公債費分の経常収支比率について</a:t>
          </a:r>
          <a:r>
            <a:rPr lang="ja-JP" altLang="en-US" sz="1200" b="0">
              <a:solidFill>
                <a:schemeClr val="dk1"/>
              </a:solidFill>
              <a:effectLst/>
              <a:latin typeface="+mn-lt"/>
              <a:ea typeface="+mn-ea"/>
              <a:cs typeface="+mn-cs"/>
            </a:rPr>
            <a:t>、ほぼ横ばいで推移して</a:t>
          </a:r>
          <a:r>
            <a:rPr lang="ja-JP" altLang="ja-JP" sz="1200" b="0">
              <a:solidFill>
                <a:schemeClr val="dk1"/>
              </a:solidFill>
              <a:effectLst/>
              <a:latin typeface="+mn-lt"/>
              <a:ea typeface="+mn-ea"/>
              <a:cs typeface="+mn-cs"/>
            </a:rPr>
            <a:t>いる。</a:t>
          </a:r>
          <a:endParaRPr lang="ja-JP" altLang="ja-JP" sz="1200">
            <a:effectLst/>
          </a:endParaRPr>
        </a:p>
        <a:p>
          <a:r>
            <a:rPr lang="ja-JP" altLang="ja-JP" sz="1200" b="0">
              <a:solidFill>
                <a:schemeClr val="dk1"/>
              </a:solidFill>
              <a:effectLst/>
              <a:latin typeface="+mn-lt"/>
              <a:ea typeface="+mn-ea"/>
              <a:cs typeface="+mn-cs"/>
            </a:rPr>
            <a:t>　</a:t>
          </a:r>
          <a:r>
            <a:rPr lang="ja-JP" altLang="en-US" sz="1200" b="0">
              <a:solidFill>
                <a:schemeClr val="dk1"/>
              </a:solidFill>
              <a:effectLst/>
              <a:latin typeface="+mn-lt"/>
              <a:ea typeface="+mn-ea"/>
              <a:cs typeface="+mn-cs"/>
            </a:rPr>
            <a:t>財政健全化に留意する一方、本市が当面する政策課題（対震化対策等）への対応については、臨時財政対策債を含めた総起債額が当該年度の元金償還額の額をできるだけ超えないよう努めている。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77</xdr:row>
      <xdr:rowOff>138430</xdr:rowOff>
    </xdr:to>
    <xdr:cxnSp macro="">
      <xdr:nvCxnSpPr>
        <xdr:cNvPr id="370" name="直線コネクタ 369"/>
        <xdr:cNvCxnSpPr/>
      </xdr:nvCxnSpPr>
      <xdr:spPr>
        <a:xfrm flipV="1">
          <a:off x="3987800" y="133126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77</xdr:row>
      <xdr:rowOff>138430</xdr:rowOff>
    </xdr:to>
    <xdr:cxnSp macro="">
      <xdr:nvCxnSpPr>
        <xdr:cNvPr id="373" name="直線コネクタ 372"/>
        <xdr:cNvCxnSpPr/>
      </xdr:nvCxnSpPr>
      <xdr:spPr>
        <a:xfrm>
          <a:off x="3098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138430</xdr:rowOff>
    </xdr:to>
    <xdr:cxnSp macro="">
      <xdr:nvCxnSpPr>
        <xdr:cNvPr id="376" name="直線コネクタ 375"/>
        <xdr:cNvCxnSpPr/>
      </xdr:nvCxnSpPr>
      <xdr:spPr>
        <a:xfrm>
          <a:off x="2209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78</xdr:row>
      <xdr:rowOff>8128</xdr:rowOff>
    </xdr:to>
    <xdr:cxnSp macro="">
      <xdr:nvCxnSpPr>
        <xdr:cNvPr id="379" name="直線コネクタ 378"/>
        <xdr:cNvCxnSpPr/>
      </xdr:nvCxnSpPr>
      <xdr:spPr>
        <a:xfrm flipV="1">
          <a:off x="1320800" y="13335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1" name="テキスト ボックス 380"/>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83" name="テキスト ボックス 382"/>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60198</xdr:rowOff>
    </xdr:from>
    <xdr:to>
      <xdr:col>7</xdr:col>
      <xdr:colOff>66675</xdr:colOff>
      <xdr:row>77</xdr:row>
      <xdr:rowOff>161798</xdr:rowOff>
    </xdr:to>
    <xdr:sp macro="" textlink="">
      <xdr:nvSpPr>
        <xdr:cNvPr id="389" name="円/楕円 388"/>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76725</xdr:rowOff>
    </xdr:from>
    <xdr:ext cx="762000" cy="259045"/>
    <xdr:sp macro="" textlink="">
      <xdr:nvSpPr>
        <xdr:cNvPr id="390" name="公債費該当値テキスト"/>
        <xdr:cNvSpPr txBox="1"/>
      </xdr:nvSpPr>
      <xdr:spPr>
        <a:xfrm>
          <a:off x="4914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91" name="円/楕円 390"/>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92" name="テキスト ボックス 391"/>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93" name="円/楕円 392"/>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94" name="テキスト ボックス 393"/>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5" name="円/楕円 394"/>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169435</xdr:rowOff>
    </xdr:from>
    <xdr:ext cx="762000" cy="259045"/>
    <xdr:sp macro="" textlink="">
      <xdr:nvSpPr>
        <xdr:cNvPr id="396" name="テキスト ボックス 395"/>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97" name="円/楕円 396"/>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98" name="テキスト ボックス 397"/>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a:solidFill>
                <a:schemeClr val="dk1"/>
              </a:solidFill>
              <a:effectLst/>
              <a:latin typeface="+mn-lt"/>
              <a:ea typeface="+mn-ea"/>
              <a:cs typeface="+mn-cs"/>
            </a:rPr>
            <a:t>　</a:t>
          </a:r>
          <a:r>
            <a:rPr lang="ja-JP" altLang="ja-JP" sz="1200" b="0">
              <a:solidFill>
                <a:schemeClr val="dk1"/>
              </a:solidFill>
              <a:effectLst/>
              <a:latin typeface="+mn-lt"/>
              <a:ea typeface="+mn-ea"/>
              <a:cs typeface="+mn-cs"/>
            </a:rPr>
            <a:t>平成</a:t>
          </a:r>
          <a:r>
            <a:rPr lang="en-US" altLang="ja-JP" sz="1200" b="0">
              <a:solidFill>
                <a:schemeClr val="dk1"/>
              </a:solidFill>
              <a:effectLst/>
              <a:latin typeface="+mn-lt"/>
              <a:ea typeface="+mn-ea"/>
              <a:cs typeface="+mn-cs"/>
            </a:rPr>
            <a:t>24</a:t>
          </a:r>
          <a:r>
            <a:rPr lang="ja-JP" altLang="ja-JP" sz="1200" b="0">
              <a:solidFill>
                <a:schemeClr val="dk1"/>
              </a:solidFill>
              <a:effectLst/>
              <a:latin typeface="+mn-lt"/>
              <a:ea typeface="+mn-ea"/>
              <a:cs typeface="+mn-cs"/>
            </a:rPr>
            <a:t>年度と比較すると</a:t>
          </a:r>
          <a:r>
            <a:rPr lang="en-US" altLang="ja-JP" sz="1200" b="0">
              <a:solidFill>
                <a:schemeClr val="dk1"/>
              </a:solidFill>
              <a:effectLst/>
              <a:latin typeface="+mn-lt"/>
              <a:ea typeface="+mn-ea"/>
              <a:cs typeface="+mn-cs"/>
            </a:rPr>
            <a:t>2.1</a:t>
          </a:r>
          <a:r>
            <a:rPr lang="ja-JP" altLang="ja-JP" sz="1200" b="0">
              <a:solidFill>
                <a:schemeClr val="dk1"/>
              </a:solidFill>
              <a:effectLst/>
              <a:latin typeface="+mn-lt"/>
              <a:ea typeface="+mn-ea"/>
              <a:cs typeface="+mn-cs"/>
            </a:rPr>
            <a:t>ポイント減少している。公債費以外の経費については、全体的に増加傾向にある。</a:t>
          </a:r>
          <a:endParaRPr lang="ja-JP" altLang="ja-JP" sz="1200">
            <a:effectLst/>
          </a:endParaRPr>
        </a:p>
        <a:p>
          <a:r>
            <a:rPr lang="ja-JP" altLang="ja-JP" sz="1200" b="0">
              <a:solidFill>
                <a:schemeClr val="dk1"/>
              </a:solidFill>
              <a:effectLst/>
              <a:latin typeface="+mn-lt"/>
              <a:ea typeface="+mn-ea"/>
              <a:cs typeface="+mn-cs"/>
            </a:rPr>
            <a:t>　この傾向は今後も続くことが見込まれるため、事業の取捨選択はもとより、なお一層の経費節減に努めるべきである。ただし、経費節減にも限界があることから、財源の確保に積極的に取り組む必要がある</a:t>
          </a:r>
          <a:r>
            <a:rPr lang="ja-JP" altLang="ja-JP" sz="1100" b="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77</xdr:row>
      <xdr:rowOff>83565</xdr:rowOff>
    </xdr:to>
    <xdr:cxnSp macro="">
      <xdr:nvCxnSpPr>
        <xdr:cNvPr id="429" name="直線コネクタ 428"/>
        <xdr:cNvCxnSpPr/>
      </xdr:nvCxnSpPr>
      <xdr:spPr>
        <a:xfrm flipV="1">
          <a:off x="15671800" y="13189204"/>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83565</xdr:rowOff>
    </xdr:to>
    <xdr:cxnSp macro="">
      <xdr:nvCxnSpPr>
        <xdr:cNvPr id="432" name="直線コネクタ 431"/>
        <xdr:cNvCxnSpPr/>
      </xdr:nvCxnSpPr>
      <xdr:spPr>
        <a:xfrm>
          <a:off x="14782800" y="131800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76</xdr:row>
      <xdr:rowOff>149861</xdr:rowOff>
    </xdr:to>
    <xdr:cxnSp macro="">
      <xdr:nvCxnSpPr>
        <xdr:cNvPr id="435" name="直線コネクタ 434"/>
        <xdr:cNvCxnSpPr/>
      </xdr:nvCxnSpPr>
      <xdr:spPr>
        <a:xfrm>
          <a:off x="13893800" y="131480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77</xdr:row>
      <xdr:rowOff>10413</xdr:rowOff>
    </xdr:to>
    <xdr:cxnSp macro="">
      <xdr:nvCxnSpPr>
        <xdr:cNvPr id="438" name="直線コネクタ 437"/>
        <xdr:cNvCxnSpPr/>
      </xdr:nvCxnSpPr>
      <xdr:spPr>
        <a:xfrm flipV="1">
          <a:off x="13004800" y="131480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40" name="テキスト ボックス 439"/>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2" name="テキスト ボックス 441"/>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108204</xdr:rowOff>
    </xdr:from>
    <xdr:to>
      <xdr:col>24</xdr:col>
      <xdr:colOff>82550</xdr:colOff>
      <xdr:row>77</xdr:row>
      <xdr:rowOff>38354</xdr:rowOff>
    </xdr:to>
    <xdr:sp macro="" textlink="">
      <xdr:nvSpPr>
        <xdr:cNvPr id="448" name="円/楕円 447"/>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80281</xdr:rowOff>
    </xdr:from>
    <xdr:ext cx="762000" cy="259045"/>
    <xdr:sp macro="" textlink="">
      <xdr:nvSpPr>
        <xdr:cNvPr id="449" name="公債費以外該当値テキスト"/>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32765</xdr:rowOff>
    </xdr:from>
    <xdr:to>
      <xdr:col>22</xdr:col>
      <xdr:colOff>615950</xdr:colOff>
      <xdr:row>77</xdr:row>
      <xdr:rowOff>134365</xdr:rowOff>
    </xdr:to>
    <xdr:sp macro="" textlink="">
      <xdr:nvSpPr>
        <xdr:cNvPr id="450" name="円/楕円 449"/>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119142</xdr:rowOff>
    </xdr:from>
    <xdr:ext cx="736600" cy="259045"/>
    <xdr:sp macro="" textlink="">
      <xdr:nvSpPr>
        <xdr:cNvPr id="451" name="テキスト ボックス 450"/>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52" name="円/楕円 451"/>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53" name="テキスト ボックス 452"/>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54" name="円/楕円 453"/>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7383</xdr:rowOff>
    </xdr:from>
    <xdr:ext cx="762000" cy="259045"/>
    <xdr:sp macro="" textlink="">
      <xdr:nvSpPr>
        <xdr:cNvPr id="455" name="テキスト ボックス 454"/>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56" name="円/楕円 455"/>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57" name="テキスト ボックス 456"/>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沖縄県浦添市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128187</xdr:rowOff>
    </xdr:from>
    <xdr:to>
      <xdr:col>4</xdr:col>
      <xdr:colOff>1117600</xdr:colOff>
      <xdr:row>18</xdr:row>
      <xdr:rowOff>23618</xdr:rowOff>
    </xdr:to>
    <xdr:cxnSp macro="">
      <xdr:nvCxnSpPr>
        <xdr:cNvPr id="52" name="直線コネクタ 51"/>
        <xdr:cNvCxnSpPr/>
      </xdr:nvCxnSpPr>
      <xdr:spPr bwMode="auto">
        <a:xfrm>
          <a:off x="5003800" y="3090462"/>
          <a:ext cx="647700" cy="66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53434</xdr:rowOff>
    </xdr:from>
    <xdr:to>
      <xdr:col>4</xdr:col>
      <xdr:colOff>469900</xdr:colOff>
      <xdr:row>17</xdr:row>
      <xdr:rowOff>128187</xdr:rowOff>
    </xdr:to>
    <xdr:cxnSp macro="">
      <xdr:nvCxnSpPr>
        <xdr:cNvPr id="55" name="直線コネクタ 54"/>
        <xdr:cNvCxnSpPr/>
      </xdr:nvCxnSpPr>
      <xdr:spPr bwMode="auto">
        <a:xfrm>
          <a:off x="4305300" y="3015709"/>
          <a:ext cx="698500" cy="74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31260</xdr:rowOff>
    </xdr:from>
    <xdr:to>
      <xdr:col>3</xdr:col>
      <xdr:colOff>904875</xdr:colOff>
      <xdr:row>17</xdr:row>
      <xdr:rowOff>53434</xdr:rowOff>
    </xdr:to>
    <xdr:cxnSp macro="">
      <xdr:nvCxnSpPr>
        <xdr:cNvPr id="58" name="直線コネクタ 57"/>
        <xdr:cNvCxnSpPr/>
      </xdr:nvCxnSpPr>
      <xdr:spPr bwMode="auto">
        <a:xfrm>
          <a:off x="3606800" y="2993535"/>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145528</xdr:rowOff>
    </xdr:from>
    <xdr:to>
      <xdr:col>3</xdr:col>
      <xdr:colOff>206375</xdr:colOff>
      <xdr:row>17</xdr:row>
      <xdr:rowOff>31260</xdr:rowOff>
    </xdr:to>
    <xdr:cxnSp macro="">
      <xdr:nvCxnSpPr>
        <xdr:cNvPr id="61" name="直線コネクタ 60"/>
        <xdr:cNvCxnSpPr/>
      </xdr:nvCxnSpPr>
      <xdr:spPr bwMode="auto">
        <a:xfrm>
          <a:off x="2908300" y="2936353"/>
          <a:ext cx="698500" cy="57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96907</xdr:rowOff>
    </xdr:from>
    <xdr:ext cx="762000" cy="259045"/>
    <xdr:sp macro="" textlink="">
      <xdr:nvSpPr>
        <xdr:cNvPr id="63" name="テキスト ボックス 62"/>
        <xdr:cNvSpPr txBox="1"/>
      </xdr:nvSpPr>
      <xdr:spPr>
        <a:xfrm>
          <a:off x="32258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43611</xdr:rowOff>
    </xdr:from>
    <xdr:ext cx="762000" cy="259045"/>
    <xdr:sp macro="" textlink="">
      <xdr:nvSpPr>
        <xdr:cNvPr id="65" name="テキスト ボックス 64"/>
        <xdr:cNvSpPr txBox="1"/>
      </xdr:nvSpPr>
      <xdr:spPr>
        <a:xfrm>
          <a:off x="2527300" y="249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144268</xdr:rowOff>
    </xdr:from>
    <xdr:to>
      <xdr:col>5</xdr:col>
      <xdr:colOff>34925</xdr:colOff>
      <xdr:row>18</xdr:row>
      <xdr:rowOff>74418</xdr:rowOff>
    </xdr:to>
    <xdr:sp macro="" textlink="">
      <xdr:nvSpPr>
        <xdr:cNvPr id="71" name="円/楕円 70"/>
        <xdr:cNvSpPr/>
      </xdr:nvSpPr>
      <xdr:spPr bwMode="auto">
        <a:xfrm>
          <a:off x="5600700" y="3106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116345</xdr:rowOff>
    </xdr:from>
    <xdr:ext cx="762000" cy="259045"/>
    <xdr:sp macro="" textlink="">
      <xdr:nvSpPr>
        <xdr:cNvPr id="72" name="人口1人当たり決算額の推移該当値テキスト130"/>
        <xdr:cNvSpPr txBox="1"/>
      </xdr:nvSpPr>
      <xdr:spPr>
        <a:xfrm>
          <a:off x="5740400" y="307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53,874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77387</xdr:rowOff>
    </xdr:from>
    <xdr:to>
      <xdr:col>4</xdr:col>
      <xdr:colOff>520700</xdr:colOff>
      <xdr:row>18</xdr:row>
      <xdr:rowOff>7537</xdr:rowOff>
    </xdr:to>
    <xdr:sp macro="" textlink="">
      <xdr:nvSpPr>
        <xdr:cNvPr id="73" name="円/楕円 72"/>
        <xdr:cNvSpPr/>
      </xdr:nvSpPr>
      <xdr:spPr bwMode="auto">
        <a:xfrm>
          <a:off x="4953000" y="3039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163764</xdr:rowOff>
    </xdr:from>
    <xdr:ext cx="736600" cy="259045"/>
    <xdr:sp macro="" textlink="">
      <xdr:nvSpPr>
        <xdr:cNvPr id="74" name="テキスト ボックス 73"/>
        <xdr:cNvSpPr txBox="1"/>
      </xdr:nvSpPr>
      <xdr:spPr>
        <a:xfrm>
          <a:off x="4622800" y="312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55,922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2634</xdr:rowOff>
    </xdr:from>
    <xdr:to>
      <xdr:col>3</xdr:col>
      <xdr:colOff>955675</xdr:colOff>
      <xdr:row>17</xdr:row>
      <xdr:rowOff>104234</xdr:rowOff>
    </xdr:to>
    <xdr:sp macro="" textlink="">
      <xdr:nvSpPr>
        <xdr:cNvPr id="75" name="円/楕円 74"/>
        <xdr:cNvSpPr/>
      </xdr:nvSpPr>
      <xdr:spPr bwMode="auto">
        <a:xfrm>
          <a:off x="4254500" y="2964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89011</xdr:rowOff>
    </xdr:from>
    <xdr:ext cx="762000" cy="259045"/>
    <xdr:sp macro="" textlink="">
      <xdr:nvSpPr>
        <xdr:cNvPr id="76" name="テキスト ボックス 75"/>
        <xdr:cNvSpPr txBox="1"/>
      </xdr:nvSpPr>
      <xdr:spPr>
        <a:xfrm>
          <a:off x="3924300" y="30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58,211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151910</xdr:rowOff>
    </xdr:from>
    <xdr:to>
      <xdr:col>3</xdr:col>
      <xdr:colOff>257175</xdr:colOff>
      <xdr:row>17</xdr:row>
      <xdr:rowOff>82060</xdr:rowOff>
    </xdr:to>
    <xdr:sp macro="" textlink="">
      <xdr:nvSpPr>
        <xdr:cNvPr id="77" name="円/楕円 76"/>
        <xdr:cNvSpPr/>
      </xdr:nvSpPr>
      <xdr:spPr bwMode="auto">
        <a:xfrm>
          <a:off x="3556000" y="294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66837</xdr:rowOff>
    </xdr:from>
    <xdr:ext cx="762000" cy="259045"/>
    <xdr:sp macro="" textlink="">
      <xdr:nvSpPr>
        <xdr:cNvPr id="78" name="テキスト ボックス 77"/>
        <xdr:cNvSpPr txBox="1"/>
      </xdr:nvSpPr>
      <xdr:spPr>
        <a:xfrm>
          <a:off x="3225800" y="302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58,890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94728</xdr:rowOff>
    </xdr:from>
    <xdr:to>
      <xdr:col>2</xdr:col>
      <xdr:colOff>692150</xdr:colOff>
      <xdr:row>17</xdr:row>
      <xdr:rowOff>24878</xdr:rowOff>
    </xdr:to>
    <xdr:sp macro="" textlink="">
      <xdr:nvSpPr>
        <xdr:cNvPr id="79" name="円/楕円 78"/>
        <xdr:cNvSpPr/>
      </xdr:nvSpPr>
      <xdr:spPr bwMode="auto">
        <a:xfrm>
          <a:off x="2857500" y="2885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9655</xdr:rowOff>
    </xdr:from>
    <xdr:ext cx="762000" cy="259045"/>
    <xdr:sp macro="" textlink="">
      <xdr:nvSpPr>
        <xdr:cNvPr id="80" name="テキスト ボックス 79"/>
        <xdr:cNvSpPr txBox="1"/>
      </xdr:nvSpPr>
      <xdr:spPr>
        <a:xfrm>
          <a:off x="2527300" y="297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119456</xdr:rowOff>
    </xdr:from>
    <xdr:to>
      <xdr:col>4</xdr:col>
      <xdr:colOff>1117600</xdr:colOff>
      <xdr:row>36</xdr:row>
      <xdr:rowOff>148456</xdr:rowOff>
    </xdr:to>
    <xdr:cxnSp macro="">
      <xdr:nvCxnSpPr>
        <xdr:cNvPr id="116" name="直線コネクタ 115"/>
        <xdr:cNvCxnSpPr/>
      </xdr:nvCxnSpPr>
      <xdr:spPr bwMode="auto">
        <a:xfrm>
          <a:off x="5003800" y="7072706"/>
          <a:ext cx="647700" cy="29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108941</xdr:rowOff>
    </xdr:from>
    <xdr:to>
      <xdr:col>4</xdr:col>
      <xdr:colOff>469900</xdr:colOff>
      <xdr:row>36</xdr:row>
      <xdr:rowOff>119456</xdr:rowOff>
    </xdr:to>
    <xdr:cxnSp macro="">
      <xdr:nvCxnSpPr>
        <xdr:cNvPr id="119" name="直線コネクタ 118"/>
        <xdr:cNvCxnSpPr/>
      </xdr:nvCxnSpPr>
      <xdr:spPr bwMode="auto">
        <a:xfrm>
          <a:off x="4305300" y="7062191"/>
          <a:ext cx="698500" cy="10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108941</xdr:rowOff>
    </xdr:from>
    <xdr:to>
      <xdr:col>3</xdr:col>
      <xdr:colOff>904875</xdr:colOff>
      <xdr:row>36</xdr:row>
      <xdr:rowOff>111194</xdr:rowOff>
    </xdr:to>
    <xdr:cxnSp macro="">
      <xdr:nvCxnSpPr>
        <xdr:cNvPr id="122" name="直線コネクタ 121"/>
        <xdr:cNvCxnSpPr/>
      </xdr:nvCxnSpPr>
      <xdr:spPr bwMode="auto">
        <a:xfrm flipV="1">
          <a:off x="3606800" y="7062191"/>
          <a:ext cx="6985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81214</xdr:rowOff>
    </xdr:from>
    <xdr:to>
      <xdr:col>3</xdr:col>
      <xdr:colOff>206375</xdr:colOff>
      <xdr:row>36</xdr:row>
      <xdr:rowOff>111194</xdr:rowOff>
    </xdr:to>
    <xdr:cxnSp macro="">
      <xdr:nvCxnSpPr>
        <xdr:cNvPr id="125" name="直線コネクタ 124"/>
        <xdr:cNvCxnSpPr/>
      </xdr:nvCxnSpPr>
      <xdr:spPr bwMode="auto">
        <a:xfrm>
          <a:off x="2908300" y="7034464"/>
          <a:ext cx="698500" cy="2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179624</xdr:rowOff>
    </xdr:from>
    <xdr:ext cx="762000" cy="259045"/>
    <xdr:sp macro="" textlink="">
      <xdr:nvSpPr>
        <xdr:cNvPr id="127" name="テキスト ボックス 126"/>
        <xdr:cNvSpPr txBox="1"/>
      </xdr:nvSpPr>
      <xdr:spPr>
        <a:xfrm>
          <a:off x="3225800" y="730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158952</xdr:rowOff>
    </xdr:from>
    <xdr:ext cx="762000" cy="259045"/>
    <xdr:sp macro="" textlink="">
      <xdr:nvSpPr>
        <xdr:cNvPr id="129" name="テキスト ボックス 128"/>
        <xdr:cNvSpPr txBox="1"/>
      </xdr:nvSpPr>
      <xdr:spPr>
        <a:xfrm>
          <a:off x="2527300" y="728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97656</xdr:rowOff>
    </xdr:from>
    <xdr:to>
      <xdr:col>5</xdr:col>
      <xdr:colOff>34925</xdr:colOff>
      <xdr:row>37</xdr:row>
      <xdr:rowOff>27806</xdr:rowOff>
    </xdr:to>
    <xdr:sp macro="" textlink="">
      <xdr:nvSpPr>
        <xdr:cNvPr id="135" name="円/楕円 134"/>
        <xdr:cNvSpPr/>
      </xdr:nvSpPr>
      <xdr:spPr bwMode="auto">
        <a:xfrm>
          <a:off x="5600700" y="705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285633</xdr:rowOff>
    </xdr:from>
    <xdr:ext cx="762000" cy="259045"/>
    <xdr:sp macro="" textlink="">
      <xdr:nvSpPr>
        <xdr:cNvPr id="136" name="人口1人当たり決算額の推移該当値テキスト445"/>
        <xdr:cNvSpPr txBox="1"/>
      </xdr:nvSpPr>
      <xdr:spPr>
        <a:xfrm>
          <a:off x="5740400" y="689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15,593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68656</xdr:rowOff>
    </xdr:from>
    <xdr:to>
      <xdr:col>4</xdr:col>
      <xdr:colOff>520700</xdr:colOff>
      <xdr:row>36</xdr:row>
      <xdr:rowOff>170256</xdr:rowOff>
    </xdr:to>
    <xdr:sp macro="" textlink="">
      <xdr:nvSpPr>
        <xdr:cNvPr id="137" name="円/楕円 136"/>
        <xdr:cNvSpPr/>
      </xdr:nvSpPr>
      <xdr:spPr bwMode="auto">
        <a:xfrm>
          <a:off x="4953000" y="7021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180433</xdr:rowOff>
    </xdr:from>
    <xdr:ext cx="736600" cy="259045"/>
    <xdr:sp macro="" textlink="">
      <xdr:nvSpPr>
        <xdr:cNvPr id="138" name="テキスト ボックス 137"/>
        <xdr:cNvSpPr txBox="1"/>
      </xdr:nvSpPr>
      <xdr:spPr>
        <a:xfrm>
          <a:off x="4622800" y="679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58141</xdr:rowOff>
    </xdr:from>
    <xdr:to>
      <xdr:col>3</xdr:col>
      <xdr:colOff>955675</xdr:colOff>
      <xdr:row>36</xdr:row>
      <xdr:rowOff>159741</xdr:rowOff>
    </xdr:to>
    <xdr:sp macro="" textlink="">
      <xdr:nvSpPr>
        <xdr:cNvPr id="139" name="円/楕円 138"/>
        <xdr:cNvSpPr/>
      </xdr:nvSpPr>
      <xdr:spPr bwMode="auto">
        <a:xfrm>
          <a:off x="4254500" y="7011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169918</xdr:rowOff>
    </xdr:from>
    <xdr:ext cx="762000" cy="259045"/>
    <xdr:sp macro="" textlink="">
      <xdr:nvSpPr>
        <xdr:cNvPr id="140" name="テキスト ボックス 139"/>
        <xdr:cNvSpPr txBox="1"/>
      </xdr:nvSpPr>
      <xdr:spPr>
        <a:xfrm>
          <a:off x="3924300" y="678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60394</xdr:rowOff>
    </xdr:from>
    <xdr:to>
      <xdr:col>3</xdr:col>
      <xdr:colOff>257175</xdr:colOff>
      <xdr:row>36</xdr:row>
      <xdr:rowOff>161994</xdr:rowOff>
    </xdr:to>
    <xdr:sp macro="" textlink="">
      <xdr:nvSpPr>
        <xdr:cNvPr id="141" name="円/楕円 140"/>
        <xdr:cNvSpPr/>
      </xdr:nvSpPr>
      <xdr:spPr bwMode="auto">
        <a:xfrm>
          <a:off x="3556000" y="7013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172171</xdr:rowOff>
    </xdr:from>
    <xdr:ext cx="762000" cy="259045"/>
    <xdr:sp macro="" textlink="">
      <xdr:nvSpPr>
        <xdr:cNvPr id="142" name="テキスト ボックス 141"/>
        <xdr:cNvSpPr txBox="1"/>
      </xdr:nvSpPr>
      <xdr:spPr>
        <a:xfrm>
          <a:off x="3225800" y="678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30414</xdr:rowOff>
    </xdr:from>
    <xdr:to>
      <xdr:col>2</xdr:col>
      <xdr:colOff>692150</xdr:colOff>
      <xdr:row>36</xdr:row>
      <xdr:rowOff>132014</xdr:rowOff>
    </xdr:to>
    <xdr:sp macro="" textlink="">
      <xdr:nvSpPr>
        <xdr:cNvPr id="143" name="円/楕円 142"/>
        <xdr:cNvSpPr/>
      </xdr:nvSpPr>
      <xdr:spPr bwMode="auto">
        <a:xfrm>
          <a:off x="2857500" y="698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142191</xdr:rowOff>
    </xdr:from>
    <xdr:ext cx="762000" cy="259045"/>
    <xdr:sp macro="" textlink="">
      <xdr:nvSpPr>
        <xdr:cNvPr id="144" name="テキスト ボックス 143"/>
        <xdr:cNvSpPr txBox="1"/>
      </xdr:nvSpPr>
      <xdr:spPr>
        <a:xfrm>
          <a:off x="2527300" y="675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1">
              <a:solidFill>
                <a:schemeClr val="dk1"/>
              </a:solidFill>
              <a:effectLst/>
              <a:latin typeface="+mn-lt"/>
              <a:ea typeface="+mn-ea"/>
              <a:cs typeface="+mn-cs"/>
            </a:rPr>
            <a:t>実質収支比率について、平成</a:t>
          </a:r>
          <a:r>
            <a:rPr lang="en-US" altLang="ja-JP" sz="1200" b="1">
              <a:solidFill>
                <a:schemeClr val="dk1"/>
              </a:solidFill>
              <a:effectLst/>
              <a:latin typeface="+mn-lt"/>
              <a:ea typeface="+mn-ea"/>
              <a:cs typeface="+mn-cs"/>
            </a:rPr>
            <a:t>25</a:t>
          </a:r>
          <a:r>
            <a:rPr lang="ja-JP" altLang="ja-JP" sz="1200" b="1">
              <a:solidFill>
                <a:schemeClr val="dk1"/>
              </a:solidFill>
              <a:effectLst/>
              <a:latin typeface="+mn-lt"/>
              <a:ea typeface="+mn-ea"/>
              <a:cs typeface="+mn-cs"/>
            </a:rPr>
            <a:t>年度においては</a:t>
          </a:r>
          <a:r>
            <a:rPr lang="en-US" altLang="ja-JP" sz="1200" b="1">
              <a:solidFill>
                <a:schemeClr val="dk1"/>
              </a:solidFill>
              <a:effectLst/>
              <a:latin typeface="+mn-lt"/>
              <a:ea typeface="+mn-ea"/>
              <a:cs typeface="+mn-cs"/>
            </a:rPr>
            <a:t>4.30</a:t>
          </a:r>
          <a:r>
            <a:rPr lang="ja-JP" altLang="ja-JP" sz="1200" b="1">
              <a:solidFill>
                <a:schemeClr val="dk1"/>
              </a:solidFill>
              <a:effectLst/>
              <a:latin typeface="+mn-lt"/>
              <a:ea typeface="+mn-ea"/>
              <a:cs typeface="+mn-cs"/>
            </a:rPr>
            <a:t>％となっており、おおむね良好とされる「</a:t>
          </a:r>
          <a:r>
            <a:rPr lang="en-US" altLang="ja-JP" sz="1200" b="1">
              <a:solidFill>
                <a:schemeClr val="dk1"/>
              </a:solidFill>
              <a:effectLst/>
              <a:latin typeface="+mn-lt"/>
              <a:ea typeface="+mn-ea"/>
              <a:cs typeface="+mn-cs"/>
            </a:rPr>
            <a:t>3</a:t>
          </a:r>
          <a:r>
            <a:rPr lang="ja-JP" altLang="ja-JP" sz="1200" b="1">
              <a:solidFill>
                <a:schemeClr val="dk1"/>
              </a:solidFill>
              <a:effectLst/>
              <a:latin typeface="+mn-lt"/>
              <a:ea typeface="+mn-ea"/>
              <a:cs typeface="+mn-cs"/>
            </a:rPr>
            <a:t>％～</a:t>
          </a:r>
          <a:r>
            <a:rPr lang="en-US" altLang="ja-JP" sz="1200" b="1">
              <a:solidFill>
                <a:schemeClr val="dk1"/>
              </a:solidFill>
              <a:effectLst/>
              <a:latin typeface="+mn-lt"/>
              <a:ea typeface="+mn-ea"/>
              <a:cs typeface="+mn-cs"/>
            </a:rPr>
            <a:t>5</a:t>
          </a:r>
          <a:r>
            <a:rPr lang="ja-JP" altLang="ja-JP" sz="1200" b="1">
              <a:solidFill>
                <a:schemeClr val="dk1"/>
              </a:solidFill>
              <a:effectLst/>
              <a:latin typeface="+mn-lt"/>
              <a:ea typeface="+mn-ea"/>
              <a:cs typeface="+mn-cs"/>
            </a:rPr>
            <a:t>％」の範囲内にあることから、今後も同程度の数値を維持できるよう努める。</a:t>
          </a:r>
          <a:endParaRPr lang="ja-JP" altLang="ja-JP" sz="1200">
            <a:effectLst/>
          </a:endParaRPr>
        </a:p>
        <a:p>
          <a:r>
            <a:rPr lang="ja-JP" altLang="ja-JP" sz="1200" b="1">
              <a:solidFill>
                <a:schemeClr val="dk1"/>
              </a:solidFill>
              <a:effectLst/>
              <a:latin typeface="+mn-lt"/>
              <a:ea typeface="+mn-ea"/>
              <a:cs typeface="+mn-cs"/>
            </a:rPr>
            <a:t>　標準財政規模（</a:t>
          </a:r>
          <a:r>
            <a:rPr lang="en-US" altLang="ja-JP" sz="1200" b="1">
              <a:solidFill>
                <a:schemeClr val="dk1"/>
              </a:solidFill>
              <a:effectLst/>
              <a:latin typeface="+mn-lt"/>
              <a:ea typeface="+mn-ea"/>
              <a:cs typeface="+mn-cs"/>
            </a:rPr>
            <a:t>21,223</a:t>
          </a:r>
          <a:r>
            <a:rPr lang="ja-JP" altLang="en-US" sz="1200" b="1">
              <a:solidFill>
                <a:schemeClr val="dk1"/>
              </a:solidFill>
              <a:effectLst/>
              <a:latin typeface="+mn-lt"/>
              <a:ea typeface="+mn-ea"/>
              <a:cs typeface="+mn-cs"/>
            </a:rPr>
            <a:t>百万</a:t>
          </a:r>
          <a:r>
            <a:rPr lang="ja-JP" altLang="ja-JP" sz="1200" b="1">
              <a:solidFill>
                <a:schemeClr val="dk1"/>
              </a:solidFill>
              <a:effectLst/>
              <a:latin typeface="+mn-lt"/>
              <a:ea typeface="+mn-ea"/>
              <a:cs typeface="+mn-cs"/>
            </a:rPr>
            <a:t>円）に対する財政調整基金残高（</a:t>
          </a:r>
          <a:r>
            <a:rPr lang="en-US" altLang="ja-JP" sz="1200" b="1">
              <a:solidFill>
                <a:schemeClr val="dk1"/>
              </a:solidFill>
              <a:effectLst/>
              <a:latin typeface="+mn-lt"/>
              <a:ea typeface="+mn-ea"/>
              <a:cs typeface="+mn-cs"/>
            </a:rPr>
            <a:t>3,231</a:t>
          </a:r>
          <a:r>
            <a:rPr lang="ja-JP" altLang="en-US" sz="1200" b="1">
              <a:solidFill>
                <a:schemeClr val="dk1"/>
              </a:solidFill>
              <a:effectLst/>
              <a:latin typeface="+mn-lt"/>
              <a:ea typeface="+mn-ea"/>
              <a:cs typeface="+mn-cs"/>
            </a:rPr>
            <a:t>百万</a:t>
          </a:r>
          <a:r>
            <a:rPr lang="ja-JP" altLang="ja-JP" sz="1200" b="1">
              <a:solidFill>
                <a:schemeClr val="dk1"/>
              </a:solidFill>
              <a:effectLst/>
              <a:latin typeface="+mn-lt"/>
              <a:ea typeface="+mn-ea"/>
              <a:cs typeface="+mn-cs"/>
            </a:rPr>
            <a:t>円）の比率が</a:t>
          </a:r>
          <a:r>
            <a:rPr lang="en-US" altLang="ja-JP" sz="1200" b="1">
              <a:solidFill>
                <a:schemeClr val="dk1"/>
              </a:solidFill>
              <a:effectLst/>
              <a:latin typeface="+mn-lt"/>
              <a:ea typeface="+mn-ea"/>
              <a:cs typeface="+mn-cs"/>
            </a:rPr>
            <a:t>15.22</a:t>
          </a:r>
          <a:r>
            <a:rPr lang="ja-JP" altLang="ja-JP" sz="1200" b="1">
              <a:solidFill>
                <a:schemeClr val="dk1"/>
              </a:solidFill>
              <a:effectLst/>
              <a:latin typeface="+mn-lt"/>
              <a:ea typeface="+mn-ea"/>
              <a:cs typeface="+mn-cs"/>
            </a:rPr>
            <a:t>％であり、</a:t>
          </a:r>
          <a:r>
            <a:rPr lang="en-US" altLang="ja-JP" sz="1200" b="1">
              <a:solidFill>
                <a:schemeClr val="dk1"/>
              </a:solidFill>
              <a:effectLst/>
              <a:latin typeface="+mn-lt"/>
              <a:ea typeface="+mn-ea"/>
              <a:cs typeface="+mn-cs"/>
            </a:rPr>
            <a:t>5.24</a:t>
          </a:r>
          <a:r>
            <a:rPr lang="ja-JP" altLang="ja-JP" sz="1200" b="1">
              <a:solidFill>
                <a:schemeClr val="dk1"/>
              </a:solidFill>
              <a:effectLst/>
              <a:latin typeface="+mn-lt"/>
              <a:ea typeface="+mn-ea"/>
              <a:cs typeface="+mn-cs"/>
            </a:rPr>
            <a:t>ポイント改善され、目標とする</a:t>
          </a:r>
          <a:r>
            <a:rPr lang="en-US" altLang="ja-JP" sz="1200" b="1">
              <a:solidFill>
                <a:schemeClr val="dk1"/>
              </a:solidFill>
              <a:effectLst/>
              <a:latin typeface="+mn-lt"/>
              <a:ea typeface="+mn-ea"/>
              <a:cs typeface="+mn-cs"/>
            </a:rPr>
            <a:t>10</a:t>
          </a:r>
          <a:r>
            <a:rPr lang="ja-JP" altLang="ja-JP" sz="1200" b="1">
              <a:solidFill>
                <a:schemeClr val="dk1"/>
              </a:solidFill>
              <a:effectLst/>
              <a:latin typeface="+mn-lt"/>
              <a:ea typeface="+mn-ea"/>
              <a:cs typeface="+mn-cs"/>
            </a:rPr>
            <a:t>％に到達し</a:t>
          </a:r>
          <a:r>
            <a:rPr lang="ja-JP" altLang="en-US" sz="1200" b="1">
              <a:solidFill>
                <a:schemeClr val="dk1"/>
              </a:solidFill>
              <a:effectLst/>
              <a:latin typeface="+mn-lt"/>
              <a:ea typeface="+mn-ea"/>
              <a:cs typeface="+mn-cs"/>
            </a:rPr>
            <a:t>た</a:t>
          </a:r>
          <a:r>
            <a:rPr lang="ja-JP" altLang="ja-JP" sz="1200" b="1">
              <a:solidFill>
                <a:schemeClr val="dk1"/>
              </a:solidFill>
              <a:effectLst/>
              <a:latin typeface="+mn-lt"/>
              <a:ea typeface="+mn-ea"/>
              <a:cs typeface="+mn-cs"/>
            </a:rPr>
            <a:t>ことから、今後もこれを維持するために、組織の見直しや経費の適正化による歳出削減、施設の使用料や事務手数料の見直し等による財源確保に今後とも引き続き取り組む必要がある。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1">
              <a:solidFill>
                <a:schemeClr val="dk1"/>
              </a:solidFill>
              <a:effectLst/>
              <a:latin typeface="+mn-lt"/>
              <a:ea typeface="+mn-ea"/>
              <a:cs typeface="+mn-cs"/>
            </a:rPr>
            <a:t>　</a:t>
          </a:r>
          <a:r>
            <a:rPr lang="ja-JP" altLang="ja-JP" sz="1200" b="1">
              <a:solidFill>
                <a:schemeClr val="dk1"/>
              </a:solidFill>
              <a:effectLst/>
              <a:latin typeface="+mn-lt"/>
              <a:ea typeface="+mn-ea"/>
              <a:cs typeface="+mn-cs"/>
            </a:rPr>
            <a:t>国民健康保険特別会計において</a:t>
          </a:r>
          <a:r>
            <a:rPr lang="ja-JP" altLang="en-US" sz="1200" b="1">
              <a:solidFill>
                <a:schemeClr val="dk1"/>
              </a:solidFill>
              <a:effectLst/>
              <a:latin typeface="+mn-lt"/>
              <a:ea typeface="+mn-ea"/>
              <a:cs typeface="+mn-cs"/>
            </a:rPr>
            <a:t>、</a:t>
          </a:r>
          <a:r>
            <a:rPr lang="ja-JP" altLang="ja-JP" sz="1100" b="1">
              <a:solidFill>
                <a:schemeClr val="dk1"/>
              </a:solidFill>
              <a:effectLst/>
              <a:latin typeface="+mn-lt"/>
              <a:ea typeface="+mn-ea"/>
              <a:cs typeface="+mn-cs"/>
            </a:rPr>
            <a:t>平成</a:t>
          </a:r>
          <a:r>
            <a:rPr lang="en-US" altLang="ja-JP" sz="1100" b="1">
              <a:solidFill>
                <a:schemeClr val="dk1"/>
              </a:solidFill>
              <a:effectLst/>
              <a:latin typeface="+mn-lt"/>
              <a:ea typeface="+mn-ea"/>
              <a:cs typeface="+mn-cs"/>
            </a:rPr>
            <a:t>25</a:t>
          </a:r>
          <a:r>
            <a:rPr lang="ja-JP" altLang="ja-JP" sz="1100" b="1">
              <a:solidFill>
                <a:schemeClr val="dk1"/>
              </a:solidFill>
              <a:effectLst/>
              <a:latin typeface="+mn-lt"/>
              <a:ea typeface="+mn-ea"/>
              <a:cs typeface="+mn-cs"/>
            </a:rPr>
            <a:t>年度</a:t>
          </a:r>
          <a:r>
            <a:rPr lang="ja-JP" altLang="ja-JP" sz="1200" b="1">
              <a:solidFill>
                <a:schemeClr val="dk1"/>
              </a:solidFill>
              <a:effectLst/>
              <a:latin typeface="+mn-lt"/>
              <a:ea typeface="+mn-ea"/>
              <a:cs typeface="+mn-cs"/>
            </a:rPr>
            <a:t>の実質収支</a:t>
          </a:r>
          <a:r>
            <a:rPr lang="ja-JP" altLang="en-US" sz="1200" b="1">
              <a:solidFill>
                <a:schemeClr val="dk1"/>
              </a:solidFill>
              <a:effectLst/>
              <a:latin typeface="+mn-lt"/>
              <a:ea typeface="+mn-ea"/>
              <a:cs typeface="+mn-cs"/>
            </a:rPr>
            <a:t>は</a:t>
          </a:r>
          <a:r>
            <a:rPr lang="ja-JP" altLang="ja-JP" sz="1200" b="1">
              <a:solidFill>
                <a:schemeClr val="dk1"/>
              </a:solidFill>
              <a:effectLst/>
              <a:latin typeface="+mn-lt"/>
              <a:ea typeface="+mn-ea"/>
              <a:cs typeface="+mn-cs"/>
            </a:rPr>
            <a:t>赤字</a:t>
          </a:r>
          <a:r>
            <a:rPr lang="ja-JP" altLang="en-US" sz="1200" b="1">
              <a:solidFill>
                <a:schemeClr val="dk1"/>
              </a:solidFill>
              <a:effectLst/>
              <a:latin typeface="+mn-lt"/>
              <a:ea typeface="+mn-ea"/>
              <a:cs typeface="+mn-cs"/>
            </a:rPr>
            <a:t>となった。そ</a:t>
          </a:r>
          <a:r>
            <a:rPr lang="ja-JP" altLang="ja-JP" sz="1200" b="1">
              <a:solidFill>
                <a:schemeClr val="dk1"/>
              </a:solidFill>
              <a:effectLst/>
              <a:latin typeface="+mn-lt"/>
              <a:ea typeface="+mn-ea"/>
              <a:cs typeface="+mn-cs"/>
            </a:rPr>
            <a:t>の要因</a:t>
          </a:r>
          <a:r>
            <a:rPr lang="ja-JP" altLang="en-US" sz="1200" b="1">
              <a:solidFill>
                <a:schemeClr val="dk1"/>
              </a:solidFill>
              <a:effectLst/>
              <a:latin typeface="+mn-lt"/>
              <a:ea typeface="+mn-ea"/>
              <a:cs typeface="+mn-cs"/>
            </a:rPr>
            <a:t>は、後期高齢者支援金や介護納付金等の負担に見合う税収の確保が出来ていないためである。</a:t>
          </a:r>
          <a:r>
            <a:rPr lang="ja-JP" altLang="ja-JP" sz="1200" b="1">
              <a:solidFill>
                <a:schemeClr val="dk1"/>
              </a:solidFill>
              <a:effectLst/>
              <a:latin typeface="+mn-lt"/>
              <a:ea typeface="+mn-ea"/>
              <a:cs typeface="+mn-cs"/>
            </a:rPr>
            <a:t>　</a:t>
          </a:r>
          <a:endParaRPr lang="en-US" altLang="ja-JP" sz="1200" b="1">
            <a:solidFill>
              <a:schemeClr val="dk1"/>
            </a:solidFill>
            <a:effectLst/>
            <a:latin typeface="+mn-lt"/>
            <a:ea typeface="+mn-ea"/>
            <a:cs typeface="+mn-cs"/>
          </a:endParaRPr>
        </a:p>
        <a:p>
          <a:r>
            <a:rPr lang="ja-JP" altLang="en-US" sz="1200" b="1">
              <a:solidFill>
                <a:schemeClr val="dk1"/>
              </a:solidFill>
              <a:effectLst/>
              <a:latin typeface="+mn-lt"/>
              <a:ea typeface="+mn-ea"/>
              <a:cs typeface="+mn-cs"/>
            </a:rPr>
            <a:t>　</a:t>
          </a:r>
          <a:r>
            <a:rPr lang="ja-JP" altLang="ja-JP" sz="1100" b="1">
              <a:solidFill>
                <a:schemeClr val="dk1"/>
              </a:solidFill>
              <a:effectLst/>
              <a:latin typeface="+mn-lt"/>
              <a:ea typeface="+mn-ea"/>
              <a:cs typeface="+mn-cs"/>
            </a:rPr>
            <a:t>今後、</a:t>
          </a:r>
          <a:r>
            <a:rPr lang="ja-JP" altLang="en-US" sz="1200" b="1">
              <a:solidFill>
                <a:schemeClr val="dk1"/>
              </a:solidFill>
              <a:effectLst/>
              <a:latin typeface="+mn-lt"/>
              <a:ea typeface="+mn-ea"/>
              <a:cs typeface="+mn-cs"/>
            </a:rPr>
            <a:t>国民健康保険特別会計の収支については、赤字額が拡大していく見通しであるが、税率改正および繰出し額については普通会計の収入支出の状況を勘案しながら決定したい。</a:t>
          </a:r>
          <a:endParaRPr lang="en-US" altLang="ja-JP" sz="1200" b="1">
            <a:solidFill>
              <a:schemeClr val="dk1"/>
            </a:solidFill>
            <a:effectLst/>
            <a:latin typeface="+mn-lt"/>
            <a:ea typeface="+mn-ea"/>
            <a:cs typeface="+mn-cs"/>
          </a:endParaRPr>
        </a:p>
        <a:p>
          <a:r>
            <a:rPr lang="ja-JP" altLang="en-US" sz="1200" b="1">
              <a:solidFill>
                <a:schemeClr val="dk1"/>
              </a:solidFill>
              <a:effectLst/>
              <a:latin typeface="+mn-lt"/>
              <a:ea typeface="+mn-ea"/>
              <a:cs typeface="+mn-cs"/>
            </a:rPr>
            <a:t>　</a:t>
          </a:r>
          <a:r>
            <a:rPr lang="ja-JP" altLang="ja-JP" sz="1200" b="1">
              <a:solidFill>
                <a:schemeClr val="dk1"/>
              </a:solidFill>
              <a:effectLst/>
              <a:latin typeface="+mn-lt"/>
              <a:ea typeface="+mn-ea"/>
              <a:cs typeface="+mn-cs"/>
            </a:rPr>
            <a:t>各会計の実質収支は以下のとおりとなっている。</a:t>
          </a:r>
          <a:endParaRPr lang="en-US" altLang="ja-JP" sz="1200" b="1">
            <a:solidFill>
              <a:schemeClr val="dk1"/>
            </a:solidFill>
            <a:effectLst/>
            <a:latin typeface="+mn-lt"/>
            <a:ea typeface="+mn-ea"/>
            <a:cs typeface="+mn-cs"/>
          </a:endParaRPr>
        </a:p>
        <a:p>
          <a:endParaRPr lang="ja-JP" altLang="ja-JP" sz="1200">
            <a:effectLst/>
          </a:endParaRPr>
        </a:p>
        <a:p>
          <a:r>
            <a:rPr lang="ja-JP" altLang="ja-JP" sz="1200" b="1">
              <a:solidFill>
                <a:schemeClr val="dk1"/>
              </a:solidFill>
              <a:effectLst/>
              <a:latin typeface="+mn-lt"/>
              <a:ea typeface="+mn-ea"/>
              <a:cs typeface="+mn-cs"/>
            </a:rPr>
            <a:t>　　水道事業会計</a:t>
          </a:r>
          <a:r>
            <a:rPr lang="en-US" altLang="ja-JP" sz="1200" b="1">
              <a:solidFill>
                <a:schemeClr val="dk1"/>
              </a:solidFill>
              <a:effectLst/>
              <a:latin typeface="+mn-lt"/>
              <a:ea typeface="+mn-ea"/>
              <a:cs typeface="+mn-cs"/>
            </a:rPr>
            <a:t>                         </a:t>
          </a:r>
          <a:r>
            <a:rPr lang="ja-JP" altLang="ja-JP" sz="1200" b="1">
              <a:solidFill>
                <a:schemeClr val="dk1"/>
              </a:solidFill>
              <a:effectLst/>
              <a:latin typeface="+mn-lt"/>
              <a:ea typeface="+mn-ea"/>
              <a:cs typeface="+mn-cs"/>
            </a:rPr>
            <a:t>　　</a:t>
          </a:r>
          <a:r>
            <a:rPr lang="ja-JP" altLang="ja-JP" sz="1200" b="1" baseline="0">
              <a:solidFill>
                <a:schemeClr val="dk1"/>
              </a:solidFill>
              <a:effectLst/>
              <a:latin typeface="+mn-lt"/>
              <a:ea typeface="+mn-ea"/>
              <a:cs typeface="+mn-cs"/>
            </a:rPr>
            <a:t> </a:t>
          </a:r>
          <a:r>
            <a:rPr lang="en-US" altLang="ja-JP" sz="1200" b="1" baseline="0">
              <a:solidFill>
                <a:schemeClr val="dk1"/>
              </a:solidFill>
              <a:effectLst/>
              <a:latin typeface="+mn-lt"/>
              <a:ea typeface="+mn-ea"/>
              <a:cs typeface="+mn-cs"/>
            </a:rPr>
            <a:t>127</a:t>
          </a:r>
          <a:r>
            <a:rPr lang="en-US" altLang="ja-JP" sz="1200" b="1">
              <a:solidFill>
                <a:schemeClr val="dk1"/>
              </a:solidFill>
              <a:effectLst/>
              <a:latin typeface="+mn-lt"/>
              <a:ea typeface="+mn-ea"/>
              <a:cs typeface="+mn-cs"/>
            </a:rPr>
            <a:t>,007</a:t>
          </a:r>
          <a:r>
            <a:rPr lang="ja-JP" altLang="ja-JP" sz="1200" b="1">
              <a:solidFill>
                <a:schemeClr val="dk1"/>
              </a:solidFill>
              <a:effectLst/>
              <a:latin typeface="+mn-lt"/>
              <a:ea typeface="+mn-ea"/>
              <a:cs typeface="+mn-cs"/>
            </a:rPr>
            <a:t>千円</a:t>
          </a:r>
          <a:endParaRPr lang="ja-JP" altLang="ja-JP" sz="1200">
            <a:effectLst/>
          </a:endParaRPr>
        </a:p>
        <a:p>
          <a:r>
            <a:rPr lang="ja-JP" altLang="ja-JP" sz="1200" b="1">
              <a:solidFill>
                <a:schemeClr val="dk1"/>
              </a:solidFill>
              <a:effectLst/>
              <a:latin typeface="+mn-lt"/>
              <a:ea typeface="+mn-ea"/>
              <a:cs typeface="+mn-cs"/>
            </a:rPr>
            <a:t>　　一般会計　　　　　　　　　　　　　　</a:t>
          </a:r>
          <a:r>
            <a:rPr lang="en-US" altLang="ja-JP" sz="1200" b="1">
              <a:solidFill>
                <a:schemeClr val="dk1"/>
              </a:solidFill>
              <a:effectLst/>
              <a:latin typeface="+mn-lt"/>
              <a:ea typeface="+mn-ea"/>
              <a:cs typeface="+mn-cs"/>
            </a:rPr>
            <a:t>912,754</a:t>
          </a:r>
          <a:r>
            <a:rPr lang="ja-JP" altLang="ja-JP" sz="1200" b="1">
              <a:solidFill>
                <a:schemeClr val="dk1"/>
              </a:solidFill>
              <a:effectLst/>
              <a:latin typeface="+mn-lt"/>
              <a:ea typeface="+mn-ea"/>
              <a:cs typeface="+mn-cs"/>
            </a:rPr>
            <a:t>千円</a:t>
          </a:r>
          <a:endParaRPr lang="ja-JP" altLang="ja-JP" sz="1200">
            <a:effectLst/>
          </a:endParaRPr>
        </a:p>
        <a:p>
          <a:r>
            <a:rPr lang="ja-JP" altLang="ja-JP" sz="1200" b="1">
              <a:solidFill>
                <a:schemeClr val="dk1"/>
              </a:solidFill>
              <a:effectLst/>
              <a:latin typeface="+mn-lt"/>
              <a:ea typeface="+mn-ea"/>
              <a:cs typeface="+mn-cs"/>
            </a:rPr>
            <a:t>　　国民健康保険特別会計　　　</a:t>
          </a:r>
          <a:r>
            <a:rPr lang="en-US" altLang="ja-JP" sz="1200" b="1" baseline="0">
              <a:solidFill>
                <a:schemeClr val="dk1"/>
              </a:solidFill>
              <a:effectLst/>
              <a:latin typeface="+mn-lt"/>
              <a:ea typeface="+mn-ea"/>
              <a:cs typeface="+mn-cs"/>
            </a:rPr>
            <a:t>  </a:t>
          </a:r>
          <a:r>
            <a:rPr lang="ja-JP" altLang="ja-JP" sz="1200" b="1" baseline="0">
              <a:solidFill>
                <a:schemeClr val="dk1"/>
              </a:solidFill>
              <a:effectLst/>
              <a:latin typeface="+mn-lt"/>
              <a:ea typeface="+mn-ea"/>
              <a:cs typeface="+mn-cs"/>
            </a:rPr>
            <a:t>　</a:t>
          </a:r>
          <a:r>
            <a:rPr lang="en-US" altLang="ja-JP" sz="1200" b="1" baseline="0">
              <a:solidFill>
                <a:schemeClr val="dk1"/>
              </a:solidFill>
              <a:effectLst/>
              <a:latin typeface="+mn-lt"/>
              <a:ea typeface="+mn-ea"/>
              <a:cs typeface="+mn-cs"/>
            </a:rPr>
            <a:t> </a:t>
          </a:r>
          <a:r>
            <a:rPr lang="ja-JP" altLang="en-US" sz="1200" b="1" baseline="0">
              <a:solidFill>
                <a:schemeClr val="dk1"/>
              </a:solidFill>
              <a:effectLst/>
              <a:latin typeface="+mn-lt"/>
              <a:ea typeface="+mn-ea"/>
              <a:cs typeface="+mn-cs"/>
            </a:rPr>
            <a:t>△</a:t>
          </a:r>
          <a:r>
            <a:rPr lang="en-US" altLang="ja-JP" sz="1200" b="1" baseline="0">
              <a:solidFill>
                <a:schemeClr val="dk1"/>
              </a:solidFill>
              <a:effectLst/>
              <a:latin typeface="+mn-lt"/>
              <a:ea typeface="+mn-ea"/>
              <a:cs typeface="+mn-cs"/>
            </a:rPr>
            <a:t>159,322</a:t>
          </a:r>
          <a:r>
            <a:rPr lang="ja-JP" altLang="ja-JP" sz="1200" b="1" baseline="0">
              <a:solidFill>
                <a:schemeClr val="dk1"/>
              </a:solidFill>
              <a:effectLst/>
              <a:latin typeface="+mn-lt"/>
              <a:ea typeface="+mn-ea"/>
              <a:cs typeface="+mn-cs"/>
            </a:rPr>
            <a:t>千円</a:t>
          </a:r>
          <a:endParaRPr lang="ja-JP" altLang="ja-JP" sz="1200">
            <a:effectLst/>
          </a:endParaRPr>
        </a:p>
        <a:p>
          <a:r>
            <a:rPr lang="ja-JP" altLang="ja-JP" sz="1200" b="1">
              <a:solidFill>
                <a:schemeClr val="dk1"/>
              </a:solidFill>
              <a:effectLst/>
              <a:latin typeface="+mn-lt"/>
              <a:ea typeface="+mn-ea"/>
              <a:cs typeface="+mn-cs"/>
            </a:rPr>
            <a:t>　　土地区画整理事業特別会計　　　</a:t>
          </a:r>
          <a:r>
            <a:rPr lang="en-US" altLang="ja-JP" sz="1200" b="1">
              <a:solidFill>
                <a:schemeClr val="dk1"/>
              </a:solidFill>
              <a:effectLst/>
              <a:latin typeface="+mn-lt"/>
              <a:ea typeface="+mn-ea"/>
              <a:cs typeface="+mn-cs"/>
            </a:rPr>
            <a:t>35,103</a:t>
          </a:r>
          <a:r>
            <a:rPr lang="ja-JP" altLang="ja-JP" sz="1200" b="1">
              <a:solidFill>
                <a:schemeClr val="dk1"/>
              </a:solidFill>
              <a:effectLst/>
              <a:latin typeface="+mn-lt"/>
              <a:ea typeface="+mn-ea"/>
              <a:cs typeface="+mn-cs"/>
            </a:rPr>
            <a:t>千円</a:t>
          </a:r>
          <a:endParaRPr lang="ja-JP" altLang="ja-JP" sz="1200">
            <a:effectLst/>
          </a:endParaRPr>
        </a:p>
        <a:p>
          <a:r>
            <a:rPr lang="ja-JP" altLang="ja-JP" sz="1200" b="1">
              <a:solidFill>
                <a:schemeClr val="dk1"/>
              </a:solidFill>
              <a:effectLst/>
              <a:latin typeface="+mn-lt"/>
              <a:ea typeface="+mn-ea"/>
              <a:cs typeface="+mn-cs"/>
            </a:rPr>
            <a:t>　　公共下水道事業特別会計　　　</a:t>
          </a:r>
          <a:r>
            <a:rPr lang="en-US" altLang="ja-JP" sz="1200" b="1">
              <a:solidFill>
                <a:schemeClr val="dk1"/>
              </a:solidFill>
              <a:effectLst/>
              <a:latin typeface="+mn-lt"/>
              <a:ea typeface="+mn-ea"/>
              <a:cs typeface="+mn-cs"/>
            </a:rPr>
            <a:t> </a:t>
          </a:r>
          <a:r>
            <a:rPr lang="ja-JP" altLang="ja-JP" sz="1200" b="1">
              <a:solidFill>
                <a:schemeClr val="dk1"/>
              </a:solidFill>
              <a:effectLst/>
              <a:latin typeface="+mn-lt"/>
              <a:ea typeface="+mn-ea"/>
              <a:cs typeface="+mn-cs"/>
            </a:rPr>
            <a:t>　</a:t>
          </a:r>
          <a:r>
            <a:rPr lang="en-US" altLang="ja-JP" sz="1200" b="1">
              <a:solidFill>
                <a:schemeClr val="dk1"/>
              </a:solidFill>
              <a:effectLst/>
              <a:latin typeface="+mn-lt"/>
              <a:ea typeface="+mn-ea"/>
              <a:cs typeface="+mn-cs"/>
            </a:rPr>
            <a:t>34,631</a:t>
          </a:r>
          <a:r>
            <a:rPr lang="ja-JP" altLang="ja-JP" sz="1200" b="1">
              <a:solidFill>
                <a:schemeClr val="dk1"/>
              </a:solidFill>
              <a:effectLst/>
              <a:latin typeface="+mn-lt"/>
              <a:ea typeface="+mn-ea"/>
              <a:cs typeface="+mn-cs"/>
            </a:rPr>
            <a:t>千円</a:t>
          </a:r>
          <a:endParaRPr lang="ja-JP" altLang="ja-JP" sz="1200">
            <a:effectLst/>
          </a:endParaRPr>
        </a:p>
        <a:p>
          <a:r>
            <a:rPr lang="ja-JP" altLang="ja-JP" sz="1200" b="1">
              <a:solidFill>
                <a:schemeClr val="dk1"/>
              </a:solidFill>
              <a:effectLst/>
              <a:latin typeface="+mn-lt"/>
              <a:ea typeface="+mn-ea"/>
              <a:cs typeface="+mn-cs"/>
            </a:rPr>
            <a:t>　　介護保険特別会計　</a:t>
          </a:r>
          <a:r>
            <a:rPr lang="en-US" altLang="ja-JP" sz="1200" b="1" baseline="0">
              <a:solidFill>
                <a:schemeClr val="dk1"/>
              </a:solidFill>
              <a:effectLst/>
              <a:latin typeface="+mn-lt"/>
              <a:ea typeface="+mn-ea"/>
              <a:cs typeface="+mn-cs"/>
            </a:rPr>
            <a:t>                     109,507</a:t>
          </a:r>
          <a:r>
            <a:rPr lang="ja-JP" altLang="ja-JP" sz="1200" b="1" baseline="0">
              <a:solidFill>
                <a:schemeClr val="dk1"/>
              </a:solidFill>
              <a:effectLst/>
              <a:latin typeface="+mn-lt"/>
              <a:ea typeface="+mn-ea"/>
              <a:cs typeface="+mn-cs"/>
            </a:rPr>
            <a:t>千円</a:t>
          </a:r>
          <a:endParaRPr lang="ja-JP" altLang="ja-JP" sz="1200">
            <a:effectLst/>
          </a:endParaRPr>
        </a:p>
        <a:p>
          <a:r>
            <a:rPr lang="ja-JP" altLang="ja-JP" sz="1200" b="1" baseline="0">
              <a:solidFill>
                <a:schemeClr val="dk1"/>
              </a:solidFill>
              <a:effectLst/>
              <a:latin typeface="+mn-lt"/>
              <a:ea typeface="+mn-ea"/>
              <a:cs typeface="+mn-cs"/>
            </a:rPr>
            <a:t>　　後期高齢者医療特別会計</a:t>
          </a:r>
          <a:r>
            <a:rPr lang="en-US" altLang="ja-JP" sz="1200" b="1" baseline="0">
              <a:solidFill>
                <a:schemeClr val="dk1"/>
              </a:solidFill>
              <a:effectLst/>
              <a:latin typeface="+mn-lt"/>
              <a:ea typeface="+mn-ea"/>
              <a:cs typeface="+mn-cs"/>
            </a:rPr>
            <a:t>         </a:t>
          </a:r>
          <a:r>
            <a:rPr lang="ja-JP" altLang="ja-JP" sz="1200" b="1" baseline="0">
              <a:solidFill>
                <a:schemeClr val="dk1"/>
              </a:solidFill>
              <a:effectLst/>
              <a:latin typeface="+mn-lt"/>
              <a:ea typeface="+mn-ea"/>
              <a:cs typeface="+mn-cs"/>
            </a:rPr>
            <a:t>　</a:t>
          </a:r>
          <a:r>
            <a:rPr lang="en-US" altLang="ja-JP" sz="1200" b="1" baseline="0">
              <a:solidFill>
                <a:schemeClr val="dk1"/>
              </a:solidFill>
              <a:effectLst/>
              <a:latin typeface="+mn-lt"/>
              <a:ea typeface="+mn-ea"/>
              <a:cs typeface="+mn-cs"/>
            </a:rPr>
            <a:t>32,996</a:t>
          </a:r>
          <a:r>
            <a:rPr lang="ja-JP" altLang="ja-JP" sz="1200" b="1" baseline="0">
              <a:solidFill>
                <a:schemeClr val="dk1"/>
              </a:solidFill>
              <a:effectLst/>
              <a:latin typeface="+mn-lt"/>
              <a:ea typeface="+mn-ea"/>
              <a:cs typeface="+mn-cs"/>
            </a:rPr>
            <a:t>千円</a:t>
          </a:r>
          <a:endParaRPr lang="en-US" altLang="ja-JP" sz="1200" b="1" baseline="0">
            <a:solidFill>
              <a:schemeClr val="dk1"/>
            </a:solidFill>
            <a:effectLst/>
            <a:latin typeface="+mn-lt"/>
            <a:ea typeface="+mn-ea"/>
            <a:cs typeface="+mn-cs"/>
          </a:endParaRPr>
        </a:p>
        <a:p>
          <a:endParaRPr lang="ja-JP" altLang="ja-JP" sz="1200">
            <a:effectLst/>
          </a:endParaRPr>
        </a:p>
        <a:p>
          <a:r>
            <a:rPr lang="ja-JP" altLang="ja-JP" sz="1200" b="1" baseline="0">
              <a:solidFill>
                <a:schemeClr val="dk1"/>
              </a:solidFill>
              <a:effectLst/>
              <a:latin typeface="+mn-lt"/>
              <a:ea typeface="+mn-ea"/>
              <a:cs typeface="+mn-cs"/>
            </a:rPr>
            <a:t>　今後も各事業の取捨選択を図るとともに事業の見直しを実施し、財政の健全化に努める。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1">
              <a:solidFill>
                <a:schemeClr val="dk1"/>
              </a:solidFill>
              <a:effectLst/>
              <a:latin typeface="+mn-lt"/>
              <a:ea typeface="+mn-ea"/>
              <a:cs typeface="+mn-cs"/>
            </a:rPr>
            <a:t>平成</a:t>
          </a:r>
          <a:r>
            <a:rPr lang="en-US" altLang="ja-JP" sz="1200" b="1">
              <a:solidFill>
                <a:schemeClr val="dk1"/>
              </a:solidFill>
              <a:effectLst/>
              <a:latin typeface="+mn-lt"/>
              <a:ea typeface="+mn-ea"/>
              <a:cs typeface="+mn-cs"/>
            </a:rPr>
            <a:t>25</a:t>
          </a:r>
          <a:r>
            <a:rPr lang="ja-JP" altLang="ja-JP" sz="1200" b="1">
              <a:solidFill>
                <a:schemeClr val="dk1"/>
              </a:solidFill>
              <a:effectLst/>
              <a:latin typeface="+mn-lt"/>
              <a:ea typeface="+mn-ea"/>
              <a:cs typeface="+mn-cs"/>
            </a:rPr>
            <a:t>年度における実質公債費の分子の割合は、前年度比で事業費補正及び公債費の交付税措置額の増加に対し、公債費充当一般財源額も増加したが、</a:t>
          </a:r>
          <a:r>
            <a:rPr lang="en-US" altLang="ja-JP" sz="1200" b="1">
              <a:solidFill>
                <a:schemeClr val="dk1"/>
              </a:solidFill>
              <a:effectLst/>
              <a:latin typeface="+mn-lt"/>
              <a:ea typeface="+mn-ea"/>
              <a:cs typeface="+mn-cs"/>
            </a:rPr>
            <a:t>95</a:t>
          </a:r>
          <a:r>
            <a:rPr lang="ja-JP" altLang="ja-JP" sz="1200" b="1">
              <a:solidFill>
                <a:schemeClr val="dk1"/>
              </a:solidFill>
              <a:effectLst/>
              <a:latin typeface="+mn-lt"/>
              <a:ea typeface="+mn-ea"/>
              <a:cs typeface="+mn-cs"/>
            </a:rPr>
            <a:t>百万円改善している。</a:t>
          </a:r>
          <a:endParaRPr lang="en-US" altLang="ja-JP" sz="1200" b="1">
            <a:solidFill>
              <a:schemeClr val="dk1"/>
            </a:solidFill>
            <a:effectLst/>
            <a:latin typeface="+mn-lt"/>
            <a:ea typeface="+mn-ea"/>
            <a:cs typeface="+mn-cs"/>
          </a:endParaRPr>
        </a:p>
        <a:p>
          <a:endParaRPr lang="ja-JP" altLang="ja-JP" sz="1200">
            <a:effectLst/>
          </a:endParaRPr>
        </a:p>
        <a:p>
          <a:r>
            <a:rPr lang="ja-JP" altLang="ja-JP" sz="1200" b="1">
              <a:solidFill>
                <a:schemeClr val="dk1"/>
              </a:solidFill>
              <a:effectLst/>
              <a:latin typeface="+mn-lt"/>
              <a:ea typeface="+mn-ea"/>
              <a:cs typeface="+mn-cs"/>
            </a:rPr>
            <a:t>①公債費等充当一般財源の額</a:t>
          </a:r>
          <a:endParaRPr lang="ja-JP" altLang="ja-JP" sz="1200">
            <a:effectLst/>
          </a:endParaRPr>
        </a:p>
        <a:p>
          <a:r>
            <a:rPr lang="ja-JP" altLang="ja-JP" sz="1200" b="1">
              <a:solidFill>
                <a:schemeClr val="dk1"/>
              </a:solidFill>
              <a:effectLst/>
              <a:latin typeface="+mn-lt"/>
              <a:ea typeface="+mn-ea"/>
              <a:cs typeface="+mn-cs"/>
            </a:rPr>
            <a:t>　　　</a:t>
          </a:r>
          <a:r>
            <a:rPr lang="en-US" altLang="ja-JP" sz="1200" b="1">
              <a:solidFill>
                <a:schemeClr val="dk1"/>
              </a:solidFill>
              <a:effectLst/>
              <a:latin typeface="+mn-lt"/>
              <a:ea typeface="+mn-ea"/>
              <a:cs typeface="+mn-cs"/>
            </a:rPr>
            <a:t>24</a:t>
          </a:r>
          <a:r>
            <a:rPr lang="ja-JP" altLang="ja-JP" sz="1200" b="1">
              <a:solidFill>
                <a:schemeClr val="dk1"/>
              </a:solidFill>
              <a:effectLst/>
              <a:latin typeface="+mn-lt"/>
              <a:ea typeface="+mn-ea"/>
              <a:cs typeface="+mn-cs"/>
            </a:rPr>
            <a:t>年度　</a:t>
          </a:r>
          <a:r>
            <a:rPr lang="en-US" altLang="ja-JP" sz="1200" b="1">
              <a:solidFill>
                <a:schemeClr val="dk1"/>
              </a:solidFill>
              <a:effectLst/>
              <a:latin typeface="+mn-ea"/>
              <a:ea typeface="+mn-ea"/>
              <a:cs typeface="+mn-cs"/>
            </a:rPr>
            <a:t>4,071</a:t>
          </a:r>
          <a:r>
            <a:rPr lang="ja-JP" altLang="ja-JP" sz="1200" b="1">
              <a:solidFill>
                <a:schemeClr val="dk1"/>
              </a:solidFill>
              <a:effectLst/>
              <a:latin typeface="+mn-lt"/>
              <a:ea typeface="+mn-ea"/>
              <a:cs typeface="+mn-cs"/>
            </a:rPr>
            <a:t>百万円</a:t>
          </a:r>
          <a:endParaRPr lang="ja-JP" altLang="ja-JP" sz="1200">
            <a:effectLst/>
          </a:endParaRPr>
        </a:p>
        <a:p>
          <a:r>
            <a:rPr lang="ja-JP" altLang="ja-JP" sz="1200" b="1">
              <a:solidFill>
                <a:schemeClr val="dk1"/>
              </a:solidFill>
              <a:effectLst/>
              <a:latin typeface="+mn-lt"/>
              <a:ea typeface="+mn-ea"/>
              <a:cs typeface="+mn-cs"/>
            </a:rPr>
            <a:t>　　　</a:t>
          </a:r>
          <a:r>
            <a:rPr lang="en-US" altLang="ja-JP" sz="1200" b="1">
              <a:solidFill>
                <a:schemeClr val="dk1"/>
              </a:solidFill>
              <a:effectLst/>
              <a:latin typeface="+mn-lt"/>
              <a:ea typeface="+mn-ea"/>
              <a:cs typeface="+mn-cs"/>
            </a:rPr>
            <a:t>25</a:t>
          </a:r>
          <a:r>
            <a:rPr lang="ja-JP" altLang="ja-JP" sz="1200" b="1">
              <a:solidFill>
                <a:schemeClr val="dk1"/>
              </a:solidFill>
              <a:effectLst/>
              <a:latin typeface="+mn-lt"/>
              <a:ea typeface="+mn-ea"/>
              <a:cs typeface="+mn-cs"/>
            </a:rPr>
            <a:t>年度　</a:t>
          </a:r>
          <a:r>
            <a:rPr lang="en-US" altLang="ja-JP" sz="1200" b="1">
              <a:solidFill>
                <a:schemeClr val="dk1"/>
              </a:solidFill>
              <a:effectLst/>
              <a:latin typeface="+mn-ea"/>
              <a:ea typeface="+mn-ea"/>
              <a:cs typeface="+mn-cs"/>
            </a:rPr>
            <a:t>3,993</a:t>
          </a:r>
          <a:r>
            <a:rPr lang="ja-JP" altLang="ja-JP" sz="1200" b="1">
              <a:solidFill>
                <a:schemeClr val="dk1"/>
              </a:solidFill>
              <a:effectLst/>
              <a:latin typeface="+mn-lt"/>
              <a:ea typeface="+mn-ea"/>
              <a:cs typeface="+mn-cs"/>
            </a:rPr>
            <a:t>百万円</a:t>
          </a:r>
          <a:endParaRPr lang="ja-JP" altLang="ja-JP" sz="1200">
            <a:effectLst/>
          </a:endParaRPr>
        </a:p>
        <a:p>
          <a:r>
            <a:rPr lang="ja-JP" altLang="ja-JP" sz="1200" b="1">
              <a:solidFill>
                <a:schemeClr val="dk1"/>
              </a:solidFill>
              <a:effectLst/>
              <a:latin typeface="+mn-lt"/>
              <a:ea typeface="+mn-ea"/>
              <a:cs typeface="+mn-cs"/>
            </a:rPr>
            <a:t>②事業費補正及び公債費の交付税措置額</a:t>
          </a:r>
          <a:endParaRPr lang="ja-JP" altLang="ja-JP" sz="1200">
            <a:effectLst/>
          </a:endParaRPr>
        </a:p>
        <a:p>
          <a:r>
            <a:rPr lang="ja-JP" altLang="ja-JP" sz="1200" b="1">
              <a:solidFill>
                <a:schemeClr val="dk1"/>
              </a:solidFill>
              <a:effectLst/>
              <a:latin typeface="+mn-lt"/>
              <a:ea typeface="+mn-ea"/>
              <a:cs typeface="+mn-cs"/>
            </a:rPr>
            <a:t>　　　</a:t>
          </a:r>
          <a:r>
            <a:rPr lang="en-US" altLang="ja-JP" sz="1200" b="1">
              <a:solidFill>
                <a:schemeClr val="dk1"/>
              </a:solidFill>
              <a:effectLst/>
              <a:latin typeface="+mn-lt"/>
              <a:ea typeface="+mn-ea"/>
              <a:cs typeface="+mn-cs"/>
            </a:rPr>
            <a:t>24</a:t>
          </a:r>
          <a:r>
            <a:rPr lang="ja-JP" altLang="ja-JP" sz="1200" b="1">
              <a:solidFill>
                <a:schemeClr val="dk1"/>
              </a:solidFill>
              <a:effectLst/>
              <a:latin typeface="+mn-lt"/>
              <a:ea typeface="+mn-ea"/>
              <a:cs typeface="+mn-cs"/>
            </a:rPr>
            <a:t>年度　</a:t>
          </a:r>
          <a:r>
            <a:rPr lang="en-US" altLang="ja-JP" sz="1200" b="1">
              <a:solidFill>
                <a:schemeClr val="dk1"/>
              </a:solidFill>
              <a:effectLst/>
              <a:latin typeface="+mn-ea"/>
              <a:ea typeface="+mn-ea"/>
              <a:cs typeface="+mn-cs"/>
            </a:rPr>
            <a:t>2,195</a:t>
          </a:r>
          <a:r>
            <a:rPr lang="ja-JP" altLang="ja-JP" sz="1200" b="1">
              <a:solidFill>
                <a:schemeClr val="dk1"/>
              </a:solidFill>
              <a:effectLst/>
              <a:latin typeface="+mn-lt"/>
              <a:ea typeface="+mn-ea"/>
              <a:cs typeface="+mn-cs"/>
            </a:rPr>
            <a:t>百万円</a:t>
          </a:r>
          <a:endParaRPr lang="ja-JP" altLang="ja-JP" sz="1200">
            <a:effectLst/>
          </a:endParaRPr>
        </a:p>
        <a:p>
          <a:r>
            <a:rPr lang="ja-JP" altLang="ja-JP" sz="1200" b="1">
              <a:solidFill>
                <a:schemeClr val="dk1"/>
              </a:solidFill>
              <a:effectLst/>
              <a:latin typeface="+mn-lt"/>
              <a:ea typeface="+mn-ea"/>
              <a:cs typeface="+mn-cs"/>
            </a:rPr>
            <a:t>　　　</a:t>
          </a:r>
          <a:r>
            <a:rPr lang="en-US" altLang="ja-JP" sz="1200" b="1">
              <a:solidFill>
                <a:schemeClr val="dk1"/>
              </a:solidFill>
              <a:effectLst/>
              <a:latin typeface="+mn-lt"/>
              <a:ea typeface="+mn-ea"/>
              <a:cs typeface="+mn-cs"/>
            </a:rPr>
            <a:t>25</a:t>
          </a:r>
          <a:r>
            <a:rPr lang="ja-JP" altLang="ja-JP" sz="1200" b="1">
              <a:solidFill>
                <a:schemeClr val="dk1"/>
              </a:solidFill>
              <a:effectLst/>
              <a:latin typeface="+mn-lt"/>
              <a:ea typeface="+mn-ea"/>
              <a:cs typeface="+mn-cs"/>
            </a:rPr>
            <a:t>年度　</a:t>
          </a:r>
          <a:r>
            <a:rPr lang="en-US" altLang="ja-JP" sz="1200" b="1">
              <a:solidFill>
                <a:schemeClr val="dk1"/>
              </a:solidFill>
              <a:effectLst/>
              <a:latin typeface="+mn-ea"/>
              <a:ea typeface="+mn-ea"/>
              <a:cs typeface="+mn-cs"/>
            </a:rPr>
            <a:t>2,212</a:t>
          </a:r>
          <a:r>
            <a:rPr lang="ja-JP" altLang="ja-JP" sz="1200" b="1">
              <a:solidFill>
                <a:schemeClr val="dk1"/>
              </a:solidFill>
              <a:effectLst/>
              <a:latin typeface="+mn-lt"/>
              <a:ea typeface="+mn-ea"/>
              <a:cs typeface="+mn-cs"/>
            </a:rPr>
            <a:t>百万円</a:t>
          </a:r>
          <a:endParaRPr lang="ja-JP" altLang="ja-JP" sz="1200">
            <a:effectLst/>
          </a:endParaRPr>
        </a:p>
        <a:p>
          <a:r>
            <a:rPr lang="en-US" altLang="ja-JP" sz="1200" b="1">
              <a:solidFill>
                <a:schemeClr val="dk1"/>
              </a:solidFill>
              <a:effectLst/>
              <a:latin typeface="+mn-lt"/>
              <a:ea typeface="+mn-ea"/>
              <a:cs typeface="+mn-cs"/>
            </a:rPr>
            <a:t>25</a:t>
          </a:r>
          <a:r>
            <a:rPr lang="ja-JP" altLang="ja-JP" sz="1200" b="1">
              <a:solidFill>
                <a:schemeClr val="dk1"/>
              </a:solidFill>
              <a:effectLst/>
              <a:latin typeface="+mn-lt"/>
              <a:ea typeface="+mn-ea"/>
              <a:cs typeface="+mn-cs"/>
            </a:rPr>
            <a:t>年度 分子の額＝①</a:t>
          </a:r>
          <a:r>
            <a:rPr lang="en-US" altLang="ja-JP" sz="1200" b="1">
              <a:solidFill>
                <a:schemeClr val="dk1"/>
              </a:solidFill>
              <a:effectLst/>
              <a:latin typeface="+mn-lt"/>
              <a:ea typeface="+mn-ea"/>
              <a:cs typeface="+mn-cs"/>
            </a:rPr>
            <a:t>―</a:t>
          </a:r>
          <a:r>
            <a:rPr lang="ja-JP" altLang="ja-JP" sz="1200" b="1">
              <a:solidFill>
                <a:schemeClr val="dk1"/>
              </a:solidFill>
              <a:effectLst/>
              <a:latin typeface="+mn-lt"/>
              <a:ea typeface="+mn-ea"/>
              <a:cs typeface="+mn-cs"/>
            </a:rPr>
            <a:t>②＝</a:t>
          </a:r>
          <a:r>
            <a:rPr lang="en-US" altLang="ja-JP" sz="1200" b="1">
              <a:solidFill>
                <a:schemeClr val="dk1"/>
              </a:solidFill>
              <a:effectLst/>
              <a:latin typeface="+mn-lt"/>
              <a:ea typeface="+mn-ea"/>
              <a:cs typeface="+mn-cs"/>
            </a:rPr>
            <a:t>1,781</a:t>
          </a:r>
          <a:r>
            <a:rPr lang="ja-JP" altLang="ja-JP" sz="1200" b="1">
              <a:solidFill>
                <a:schemeClr val="dk1"/>
              </a:solidFill>
              <a:effectLst/>
              <a:latin typeface="+mn-lt"/>
              <a:ea typeface="+mn-ea"/>
              <a:cs typeface="+mn-cs"/>
            </a:rPr>
            <a:t>百万円</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200" b="1">
              <a:solidFill>
                <a:schemeClr val="dk1"/>
              </a:solidFill>
              <a:effectLst/>
              <a:latin typeface="+mn-ea"/>
              <a:ea typeface="+mn-ea"/>
              <a:cs typeface="+mn-cs"/>
            </a:rPr>
            <a:t>　</a:t>
          </a:r>
          <a:r>
            <a:rPr lang="ja-JP" altLang="ja-JP" sz="1200" b="1">
              <a:solidFill>
                <a:schemeClr val="dk1"/>
              </a:solidFill>
              <a:effectLst/>
              <a:latin typeface="+mn-ea"/>
              <a:ea typeface="+mn-ea"/>
              <a:cs typeface="+mn-cs"/>
            </a:rPr>
            <a:t>平成</a:t>
          </a:r>
          <a:r>
            <a:rPr lang="en-US" altLang="ja-JP" sz="1200" b="1">
              <a:solidFill>
                <a:schemeClr val="dk1"/>
              </a:solidFill>
              <a:effectLst/>
              <a:latin typeface="+mn-ea"/>
              <a:ea typeface="+mn-ea"/>
              <a:cs typeface="+mn-cs"/>
            </a:rPr>
            <a:t>25</a:t>
          </a:r>
          <a:r>
            <a:rPr lang="ja-JP" altLang="ja-JP" sz="1200" b="1">
              <a:solidFill>
                <a:schemeClr val="dk1"/>
              </a:solidFill>
              <a:effectLst/>
              <a:latin typeface="+mn-ea"/>
              <a:ea typeface="+mn-ea"/>
              <a:cs typeface="+mn-cs"/>
            </a:rPr>
            <a:t>年度の将来負担比率の分子の構造に関しては、主に退職手当負担見込額が前年度比で約</a:t>
          </a:r>
          <a:r>
            <a:rPr lang="en-US" altLang="ja-JP" sz="1200" b="1">
              <a:solidFill>
                <a:schemeClr val="dk1"/>
              </a:solidFill>
              <a:effectLst/>
              <a:latin typeface="+mn-ea"/>
              <a:ea typeface="+mn-ea"/>
              <a:cs typeface="+mn-cs"/>
            </a:rPr>
            <a:t>714</a:t>
          </a:r>
          <a:r>
            <a:rPr lang="ja-JP" altLang="ja-JP" sz="1200" b="1">
              <a:solidFill>
                <a:schemeClr val="dk1"/>
              </a:solidFill>
              <a:effectLst/>
              <a:latin typeface="+mn-ea"/>
              <a:ea typeface="+mn-ea"/>
              <a:cs typeface="+mn-cs"/>
            </a:rPr>
            <a:t>百万円の減少、設立法人等の負債額等負担見込額が前年度比で約</a:t>
          </a:r>
          <a:r>
            <a:rPr lang="ja-JP" altLang="en-US" sz="1200" b="1">
              <a:solidFill>
                <a:schemeClr val="dk1"/>
              </a:solidFill>
              <a:effectLst/>
              <a:latin typeface="+mn-ea"/>
              <a:ea typeface="+mn-ea"/>
              <a:cs typeface="+mn-cs"/>
            </a:rPr>
            <a:t>３</a:t>
          </a:r>
          <a:r>
            <a:rPr lang="ja-JP" altLang="ja-JP" sz="1200" b="1">
              <a:solidFill>
                <a:schemeClr val="dk1"/>
              </a:solidFill>
              <a:effectLst/>
              <a:latin typeface="+mn-ea"/>
              <a:ea typeface="+mn-ea"/>
              <a:cs typeface="+mn-cs"/>
            </a:rPr>
            <a:t>百万円の減少等により、結果将来負担額が全体で約</a:t>
          </a:r>
          <a:r>
            <a:rPr lang="en-US" altLang="ja-JP" sz="1200" b="1">
              <a:solidFill>
                <a:schemeClr val="dk1"/>
              </a:solidFill>
              <a:effectLst/>
              <a:latin typeface="+mn-ea"/>
              <a:ea typeface="+mn-ea"/>
              <a:cs typeface="+mn-cs"/>
            </a:rPr>
            <a:t>551</a:t>
          </a:r>
          <a:r>
            <a:rPr lang="ja-JP" altLang="ja-JP" sz="1200" b="1">
              <a:solidFill>
                <a:schemeClr val="dk1"/>
              </a:solidFill>
              <a:effectLst/>
              <a:latin typeface="+mn-ea"/>
              <a:ea typeface="+mn-ea"/>
              <a:cs typeface="+mn-cs"/>
            </a:rPr>
            <a:t>百万円（</a:t>
          </a:r>
          <a:r>
            <a:rPr lang="en-US" altLang="ja-JP" sz="1200" b="1">
              <a:solidFill>
                <a:schemeClr val="dk1"/>
              </a:solidFill>
              <a:effectLst/>
              <a:latin typeface="+mn-ea"/>
              <a:ea typeface="+mn-ea"/>
              <a:cs typeface="+mn-cs"/>
            </a:rPr>
            <a:t>1.27</a:t>
          </a:r>
          <a:r>
            <a:rPr lang="ja-JP" altLang="ja-JP" sz="1200" b="1">
              <a:solidFill>
                <a:schemeClr val="dk1"/>
              </a:solidFill>
              <a:effectLst/>
              <a:latin typeface="+mn-ea"/>
              <a:ea typeface="+mn-ea"/>
              <a:cs typeface="+mn-cs"/>
            </a:rPr>
            <a:t>％）減少した。</a:t>
          </a:r>
          <a:endParaRPr lang="ja-JP" altLang="ja-JP" sz="1200">
            <a:effectLst/>
            <a:latin typeface="+mn-ea"/>
            <a:ea typeface="+mn-ea"/>
          </a:endParaRPr>
        </a:p>
        <a:p>
          <a:pPr eaLnBrk="1" fontAlgn="auto" latinLnBrk="0" hangingPunct="1"/>
          <a:r>
            <a:rPr lang="ja-JP" altLang="ja-JP" sz="1200" b="1">
              <a:solidFill>
                <a:schemeClr val="dk1"/>
              </a:solidFill>
              <a:effectLst/>
              <a:latin typeface="+mn-ea"/>
              <a:ea typeface="+mn-ea"/>
              <a:cs typeface="+mn-cs"/>
            </a:rPr>
            <a:t>　</a:t>
          </a:r>
          <a:endParaRPr lang="ja-JP" altLang="ja-JP" sz="1200">
            <a:effectLst/>
            <a:latin typeface="+mn-ea"/>
            <a:ea typeface="+mn-ea"/>
          </a:endParaRPr>
        </a:p>
        <a:p>
          <a:pPr eaLnBrk="1" fontAlgn="auto" latinLnBrk="0" hangingPunct="1"/>
          <a:r>
            <a:rPr lang="ja-JP" altLang="ja-JP" sz="1200" b="1">
              <a:solidFill>
                <a:schemeClr val="dk1"/>
              </a:solidFill>
              <a:effectLst/>
              <a:latin typeface="+mn-ea"/>
              <a:ea typeface="+mn-ea"/>
              <a:cs typeface="+mn-cs"/>
            </a:rPr>
            <a:t>　更に充当可能財源等が前年度比で</a:t>
          </a:r>
          <a:r>
            <a:rPr lang="en-US" altLang="ja-JP" sz="1200" b="1">
              <a:solidFill>
                <a:schemeClr val="dk1"/>
              </a:solidFill>
              <a:effectLst/>
              <a:latin typeface="+mn-ea"/>
              <a:ea typeface="+mn-ea"/>
              <a:cs typeface="+mn-cs"/>
            </a:rPr>
            <a:t>2,247</a:t>
          </a:r>
          <a:r>
            <a:rPr lang="ja-JP" altLang="ja-JP" sz="1200" b="1">
              <a:solidFill>
                <a:schemeClr val="dk1"/>
              </a:solidFill>
              <a:effectLst/>
              <a:latin typeface="+mn-ea"/>
              <a:ea typeface="+mn-ea"/>
              <a:cs typeface="+mn-cs"/>
            </a:rPr>
            <a:t>百万円（</a:t>
          </a:r>
          <a:r>
            <a:rPr lang="en-US" altLang="ja-JP" sz="1200" b="1">
              <a:solidFill>
                <a:schemeClr val="dk1"/>
              </a:solidFill>
              <a:effectLst/>
              <a:latin typeface="+mn-ea"/>
              <a:ea typeface="+mn-ea"/>
              <a:cs typeface="+mn-cs"/>
            </a:rPr>
            <a:t>7.7</a:t>
          </a:r>
          <a:r>
            <a:rPr lang="ja-JP" altLang="ja-JP" sz="1200" b="1">
              <a:solidFill>
                <a:schemeClr val="dk1"/>
              </a:solidFill>
              <a:effectLst/>
              <a:latin typeface="+mn-ea"/>
              <a:ea typeface="+mn-ea"/>
              <a:cs typeface="+mn-cs"/>
            </a:rPr>
            <a:t>％）増加したことにより将来負担比率の分子の割合は、前年度比で約</a:t>
          </a:r>
          <a:r>
            <a:rPr lang="en-US" altLang="ja-JP" sz="1200" b="1">
              <a:solidFill>
                <a:schemeClr val="dk1"/>
              </a:solidFill>
              <a:effectLst/>
              <a:latin typeface="+mn-ea"/>
              <a:ea typeface="+mn-ea"/>
              <a:cs typeface="+mn-cs"/>
            </a:rPr>
            <a:t>2,797</a:t>
          </a:r>
          <a:r>
            <a:rPr lang="ja-JP" altLang="ja-JP" sz="1200" b="1">
              <a:solidFill>
                <a:schemeClr val="dk1"/>
              </a:solidFill>
              <a:effectLst/>
              <a:latin typeface="+mn-ea"/>
              <a:ea typeface="+mn-ea"/>
              <a:cs typeface="+mn-cs"/>
            </a:rPr>
            <a:t>百万円（</a:t>
          </a:r>
          <a:r>
            <a:rPr lang="en-US" altLang="ja-JP" sz="1200" b="1">
              <a:solidFill>
                <a:schemeClr val="dk1"/>
              </a:solidFill>
              <a:effectLst/>
              <a:latin typeface="+mn-ea"/>
              <a:ea typeface="+mn-ea"/>
              <a:cs typeface="+mn-cs"/>
            </a:rPr>
            <a:t>19.5</a:t>
          </a:r>
          <a:r>
            <a:rPr lang="ja-JP" altLang="ja-JP" sz="1200" b="1">
              <a:solidFill>
                <a:schemeClr val="dk1"/>
              </a:solidFill>
              <a:effectLst/>
              <a:latin typeface="+mn-ea"/>
              <a:ea typeface="+mn-ea"/>
              <a:cs typeface="+mn-cs"/>
            </a:rPr>
            <a:t>％）改善した。</a:t>
          </a:r>
          <a:endParaRPr lang="ja-JP" altLang="ja-JP" sz="1200">
            <a:effectLst/>
            <a:latin typeface="+mn-ea"/>
            <a:ea typeface="+mn-ea"/>
          </a:endParaRPr>
        </a:p>
        <a:p>
          <a:r>
            <a:rPr lang="ja-JP" altLang="ja-JP" sz="1200" b="1">
              <a:solidFill>
                <a:schemeClr val="dk1"/>
              </a:solidFill>
              <a:effectLst/>
              <a:latin typeface="+mn-ea"/>
              <a:ea typeface="+mn-ea"/>
              <a:cs typeface="+mn-cs"/>
            </a:rPr>
            <a:t>　</a:t>
          </a:r>
          <a:endParaRPr lang="ja-JP" altLang="ja-JP" sz="1200">
            <a:effectLst/>
            <a:latin typeface="+mn-ea"/>
            <a:ea typeface="+mn-ea"/>
          </a:endParaRPr>
        </a:p>
        <a:p>
          <a:r>
            <a:rPr lang="ja-JP" altLang="ja-JP" sz="1200" b="1">
              <a:solidFill>
                <a:schemeClr val="dk1"/>
              </a:solidFill>
              <a:effectLst/>
              <a:latin typeface="+mn-ea"/>
              <a:ea typeface="+mn-ea"/>
              <a:cs typeface="+mn-cs"/>
            </a:rPr>
            <a:t>　しかしながら、学校等の建設に伴う地方債現在高の増加や分母値の算出対象になっている公債費等の増加もあり、今後は普通建設事業の緊急性・必要性を精査し</a:t>
          </a:r>
          <a:r>
            <a:rPr lang="en-US" altLang="ja-JP" sz="1200" b="1">
              <a:solidFill>
                <a:schemeClr val="dk1"/>
              </a:solidFill>
              <a:effectLst/>
              <a:latin typeface="+mn-ea"/>
              <a:ea typeface="+mn-ea"/>
              <a:cs typeface="+mn-cs"/>
            </a:rPr>
            <a:t>,</a:t>
          </a:r>
          <a:r>
            <a:rPr lang="ja-JP" altLang="ja-JP" sz="1200" b="1">
              <a:solidFill>
                <a:schemeClr val="dk1"/>
              </a:solidFill>
              <a:effectLst/>
              <a:latin typeface="+mn-ea"/>
              <a:ea typeface="+mn-ea"/>
              <a:cs typeface="+mn-cs"/>
            </a:rPr>
            <a:t>市債発行額を抑制し、また、各事業の取捨選択を図り将来負担の軽減に努める。</a:t>
          </a:r>
          <a:endParaRPr lang="ja-JP" altLang="ja-JP" sz="12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sqref="A1:XFD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44052709</v>
      </c>
      <c r="BO4" s="349"/>
      <c r="BP4" s="349"/>
      <c r="BQ4" s="349"/>
      <c r="BR4" s="349"/>
      <c r="BS4" s="349"/>
      <c r="BT4" s="349"/>
      <c r="BU4" s="350"/>
      <c r="BV4" s="348">
        <v>44050489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4.3</v>
      </c>
      <c r="CU4" s="355"/>
      <c r="CV4" s="355"/>
      <c r="CW4" s="355"/>
      <c r="CX4" s="355"/>
      <c r="CY4" s="355"/>
      <c r="CZ4" s="355"/>
      <c r="DA4" s="356"/>
      <c r="DB4" s="354">
        <v>4.0999999999999996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42831887</v>
      </c>
      <c r="BO5" s="386"/>
      <c r="BP5" s="386"/>
      <c r="BQ5" s="386"/>
      <c r="BR5" s="386"/>
      <c r="BS5" s="386"/>
      <c r="BT5" s="386"/>
      <c r="BU5" s="387"/>
      <c r="BV5" s="385">
        <v>42431116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89.1</v>
      </c>
      <c r="CU5" s="383"/>
      <c r="CV5" s="383"/>
      <c r="CW5" s="383"/>
      <c r="CX5" s="383"/>
      <c r="CY5" s="383"/>
      <c r="CZ5" s="383"/>
      <c r="DA5" s="384"/>
      <c r="DB5" s="382">
        <v>91.8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1220822</v>
      </c>
      <c r="BO6" s="386"/>
      <c r="BP6" s="386"/>
      <c r="BQ6" s="386"/>
      <c r="BR6" s="386"/>
      <c r="BS6" s="386"/>
      <c r="BT6" s="386"/>
      <c r="BU6" s="387"/>
      <c r="BV6" s="385">
        <v>1619373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98.2</v>
      </c>
      <c r="CU6" s="423"/>
      <c r="CV6" s="423"/>
      <c r="CW6" s="423"/>
      <c r="CX6" s="423"/>
      <c r="CY6" s="423"/>
      <c r="CZ6" s="423"/>
      <c r="DA6" s="424"/>
      <c r="DB6" s="422">
        <v>100.4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308068</v>
      </c>
      <c r="BO7" s="386"/>
      <c r="BP7" s="386"/>
      <c r="BQ7" s="386"/>
      <c r="BR7" s="386"/>
      <c r="BS7" s="386"/>
      <c r="BT7" s="386"/>
      <c r="BU7" s="387"/>
      <c r="BV7" s="385">
        <v>761832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21223267</v>
      </c>
      <c r="CU7" s="386"/>
      <c r="CV7" s="386"/>
      <c r="CW7" s="386"/>
      <c r="CX7" s="386"/>
      <c r="CY7" s="386"/>
      <c r="CZ7" s="386"/>
      <c r="DA7" s="387"/>
      <c r="DB7" s="385">
        <v>20848167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912754</v>
      </c>
      <c r="BO8" s="386"/>
      <c r="BP8" s="386"/>
      <c r="BQ8" s="386"/>
      <c r="BR8" s="386"/>
      <c r="BS8" s="386"/>
      <c r="BT8" s="386"/>
      <c r="BU8" s="387"/>
      <c r="BV8" s="385">
        <v>857541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0.72</v>
      </c>
      <c r="CU8" s="426"/>
      <c r="CV8" s="426"/>
      <c r="CW8" s="426"/>
      <c r="CX8" s="426"/>
      <c r="CY8" s="426"/>
      <c r="CZ8" s="426"/>
      <c r="DA8" s="427"/>
      <c r="DB8" s="425">
        <v>0.72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110351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55213</v>
      </c>
      <c r="BO9" s="386"/>
      <c r="BP9" s="386"/>
      <c r="BQ9" s="386"/>
      <c r="BR9" s="386"/>
      <c r="BS9" s="386"/>
      <c r="BT9" s="386"/>
      <c r="BU9" s="387"/>
      <c r="BV9" s="385">
        <v>-92598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14.5</v>
      </c>
      <c r="CU9" s="383"/>
      <c r="CV9" s="383"/>
      <c r="CW9" s="383"/>
      <c r="CX9" s="383"/>
      <c r="CY9" s="383"/>
      <c r="CZ9" s="383"/>
      <c r="DA9" s="384"/>
      <c r="DB9" s="382">
        <v>14.4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106049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1299398</v>
      </c>
      <c r="BO10" s="386"/>
      <c r="BP10" s="386"/>
      <c r="BQ10" s="386"/>
      <c r="BR10" s="386"/>
      <c r="BS10" s="386"/>
      <c r="BT10" s="386"/>
      <c r="BU10" s="387"/>
      <c r="BV10" s="385">
        <v>729806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114217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150000</v>
      </c>
      <c r="BO12" s="386"/>
      <c r="BP12" s="386"/>
      <c r="BQ12" s="386"/>
      <c r="BR12" s="386"/>
      <c r="BS12" s="386"/>
      <c r="BT12" s="386"/>
      <c r="BU12" s="387"/>
      <c r="BV12" s="385">
        <v>415000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113453</v>
      </c>
      <c r="S13" s="467"/>
      <c r="T13" s="467"/>
      <c r="U13" s="467"/>
      <c r="V13" s="468"/>
      <c r="W13" s="401" t="s">
        <v>123</v>
      </c>
      <c r="X13" s="402"/>
      <c r="Y13" s="402"/>
      <c r="Z13" s="402"/>
      <c r="AA13" s="402"/>
      <c r="AB13" s="392"/>
      <c r="AC13" s="436">
        <v>212</v>
      </c>
      <c r="AD13" s="437"/>
      <c r="AE13" s="437"/>
      <c r="AF13" s="437"/>
      <c r="AG13" s="476"/>
      <c r="AH13" s="436">
        <v>205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1204611</v>
      </c>
      <c r="BO13" s="386"/>
      <c r="BP13" s="386"/>
      <c r="BQ13" s="386"/>
      <c r="BR13" s="386"/>
      <c r="BS13" s="386"/>
      <c r="BT13" s="386"/>
      <c r="BU13" s="387"/>
      <c r="BV13" s="385">
        <v>222208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9.8000000000000007</v>
      </c>
      <c r="CU13" s="383"/>
      <c r="CV13" s="383"/>
      <c r="CW13" s="383"/>
      <c r="CX13" s="383"/>
      <c r="CY13" s="383"/>
      <c r="CZ13" s="383"/>
      <c r="DA13" s="384"/>
      <c r="DB13" s="382">
        <v>10.199999999999999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113752</v>
      </c>
      <c r="S14" s="467"/>
      <c r="T14" s="467"/>
      <c r="U14" s="467"/>
      <c r="V14" s="468"/>
      <c r="W14" s="375"/>
      <c r="X14" s="376"/>
      <c r="Y14" s="376"/>
      <c r="Z14" s="376"/>
      <c r="AA14" s="376"/>
      <c r="AB14" s="365"/>
      <c r="AC14" s="469">
        <v>0.5</v>
      </c>
      <c r="AD14" s="470"/>
      <c r="AE14" s="470"/>
      <c r="AF14" s="470"/>
      <c r="AG14" s="471"/>
      <c r="AH14" s="469">
        <v>0.5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60.3</v>
      </c>
      <c r="CU14" s="481"/>
      <c r="CV14" s="481"/>
      <c r="CW14" s="481"/>
      <c r="CX14" s="481"/>
      <c r="CY14" s="481"/>
      <c r="CZ14" s="481"/>
      <c r="DA14" s="482"/>
      <c r="DB14" s="480">
        <v>76.5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113089</v>
      </c>
      <c r="S15" s="467"/>
      <c r="T15" s="467"/>
      <c r="U15" s="467"/>
      <c r="V15" s="468"/>
      <c r="W15" s="401" t="s">
        <v>130</v>
      </c>
      <c r="X15" s="402"/>
      <c r="Y15" s="402"/>
      <c r="Z15" s="402"/>
      <c r="AA15" s="402"/>
      <c r="AB15" s="392"/>
      <c r="AC15" s="436">
        <v>6321</v>
      </c>
      <c r="AD15" s="437"/>
      <c r="AE15" s="437"/>
      <c r="AF15" s="437"/>
      <c r="AG15" s="476"/>
      <c r="AH15" s="436">
        <v>7250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11334942</v>
      </c>
      <c r="BO15" s="349"/>
      <c r="BP15" s="349"/>
      <c r="BQ15" s="349"/>
      <c r="BR15" s="349"/>
      <c r="BS15" s="349"/>
      <c r="BT15" s="349"/>
      <c r="BU15" s="350"/>
      <c r="BV15" s="348">
        <v>11084794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15</v>
      </c>
      <c r="AD16" s="470"/>
      <c r="AE16" s="470"/>
      <c r="AF16" s="470"/>
      <c r="AG16" s="471"/>
      <c r="AH16" s="469">
        <v>16.2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15651361</v>
      </c>
      <c r="BO16" s="386"/>
      <c r="BP16" s="386"/>
      <c r="BQ16" s="386"/>
      <c r="BR16" s="386"/>
      <c r="BS16" s="386"/>
      <c r="BT16" s="386"/>
      <c r="BU16" s="387"/>
      <c r="BV16" s="385">
        <v>15606254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35687</v>
      </c>
      <c r="AD17" s="437"/>
      <c r="AE17" s="437"/>
      <c r="AF17" s="437"/>
      <c r="AG17" s="476"/>
      <c r="AH17" s="436">
        <v>36898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14853899</v>
      </c>
      <c r="BO17" s="386"/>
      <c r="BP17" s="386"/>
      <c r="BQ17" s="386"/>
      <c r="BR17" s="386"/>
      <c r="BS17" s="386"/>
      <c r="BT17" s="386"/>
      <c r="BU17" s="387"/>
      <c r="BV17" s="385">
        <v>14464761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19.3</v>
      </c>
      <c r="M18" s="498"/>
      <c r="N18" s="498"/>
      <c r="O18" s="498"/>
      <c r="P18" s="498"/>
      <c r="Q18" s="498"/>
      <c r="R18" s="499"/>
      <c r="S18" s="499"/>
      <c r="T18" s="499"/>
      <c r="U18" s="499"/>
      <c r="V18" s="500"/>
      <c r="W18" s="403"/>
      <c r="X18" s="404"/>
      <c r="Y18" s="404"/>
      <c r="Z18" s="404"/>
      <c r="AA18" s="404"/>
      <c r="AB18" s="395"/>
      <c r="AC18" s="501">
        <v>84.5</v>
      </c>
      <c r="AD18" s="502"/>
      <c r="AE18" s="502"/>
      <c r="AF18" s="502"/>
      <c r="AG18" s="503"/>
      <c r="AH18" s="501">
        <v>82.4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19760302</v>
      </c>
      <c r="BO18" s="386"/>
      <c r="BP18" s="386"/>
      <c r="BQ18" s="386"/>
      <c r="BR18" s="386"/>
      <c r="BS18" s="386"/>
      <c r="BT18" s="386"/>
      <c r="BU18" s="387"/>
      <c r="BV18" s="385">
        <v>19941621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5718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24331446</v>
      </c>
      <c r="BO19" s="386"/>
      <c r="BP19" s="386"/>
      <c r="BQ19" s="386"/>
      <c r="BR19" s="386"/>
      <c r="BS19" s="386"/>
      <c r="BT19" s="386"/>
      <c r="BU19" s="387"/>
      <c r="BV19" s="385">
        <v>24907271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40927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36263702</v>
      </c>
      <c r="BO23" s="386"/>
      <c r="BP23" s="386"/>
      <c r="BQ23" s="386"/>
      <c r="BR23" s="386"/>
      <c r="BS23" s="386"/>
      <c r="BT23" s="386"/>
      <c r="BU23" s="387"/>
      <c r="BV23" s="385">
        <v>35961824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9090</v>
      </c>
      <c r="R24" s="437"/>
      <c r="S24" s="437"/>
      <c r="T24" s="437"/>
      <c r="U24" s="437"/>
      <c r="V24" s="476"/>
      <c r="W24" s="531"/>
      <c r="X24" s="519"/>
      <c r="Y24" s="520"/>
      <c r="Z24" s="435" t="s">
        <v>154</v>
      </c>
      <c r="AA24" s="415"/>
      <c r="AB24" s="415"/>
      <c r="AC24" s="415"/>
      <c r="AD24" s="415"/>
      <c r="AE24" s="415"/>
      <c r="AF24" s="415"/>
      <c r="AG24" s="416"/>
      <c r="AH24" s="436">
        <v>645</v>
      </c>
      <c r="AI24" s="437"/>
      <c r="AJ24" s="437"/>
      <c r="AK24" s="437"/>
      <c r="AL24" s="476"/>
      <c r="AM24" s="436">
        <v>1867275</v>
      </c>
      <c r="AN24" s="437"/>
      <c r="AO24" s="437"/>
      <c r="AP24" s="437"/>
      <c r="AQ24" s="437"/>
      <c r="AR24" s="476"/>
      <c r="AS24" s="436">
        <v>2895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32392825</v>
      </c>
      <c r="BO24" s="386"/>
      <c r="BP24" s="386"/>
      <c r="BQ24" s="386"/>
      <c r="BR24" s="386"/>
      <c r="BS24" s="386"/>
      <c r="BT24" s="386"/>
      <c r="BU24" s="387"/>
      <c r="BV24" s="385">
        <v>31663079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7530</v>
      </c>
      <c r="R25" s="437"/>
      <c r="S25" s="437"/>
      <c r="T25" s="437"/>
      <c r="U25" s="437"/>
      <c r="V25" s="476"/>
      <c r="W25" s="531"/>
      <c r="X25" s="519"/>
      <c r="Y25" s="520"/>
      <c r="Z25" s="435" t="s">
        <v>157</v>
      </c>
      <c r="AA25" s="415"/>
      <c r="AB25" s="415"/>
      <c r="AC25" s="415"/>
      <c r="AD25" s="415"/>
      <c r="AE25" s="415"/>
      <c r="AF25" s="415"/>
      <c r="AG25" s="416"/>
      <c r="AH25" s="436">
        <v>95</v>
      </c>
      <c r="AI25" s="437"/>
      <c r="AJ25" s="437"/>
      <c r="AK25" s="437"/>
      <c r="AL25" s="476"/>
      <c r="AM25" s="436">
        <v>280630</v>
      </c>
      <c r="AN25" s="437"/>
      <c r="AO25" s="437"/>
      <c r="AP25" s="437"/>
      <c r="AQ25" s="437"/>
      <c r="AR25" s="476"/>
      <c r="AS25" s="436">
        <v>2954</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2277208</v>
      </c>
      <c r="BO25" s="349"/>
      <c r="BP25" s="349"/>
      <c r="BQ25" s="349"/>
      <c r="BR25" s="349"/>
      <c r="BS25" s="349"/>
      <c r="BT25" s="349"/>
      <c r="BU25" s="350"/>
      <c r="BV25" s="348">
        <v>2087449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6790</v>
      </c>
      <c r="R26" s="437"/>
      <c r="S26" s="437"/>
      <c r="T26" s="437"/>
      <c r="U26" s="437"/>
      <c r="V26" s="476"/>
      <c r="W26" s="531"/>
      <c r="X26" s="519"/>
      <c r="Y26" s="520"/>
      <c r="Z26" s="435" t="s">
        <v>160</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5390</v>
      </c>
      <c r="R27" s="437"/>
      <c r="S27" s="437"/>
      <c r="T27" s="437"/>
      <c r="U27" s="437"/>
      <c r="V27" s="476"/>
      <c r="W27" s="531"/>
      <c r="X27" s="519"/>
      <c r="Y27" s="520"/>
      <c r="Z27" s="435" t="s">
        <v>163</v>
      </c>
      <c r="AA27" s="415"/>
      <c r="AB27" s="415"/>
      <c r="AC27" s="415"/>
      <c r="AD27" s="415"/>
      <c r="AE27" s="415"/>
      <c r="AF27" s="415"/>
      <c r="AG27" s="416"/>
      <c r="AH27" s="436">
        <v>51</v>
      </c>
      <c r="AI27" s="437"/>
      <c r="AJ27" s="437"/>
      <c r="AK27" s="437"/>
      <c r="AL27" s="476"/>
      <c r="AM27" s="436">
        <v>155885</v>
      </c>
      <c r="AN27" s="437"/>
      <c r="AO27" s="437"/>
      <c r="AP27" s="437"/>
      <c r="AQ27" s="437"/>
      <c r="AR27" s="476"/>
      <c r="AS27" s="436">
        <v>3057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381361</v>
      </c>
      <c r="BO27" s="553"/>
      <c r="BP27" s="553"/>
      <c r="BQ27" s="553"/>
      <c r="BR27" s="553"/>
      <c r="BS27" s="553"/>
      <c r="BT27" s="553"/>
      <c r="BU27" s="554"/>
      <c r="BV27" s="552">
        <v>381300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4820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3230204</v>
      </c>
      <c r="BO28" s="349"/>
      <c r="BP28" s="349"/>
      <c r="BQ28" s="349"/>
      <c r="BR28" s="349"/>
      <c r="BS28" s="349"/>
      <c r="BT28" s="349"/>
      <c r="BU28" s="350"/>
      <c r="BV28" s="348">
        <v>2080806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25</v>
      </c>
      <c r="M29" s="437"/>
      <c r="N29" s="437"/>
      <c r="O29" s="437"/>
      <c r="P29" s="476"/>
      <c r="Q29" s="436">
        <v>4540</v>
      </c>
      <c r="R29" s="437"/>
      <c r="S29" s="437"/>
      <c r="T29" s="437"/>
      <c r="U29" s="437"/>
      <c r="V29" s="476"/>
      <c r="W29" s="531"/>
      <c r="X29" s="519"/>
      <c r="Y29" s="520"/>
      <c r="Z29" s="435" t="s">
        <v>170</v>
      </c>
      <c r="AA29" s="415"/>
      <c r="AB29" s="415"/>
      <c r="AC29" s="415"/>
      <c r="AD29" s="415"/>
      <c r="AE29" s="415"/>
      <c r="AF29" s="415"/>
      <c r="AG29" s="416"/>
      <c r="AH29" s="436">
        <v>696</v>
      </c>
      <c r="AI29" s="437"/>
      <c r="AJ29" s="437"/>
      <c r="AK29" s="437"/>
      <c r="AL29" s="476"/>
      <c r="AM29" s="436">
        <v>2023160</v>
      </c>
      <c r="AN29" s="437"/>
      <c r="AO29" s="437"/>
      <c r="AP29" s="437"/>
      <c r="AQ29" s="437"/>
      <c r="AR29" s="476"/>
      <c r="AS29" s="436">
        <v>2907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124000</v>
      </c>
      <c r="BO29" s="386"/>
      <c r="BP29" s="386"/>
      <c r="BQ29" s="386"/>
      <c r="BR29" s="386"/>
      <c r="BS29" s="386"/>
      <c r="BT29" s="386"/>
      <c r="BU29" s="387"/>
      <c r="BV29" s="385">
        <v>123000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4163235</v>
      </c>
      <c r="BO30" s="553"/>
      <c r="BP30" s="553"/>
      <c r="BQ30" s="553"/>
      <c r="BR30" s="553"/>
      <c r="BS30" s="553"/>
      <c r="BT30" s="553"/>
      <c r="BU30" s="554"/>
      <c r="BV30" s="552">
        <v>2726149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沖縄県市町村総合事務組合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浦添市土地開発公社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土地区画整理事業特別会計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那覇港湾管理組合一般会計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那覇港湾管理組合特別会計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那覇港湾管理組合　合計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南部広域市町村圏事務組合一般会計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ふるさと市町村圏基金特別会計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いなんせ斎苑特別会計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南部広域市町村圏事務組合　合計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沖縄県都市交通災害共済組合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沖縄県市町村自治会館管理組合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election activeCell="W15" sqref="W15:AB1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34676</v>
      </c>
      <c r="J41" s="83">
        <v>35395</v>
      </c>
      <c r="K41" s="83">
        <v>35437</v>
      </c>
      <c r="L41" s="83">
        <v>35962</v>
      </c>
      <c r="M41" s="84">
        <v>36264</v>
      </c>
    </row>
    <row r="42" spans="2:13" ht="27.75" customHeight="1">
      <c r="B42" s="1169"/>
      <c r="C42" s="1170"/>
      <c r="D42" s="85"/>
      <c r="E42" s="1175" t="s">
        <v>26</v>
      </c>
      <c r="F42" s="1175"/>
      <c r="G42" s="1175"/>
      <c r="H42" s="1176"/>
      <c r="I42" s="86">
        <v>395</v>
      </c>
      <c r="J42" s="87">
        <v>237</v>
      </c>
      <c r="K42" s="87">
        <v>278</v>
      </c>
      <c r="L42" s="87">
        <v>192</v>
      </c>
      <c r="M42" s="88">
        <v>103</v>
      </c>
    </row>
    <row r="43" spans="2:13" ht="27.75" customHeight="1">
      <c r="B43" s="1169"/>
      <c r="C43" s="1170"/>
      <c r="D43" s="85"/>
      <c r="E43" s="1175" t="s">
        <v>27</v>
      </c>
      <c r="F43" s="1175"/>
      <c r="G43" s="1175"/>
      <c r="H43" s="1176"/>
      <c r="I43" s="86">
        <v>3105</v>
      </c>
      <c r="J43" s="87">
        <v>2947</v>
      </c>
      <c r="K43" s="87">
        <v>2794</v>
      </c>
      <c r="L43" s="87">
        <v>2845</v>
      </c>
      <c r="M43" s="88">
        <v>2784</v>
      </c>
    </row>
    <row r="44" spans="2:13" ht="27.75" customHeight="1">
      <c r="B44" s="1169"/>
      <c r="C44" s="1170"/>
      <c r="D44" s="85"/>
      <c r="E44" s="1175" t="s">
        <v>28</v>
      </c>
      <c r="F44" s="1175"/>
      <c r="G44" s="1175"/>
      <c r="H44" s="1176"/>
      <c r="I44" s="86">
        <v>550</v>
      </c>
      <c r="J44" s="87">
        <v>519</v>
      </c>
      <c r="K44" s="87">
        <v>610</v>
      </c>
      <c r="L44" s="87">
        <v>829</v>
      </c>
      <c r="M44" s="88">
        <v>843</v>
      </c>
    </row>
    <row r="45" spans="2:13" ht="27.75" customHeight="1">
      <c r="B45" s="1169"/>
      <c r="C45" s="1170"/>
      <c r="D45" s="85"/>
      <c r="E45" s="1175" t="s">
        <v>29</v>
      </c>
      <c r="F45" s="1175"/>
      <c r="G45" s="1175"/>
      <c r="H45" s="1176"/>
      <c r="I45" s="86">
        <v>4907</v>
      </c>
      <c r="J45" s="87">
        <v>4362</v>
      </c>
      <c r="K45" s="87">
        <v>4031</v>
      </c>
      <c r="L45" s="87">
        <v>3612</v>
      </c>
      <c r="M45" s="88">
        <v>2898</v>
      </c>
    </row>
    <row r="46" spans="2:13" ht="27.75" customHeight="1">
      <c r="B46" s="1169"/>
      <c r="C46" s="1170"/>
      <c r="D46" s="85"/>
      <c r="E46" s="1175" t="s">
        <v>30</v>
      </c>
      <c r="F46" s="1175"/>
      <c r="G46" s="1175"/>
      <c r="H46" s="1176"/>
      <c r="I46" s="86">
        <v>1890</v>
      </c>
      <c r="J46" s="87">
        <v>1296</v>
      </c>
      <c r="K46" s="87">
        <v>1269</v>
      </c>
      <c r="L46" s="87">
        <v>7</v>
      </c>
      <c r="M46" s="88">
        <v>4</v>
      </c>
    </row>
    <row r="47" spans="2:13" ht="27.75" customHeight="1">
      <c r="B47" s="1169"/>
      <c r="C47" s="1170"/>
      <c r="D47" s="85"/>
      <c r="E47" s="1175" t="s">
        <v>31</v>
      </c>
      <c r="F47" s="1175"/>
      <c r="G47" s="1175"/>
      <c r="H47" s="1176"/>
      <c r="I47" s="86" t="s">
        <v>474</v>
      </c>
      <c r="J47" s="87" t="s">
        <v>474</v>
      </c>
      <c r="K47" s="87" t="s">
        <v>474</v>
      </c>
      <c r="L47" s="87" t="s">
        <v>474</v>
      </c>
      <c r="M47" s="88" t="s">
        <v>474</v>
      </c>
    </row>
    <row r="48" spans="2:13" ht="27.75" customHeight="1">
      <c r="B48" s="1171"/>
      <c r="C48" s="1172"/>
      <c r="D48" s="85"/>
      <c r="E48" s="1175" t="s">
        <v>32</v>
      </c>
      <c r="F48" s="1175"/>
      <c r="G48" s="1175"/>
      <c r="H48" s="1176"/>
      <c r="I48" s="86" t="s">
        <v>474</v>
      </c>
      <c r="J48" s="87" t="s">
        <v>474</v>
      </c>
      <c r="K48" s="87" t="s">
        <v>474</v>
      </c>
      <c r="L48" s="87" t="s">
        <v>474</v>
      </c>
      <c r="M48" s="88" t="s">
        <v>474</v>
      </c>
    </row>
    <row r="49" spans="2:13" ht="27.75" customHeight="1">
      <c r="B49" s="1177" t="s">
        <v>33</v>
      </c>
      <c r="C49" s="1178"/>
      <c r="D49" s="89"/>
      <c r="E49" s="1175" t="s">
        <v>34</v>
      </c>
      <c r="F49" s="1175"/>
      <c r="G49" s="1175"/>
      <c r="H49" s="1176"/>
      <c r="I49" s="86">
        <v>2714</v>
      </c>
      <c r="J49" s="87">
        <v>3273</v>
      </c>
      <c r="K49" s="87">
        <v>3517</v>
      </c>
      <c r="L49" s="87">
        <v>3959</v>
      </c>
      <c r="M49" s="88">
        <v>5610</v>
      </c>
    </row>
    <row r="50" spans="2:13" ht="27.75" customHeight="1">
      <c r="B50" s="1169"/>
      <c r="C50" s="1170"/>
      <c r="D50" s="85"/>
      <c r="E50" s="1175" t="s">
        <v>35</v>
      </c>
      <c r="F50" s="1175"/>
      <c r="G50" s="1175"/>
      <c r="H50" s="1176"/>
      <c r="I50" s="86">
        <v>543</v>
      </c>
      <c r="J50" s="87">
        <v>508</v>
      </c>
      <c r="K50" s="87">
        <v>416</v>
      </c>
      <c r="L50" s="87">
        <v>326</v>
      </c>
      <c r="M50" s="88">
        <v>238</v>
      </c>
    </row>
    <row r="51" spans="2:13" ht="27.75" customHeight="1">
      <c r="B51" s="1171"/>
      <c r="C51" s="1172"/>
      <c r="D51" s="85"/>
      <c r="E51" s="1175" t="s">
        <v>36</v>
      </c>
      <c r="F51" s="1175"/>
      <c r="G51" s="1175"/>
      <c r="H51" s="1176"/>
      <c r="I51" s="86">
        <v>22401</v>
      </c>
      <c r="J51" s="87">
        <v>23243</v>
      </c>
      <c r="K51" s="87">
        <v>23930</v>
      </c>
      <c r="L51" s="87">
        <v>24846</v>
      </c>
      <c r="M51" s="88">
        <v>25530</v>
      </c>
    </row>
    <row r="52" spans="2:13" ht="27.75" customHeight="1" thickBot="1">
      <c r="B52" s="1179" t="s">
        <v>37</v>
      </c>
      <c r="C52" s="1180"/>
      <c r="D52" s="90"/>
      <c r="E52" s="1181" t="s">
        <v>38</v>
      </c>
      <c r="F52" s="1181"/>
      <c r="G52" s="1181"/>
      <c r="H52" s="1182"/>
      <c r="I52" s="91">
        <v>19865</v>
      </c>
      <c r="J52" s="92">
        <v>17732</v>
      </c>
      <c r="K52" s="92">
        <v>16557</v>
      </c>
      <c r="L52" s="92">
        <v>14315</v>
      </c>
      <c r="M52" s="93">
        <v>11518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59071</v>
      </c>
      <c r="E3" s="116"/>
      <c r="F3" s="117">
        <v>34366</v>
      </c>
      <c r="G3" s="118"/>
      <c r="H3" s="119"/>
    </row>
    <row r="4" spans="1:8">
      <c r="A4" s="120"/>
      <c r="B4" s="121"/>
      <c r="C4" s="122"/>
      <c r="D4" s="123">
        <v>20604</v>
      </c>
      <c r="E4" s="124"/>
      <c r="F4" s="125">
        <v>19822</v>
      </c>
      <c r="G4" s="126"/>
      <c r="H4" s="127"/>
    </row>
    <row r="5" spans="1:8">
      <c r="A5" s="108" t="s">
        <v>508</v>
      </c>
      <c r="B5" s="113"/>
      <c r="C5" s="114"/>
      <c r="D5" s="115">
        <v>54571</v>
      </c>
      <c r="E5" s="116"/>
      <c r="F5" s="117">
        <v>35965</v>
      </c>
      <c r="G5" s="118"/>
      <c r="H5" s="119"/>
    </row>
    <row r="6" spans="1:8">
      <c r="A6" s="120"/>
      <c r="B6" s="121"/>
      <c r="C6" s="122"/>
      <c r="D6" s="123">
        <v>18316</v>
      </c>
      <c r="E6" s="124"/>
      <c r="F6" s="125">
        <v>20136</v>
      </c>
      <c r="G6" s="126"/>
      <c r="H6" s="127"/>
    </row>
    <row r="7" spans="1:8">
      <c r="A7" s="108" t="s">
        <v>509</v>
      </c>
      <c r="B7" s="113"/>
      <c r="C7" s="114"/>
      <c r="D7" s="115">
        <v>38299</v>
      </c>
      <c r="E7" s="116"/>
      <c r="F7" s="117">
        <v>41433</v>
      </c>
      <c r="G7" s="118"/>
      <c r="H7" s="119"/>
    </row>
    <row r="8" spans="1:8">
      <c r="A8" s="120"/>
      <c r="B8" s="121"/>
      <c r="C8" s="122"/>
      <c r="D8" s="123">
        <v>6761</v>
      </c>
      <c r="E8" s="124"/>
      <c r="F8" s="125">
        <v>22351</v>
      </c>
      <c r="G8" s="126"/>
      <c r="H8" s="127"/>
    </row>
    <row r="9" spans="1:8">
      <c r="A9" s="108" t="s">
        <v>510</v>
      </c>
      <c r="B9" s="113"/>
      <c r="C9" s="114"/>
      <c r="D9" s="115">
        <v>52132</v>
      </c>
      <c r="E9" s="116"/>
      <c r="F9" s="117">
        <v>43493</v>
      </c>
      <c r="G9" s="118"/>
      <c r="H9" s="119"/>
    </row>
    <row r="10" spans="1:8">
      <c r="A10" s="120"/>
      <c r="B10" s="121"/>
      <c r="C10" s="122"/>
      <c r="D10" s="123">
        <v>13397</v>
      </c>
      <c r="E10" s="124"/>
      <c r="F10" s="125">
        <v>23254</v>
      </c>
      <c r="G10" s="126"/>
      <c r="H10" s="127"/>
    </row>
    <row r="11" spans="1:8">
      <c r="A11" s="108" t="s">
        <v>511</v>
      </c>
      <c r="B11" s="113"/>
      <c r="C11" s="114"/>
      <c r="D11" s="115">
        <v>52987</v>
      </c>
      <c r="E11" s="116"/>
      <c r="F11" s="117">
        <v>50840</v>
      </c>
      <c r="G11" s="118"/>
      <c r="H11" s="119"/>
    </row>
    <row r="12" spans="1:8">
      <c r="A12" s="120"/>
      <c r="B12" s="121"/>
      <c r="C12" s="128"/>
      <c r="D12" s="123">
        <v>8899</v>
      </c>
      <c r="E12" s="124"/>
      <c r="F12" s="125">
        <v>25367</v>
      </c>
      <c r="G12" s="126"/>
      <c r="H12" s="127"/>
    </row>
    <row r="13" spans="1:8">
      <c r="A13" s="108"/>
      <c r="B13" s="113"/>
      <c r="C13" s="129"/>
      <c r="D13" s="130">
        <v>51412</v>
      </c>
      <c r="E13" s="131"/>
      <c r="F13" s="132">
        <v>41219</v>
      </c>
      <c r="G13" s="133"/>
      <c r="H13" s="119"/>
    </row>
    <row r="14" spans="1:8">
      <c r="A14" s="120"/>
      <c r="B14" s="121"/>
      <c r="C14" s="122"/>
      <c r="D14" s="123">
        <v>13595</v>
      </c>
      <c r="E14" s="124"/>
      <c r="F14" s="125">
        <v>22186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3.65</v>
      </c>
      <c r="C19" s="134">
        <f>ROUND(VALUE(SUBSTITUTE(実質収支比率等に係る経年分析!G$48,"▲","-")),2)</f>
        <v>3.68</v>
      </c>
      <c r="D19" s="134">
        <f>ROUND(VALUE(SUBSTITUTE(実質収支比率等に係る経年分析!H$48,"▲","-")),2)</f>
        <v>4.32</v>
      </c>
      <c r="E19" s="134">
        <f>ROUND(VALUE(SUBSTITUTE(実質収支比率等に係る経年分析!I$48,"▲","-")),2)</f>
        <v>4.1100000000000003</v>
      </c>
      <c r="F19" s="134">
        <f>ROUND(VALUE(SUBSTITUTE(実質収支比率等に係る経年分析!J$48,"▲","-")),2)</f>
        <v>4.3</v>
      </c>
    </row>
    <row r="20" spans="1:11">
      <c r="A20" s="134" t="s">
        <v>43</v>
      </c>
      <c r="B20" s="134">
        <f>ROUND(VALUE(SUBSTITUTE(実質収支比率等に係る経年分析!F$47,"▲","-")),2)</f>
        <v>5.24</v>
      </c>
      <c r="C20" s="134">
        <f>ROUND(VALUE(SUBSTITUTE(実質収支比率等に係る経年分析!G$47,"▲","-")),2)</f>
        <v>7.45</v>
      </c>
      <c r="D20" s="134">
        <f>ROUND(VALUE(SUBSTITUTE(実質収支比率等に係る経年分析!H$47,"▲","-")),2)</f>
        <v>8.6199999999999992</v>
      </c>
      <c r="E20" s="134">
        <f>ROUND(VALUE(SUBSTITUTE(実質収支比率等に係る経年分析!I$47,"▲","-")),2)</f>
        <v>9.98</v>
      </c>
      <c r="F20" s="134">
        <f>ROUND(VALUE(SUBSTITUTE(実質収支比率等に係る経年分析!J$47,"▲","-")),2)</f>
        <v>15.22</v>
      </c>
    </row>
    <row r="21" spans="1:11">
      <c r="A21" s="134" t="s">
        <v>44</v>
      </c>
      <c r="B21" s="134">
        <f>IF(ISNUMBER(VALUE(SUBSTITUTE(実質収支比率等に係る経年分析!F$49,"▲","-"))),ROUND(VALUE(SUBSTITUTE(実質収支比率等に係る経年分析!F$49,"▲","-")),2),NA())</f>
        <v>-1.1100000000000001</v>
      </c>
      <c r="C21" s="134">
        <f>IF(ISNUMBER(VALUE(SUBSTITUTE(実質収支比率等に係る経年分析!G$49,"▲","-"))),ROUND(VALUE(SUBSTITUTE(実質収支比率等に係る経年分析!G$49,"▲","-")),2),NA())</f>
        <v>2.62</v>
      </c>
      <c r="D21" s="134">
        <f>IF(ISNUMBER(VALUE(SUBSTITUTE(実質収支比率等に係る経年分析!H$49,"▲","-"))),ROUND(VALUE(SUBSTITUTE(実質収支比率等に係る経年分析!H$49,"▲","-")),2),NA())</f>
        <v>2.17</v>
      </c>
      <c r="E21" s="134">
        <f>IF(ISNUMBER(VALUE(SUBSTITUTE(実質収支比率等に係る経年分析!I$49,"▲","-"))),ROUND(VALUE(SUBSTITUTE(実質収支比率等に係る経年分析!I$49,"▲","-")),2),NA())</f>
        <v>1.07</v>
      </c>
      <c r="F21" s="134">
        <f>IF(ISNUMBER(VALUE(SUBSTITUTE(実質収支比率等に係る経年分析!J$49,"▲","-"))),ROUND(VALUE(SUBSTITUTE(実質収支比率等に係る経年分析!J$49,"▲","-")),2),NA())</f>
        <v>5.68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4.1100000000000003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11.68</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0.98</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0.91</v>
      </c>
      <c r="J36" s="135">
        <f>IF(ROUND(VALUE(SUBSTITUTE(連結実質赤字比率に係る赤字・黒字の構成分析!J$34,"▲", "-")), 2) &lt; 0, ABS(ROUND(VALUE(SUBSTITUTE(連結実質赤字比率に係る赤字・黒字の構成分析!J$34,"▲", "-")), 2)), NA())</f>
        <v>0.75</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1973</v>
      </c>
      <c r="E42" s="136"/>
      <c r="F42" s="136"/>
      <c r="G42" s="136">
        <f>'実質公債費比率（分子）の構造'!L$52</f>
        <v>2053</v>
      </c>
      <c r="H42" s="136"/>
      <c r="I42" s="136"/>
      <c r="J42" s="136">
        <f>'実質公債費比率（分子）の構造'!M$52</f>
        <v>2139</v>
      </c>
      <c r="K42" s="136"/>
      <c r="L42" s="136"/>
      <c r="M42" s="136">
        <f>'実質公債費比率（分子）の構造'!N$52</f>
        <v>2195</v>
      </c>
      <c r="N42" s="136"/>
      <c r="O42" s="136"/>
      <c r="P42" s="136">
        <f>'実質公債費比率（分子）の構造'!O$52</f>
        <v>2212</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1</v>
      </c>
      <c r="F44" s="136"/>
      <c r="G44" s="136"/>
      <c r="H44" s="136">
        <f>'実質公債費比率（分子）の構造'!M$50</f>
        <v>71</v>
      </c>
      <c r="I44" s="136"/>
      <c r="J44" s="136"/>
      <c r="K44" s="136">
        <f>'実質公債費比率（分子）の構造'!N$50</f>
        <v>72</v>
      </c>
      <c r="L44" s="136"/>
      <c r="M44" s="136"/>
      <c r="N44" s="136">
        <f>'実質公債費比率（分子）の構造'!O$50</f>
        <v>70</v>
      </c>
      <c r="O44" s="136"/>
      <c r="P44" s="136"/>
    </row>
    <row r="45" spans="1:16">
      <c r="A45" s="136" t="s">
        <v>54</v>
      </c>
      <c r="B45" s="136">
        <f>'実質公債費比率（分子）の構造'!K$49</f>
        <v>102</v>
      </c>
      <c r="C45" s="136"/>
      <c r="D45" s="136"/>
      <c r="E45" s="136">
        <f>'実質公債費比率（分子）の構造'!L$49</f>
        <v>98</v>
      </c>
      <c r="F45" s="136"/>
      <c r="G45" s="136"/>
      <c r="H45" s="136">
        <f>'実質公債費比率（分子）の構造'!M$49</f>
        <v>91</v>
      </c>
      <c r="I45" s="136"/>
      <c r="J45" s="136"/>
      <c r="K45" s="136">
        <f>'実質公債費比率（分子）の構造'!N$49</f>
        <v>93</v>
      </c>
      <c r="L45" s="136"/>
      <c r="M45" s="136"/>
      <c r="N45" s="136">
        <f>'実質公債費比率（分子）の構造'!O$49</f>
        <v>89</v>
      </c>
      <c r="O45" s="136"/>
      <c r="P45" s="136"/>
    </row>
    <row r="46" spans="1:16">
      <c r="A46" s="136" t="s">
        <v>55</v>
      </c>
      <c r="B46" s="136">
        <f>'実質公債費比率（分子）の構造'!K$48</f>
        <v>298</v>
      </c>
      <c r="C46" s="136"/>
      <c r="D46" s="136"/>
      <c r="E46" s="136">
        <f>'実質公債費比率（分子）の構造'!L$48</f>
        <v>293</v>
      </c>
      <c r="F46" s="136"/>
      <c r="G46" s="136"/>
      <c r="H46" s="136">
        <f>'実質公債費比率（分子）の構造'!M$48</f>
        <v>277</v>
      </c>
      <c r="I46" s="136"/>
      <c r="J46" s="136"/>
      <c r="K46" s="136">
        <f>'実質公債費比率（分子）の構造'!N$48</f>
        <v>277</v>
      </c>
      <c r="L46" s="136"/>
      <c r="M46" s="136"/>
      <c r="N46" s="136">
        <f>'実質公債費比率（分子）の構造'!O$48</f>
        <v>255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3528</v>
      </c>
      <c r="C49" s="136"/>
      <c r="D49" s="136"/>
      <c r="E49" s="136">
        <f>'実質公債費比率（分子）の構造'!L$45</f>
        <v>3525</v>
      </c>
      <c r="F49" s="136"/>
      <c r="G49" s="136"/>
      <c r="H49" s="136">
        <f>'実質公債費比率（分子）の構造'!M$45</f>
        <v>3588</v>
      </c>
      <c r="I49" s="136"/>
      <c r="J49" s="136"/>
      <c r="K49" s="136">
        <f>'実質公債費比率（分子）の構造'!N$45</f>
        <v>3629</v>
      </c>
      <c r="L49" s="136"/>
      <c r="M49" s="136"/>
      <c r="N49" s="136">
        <f>'実質公債費比率（分子）の構造'!O$45</f>
        <v>3579</v>
      </c>
      <c r="O49" s="136"/>
      <c r="P49" s="136"/>
    </row>
    <row r="50" spans="1:16">
      <c r="A50" s="136" t="s">
        <v>59</v>
      </c>
      <c r="B50" s="136" t="e">
        <f>NA()</f>
        <v>#N/A</v>
      </c>
      <c r="C50" s="136">
        <f>IF(ISNUMBER('実質公債費比率（分子）の構造'!K$53),'実質公債費比率（分子）の構造'!K$53,NA())</f>
        <v>1956</v>
      </c>
      <c r="D50" s="136" t="e">
        <f>NA()</f>
        <v>#N/A</v>
      </c>
      <c r="E50" s="136" t="e">
        <f>NA()</f>
        <v>#N/A</v>
      </c>
      <c r="F50" s="136">
        <f>IF(ISNUMBER('実質公債費比率（分子）の構造'!L$53),'実質公債費比率（分子）の構造'!L$53,NA())</f>
        <v>1864</v>
      </c>
      <c r="G50" s="136" t="e">
        <f>NA()</f>
        <v>#N/A</v>
      </c>
      <c r="H50" s="136" t="e">
        <f>NA()</f>
        <v>#N/A</v>
      </c>
      <c r="I50" s="136">
        <f>IF(ISNUMBER('実質公債費比率（分子）の構造'!M$53),'実質公債費比率（分子）の構造'!M$53,NA())</f>
        <v>1888</v>
      </c>
      <c r="J50" s="136" t="e">
        <f>NA()</f>
        <v>#N/A</v>
      </c>
      <c r="K50" s="136" t="e">
        <f>NA()</f>
        <v>#N/A</v>
      </c>
      <c r="L50" s="136">
        <f>IF(ISNUMBER('実質公債費比率（分子）の構造'!N$53),'実質公債費比率（分子）の構造'!N$53,NA())</f>
        <v>1876</v>
      </c>
      <c r="M50" s="136" t="e">
        <f>NA()</f>
        <v>#N/A</v>
      </c>
      <c r="N50" s="136" t="e">
        <f>NA()</f>
        <v>#N/A</v>
      </c>
      <c r="O50" s="136">
        <f>IF(ISNUMBER('実質公債費比率（分子）の構造'!O$53),'実質公債費比率（分子）の構造'!O$53,NA())</f>
        <v>1781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22401</v>
      </c>
      <c r="E56" s="135"/>
      <c r="F56" s="135"/>
      <c r="G56" s="135">
        <f>'将来負担比率（分子）の構造'!J$51</f>
        <v>23243</v>
      </c>
      <c r="H56" s="135"/>
      <c r="I56" s="135"/>
      <c r="J56" s="135">
        <f>'将来負担比率（分子）の構造'!K$51</f>
        <v>23930</v>
      </c>
      <c r="K56" s="135"/>
      <c r="L56" s="135"/>
      <c r="M56" s="135">
        <f>'将来負担比率（分子）の構造'!L$51</f>
        <v>24846</v>
      </c>
      <c r="N56" s="135"/>
      <c r="O56" s="135"/>
      <c r="P56" s="135">
        <f>'将来負担比率（分子）の構造'!M$51</f>
        <v>25530</v>
      </c>
    </row>
    <row r="57" spans="1:16">
      <c r="A57" s="135" t="s">
        <v>35</v>
      </c>
      <c r="B57" s="135"/>
      <c r="C57" s="135"/>
      <c r="D57" s="135">
        <f>'将来負担比率（分子）の構造'!I$50</f>
        <v>543</v>
      </c>
      <c r="E57" s="135"/>
      <c r="F57" s="135"/>
      <c r="G57" s="135">
        <f>'将来負担比率（分子）の構造'!J$50</f>
        <v>508</v>
      </c>
      <c r="H57" s="135"/>
      <c r="I57" s="135"/>
      <c r="J57" s="135">
        <f>'将来負担比率（分子）の構造'!K$50</f>
        <v>416</v>
      </c>
      <c r="K57" s="135"/>
      <c r="L57" s="135"/>
      <c r="M57" s="135">
        <f>'将来負担比率（分子）の構造'!L$50</f>
        <v>326</v>
      </c>
      <c r="N57" s="135"/>
      <c r="O57" s="135"/>
      <c r="P57" s="135">
        <f>'将来負担比率（分子）の構造'!M$50</f>
        <v>238</v>
      </c>
    </row>
    <row r="58" spans="1:16">
      <c r="A58" s="135" t="s">
        <v>34</v>
      </c>
      <c r="B58" s="135"/>
      <c r="C58" s="135"/>
      <c r="D58" s="135">
        <f>'将来負担比率（分子）の構造'!I$49</f>
        <v>2714</v>
      </c>
      <c r="E58" s="135"/>
      <c r="F58" s="135"/>
      <c r="G58" s="135">
        <f>'将来負担比率（分子）の構造'!J$49</f>
        <v>3273</v>
      </c>
      <c r="H58" s="135"/>
      <c r="I58" s="135"/>
      <c r="J58" s="135">
        <f>'将来負担比率（分子）の構造'!K$49</f>
        <v>3517</v>
      </c>
      <c r="K58" s="135"/>
      <c r="L58" s="135"/>
      <c r="M58" s="135">
        <f>'将来負担比率（分子）の構造'!L$49</f>
        <v>3959</v>
      </c>
      <c r="N58" s="135"/>
      <c r="O58" s="135"/>
      <c r="P58" s="135">
        <f>'将来負担比率（分子）の構造'!M$49</f>
        <v>5610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1890</v>
      </c>
      <c r="C61" s="135"/>
      <c r="D61" s="135"/>
      <c r="E61" s="135">
        <f>'将来負担比率（分子）の構造'!J$46</f>
        <v>1296</v>
      </c>
      <c r="F61" s="135"/>
      <c r="G61" s="135"/>
      <c r="H61" s="135">
        <f>'将来負担比率（分子）の構造'!K$46</f>
        <v>1269</v>
      </c>
      <c r="I61" s="135"/>
      <c r="J61" s="135"/>
      <c r="K61" s="135">
        <f>'将来負担比率（分子）の構造'!L$46</f>
        <v>7</v>
      </c>
      <c r="L61" s="135"/>
      <c r="M61" s="135"/>
      <c r="N61" s="135">
        <f>'将来負担比率（分子）の構造'!M$46</f>
        <v>4</v>
      </c>
      <c r="O61" s="135"/>
      <c r="P61" s="135"/>
    </row>
    <row r="62" spans="1:16">
      <c r="A62" s="135" t="s">
        <v>29</v>
      </c>
      <c r="B62" s="135">
        <f>'将来負担比率（分子）の構造'!I$45</f>
        <v>4907</v>
      </c>
      <c r="C62" s="135"/>
      <c r="D62" s="135"/>
      <c r="E62" s="135">
        <f>'将来負担比率（分子）の構造'!J$45</f>
        <v>4362</v>
      </c>
      <c r="F62" s="135"/>
      <c r="G62" s="135"/>
      <c r="H62" s="135">
        <f>'将来負担比率（分子）の構造'!K$45</f>
        <v>4031</v>
      </c>
      <c r="I62" s="135"/>
      <c r="J62" s="135"/>
      <c r="K62" s="135">
        <f>'将来負担比率（分子）の構造'!L$45</f>
        <v>3612</v>
      </c>
      <c r="L62" s="135"/>
      <c r="M62" s="135"/>
      <c r="N62" s="135">
        <f>'将来負担比率（分子）の構造'!M$45</f>
        <v>2898</v>
      </c>
      <c r="O62" s="135"/>
      <c r="P62" s="135"/>
    </row>
    <row r="63" spans="1:16">
      <c r="A63" s="135" t="s">
        <v>28</v>
      </c>
      <c r="B63" s="135">
        <f>'将来負担比率（分子）の構造'!I$44</f>
        <v>550</v>
      </c>
      <c r="C63" s="135"/>
      <c r="D63" s="135"/>
      <c r="E63" s="135">
        <f>'将来負担比率（分子）の構造'!J$44</f>
        <v>519</v>
      </c>
      <c r="F63" s="135"/>
      <c r="G63" s="135"/>
      <c r="H63" s="135">
        <f>'将来負担比率（分子）の構造'!K$44</f>
        <v>610</v>
      </c>
      <c r="I63" s="135"/>
      <c r="J63" s="135"/>
      <c r="K63" s="135">
        <f>'将来負担比率（分子）の構造'!L$44</f>
        <v>829</v>
      </c>
      <c r="L63" s="135"/>
      <c r="M63" s="135"/>
      <c r="N63" s="135">
        <f>'将来負担比率（分子）の構造'!M$44</f>
        <v>843</v>
      </c>
      <c r="O63" s="135"/>
      <c r="P63" s="135"/>
    </row>
    <row r="64" spans="1:16">
      <c r="A64" s="135" t="s">
        <v>27</v>
      </c>
      <c r="B64" s="135">
        <f>'将来負担比率（分子）の構造'!I$43</f>
        <v>3105</v>
      </c>
      <c r="C64" s="135"/>
      <c r="D64" s="135"/>
      <c r="E64" s="135">
        <f>'将来負担比率（分子）の構造'!J$43</f>
        <v>2947</v>
      </c>
      <c r="F64" s="135"/>
      <c r="G64" s="135"/>
      <c r="H64" s="135">
        <f>'将来負担比率（分子）の構造'!K$43</f>
        <v>2794</v>
      </c>
      <c r="I64" s="135"/>
      <c r="J64" s="135"/>
      <c r="K64" s="135">
        <f>'将来負担比率（分子）の構造'!L$43</f>
        <v>2845</v>
      </c>
      <c r="L64" s="135"/>
      <c r="M64" s="135"/>
      <c r="N64" s="135">
        <f>'将来負担比率（分子）の構造'!M$43</f>
        <v>2784</v>
      </c>
      <c r="O64" s="135"/>
      <c r="P64" s="135"/>
    </row>
    <row r="65" spans="1:16">
      <c r="A65" s="135" t="s">
        <v>26</v>
      </c>
      <c r="B65" s="135">
        <f>'将来負担比率（分子）の構造'!I$42</f>
        <v>395</v>
      </c>
      <c r="C65" s="135"/>
      <c r="D65" s="135"/>
      <c r="E65" s="135">
        <f>'将来負担比率（分子）の構造'!J$42</f>
        <v>237</v>
      </c>
      <c r="F65" s="135"/>
      <c r="G65" s="135"/>
      <c r="H65" s="135">
        <f>'将来負担比率（分子）の構造'!K$42</f>
        <v>278</v>
      </c>
      <c r="I65" s="135"/>
      <c r="J65" s="135"/>
      <c r="K65" s="135">
        <f>'将来負担比率（分子）の構造'!L$42</f>
        <v>192</v>
      </c>
      <c r="L65" s="135"/>
      <c r="M65" s="135"/>
      <c r="N65" s="135">
        <f>'将来負担比率（分子）の構造'!M$42</f>
        <v>103</v>
      </c>
      <c r="O65" s="135"/>
      <c r="P65" s="135"/>
    </row>
    <row r="66" spans="1:16">
      <c r="A66" s="135" t="s">
        <v>25</v>
      </c>
      <c r="B66" s="135">
        <f>'将来負担比率（分子）の構造'!I$41</f>
        <v>34676</v>
      </c>
      <c r="C66" s="135"/>
      <c r="D66" s="135"/>
      <c r="E66" s="135">
        <f>'将来負担比率（分子）の構造'!J$41</f>
        <v>35395</v>
      </c>
      <c r="F66" s="135"/>
      <c r="G66" s="135"/>
      <c r="H66" s="135">
        <f>'将来負担比率（分子）の構造'!K$41</f>
        <v>35437</v>
      </c>
      <c r="I66" s="135"/>
      <c r="J66" s="135"/>
      <c r="K66" s="135">
        <f>'将来負担比率（分子）の構造'!L$41</f>
        <v>35962</v>
      </c>
      <c r="L66" s="135"/>
      <c r="M66" s="135"/>
      <c r="N66" s="135">
        <f>'将来負担比率（分子）の構造'!M$41</f>
        <v>36264</v>
      </c>
      <c r="O66" s="135"/>
      <c r="P66" s="135"/>
    </row>
    <row r="67" spans="1:16">
      <c r="A67" s="135" t="s">
        <v>63</v>
      </c>
      <c r="B67" s="135" t="e">
        <f>NA()</f>
        <v>#N/A</v>
      </c>
      <c r="C67" s="135">
        <f>IF(ISNUMBER('将来負担比率（分子）の構造'!I$52), IF('将来負担比率（分子）の構造'!I$52 &lt; 0, 0, '将来負担比率（分子）の構造'!I$52), NA())</f>
        <v>19865</v>
      </c>
      <c r="D67" s="135" t="e">
        <f>NA()</f>
        <v>#N/A</v>
      </c>
      <c r="E67" s="135" t="e">
        <f>NA()</f>
        <v>#N/A</v>
      </c>
      <c r="F67" s="135">
        <f>IF(ISNUMBER('将来負担比率（分子）の構造'!J$52), IF('将来負担比率（分子）の構造'!J$52 &lt; 0, 0, '将来負担比率（分子）の構造'!J$52), NA())</f>
        <v>17732</v>
      </c>
      <c r="G67" s="135" t="e">
        <f>NA()</f>
        <v>#N/A</v>
      </c>
      <c r="H67" s="135" t="e">
        <f>NA()</f>
        <v>#N/A</v>
      </c>
      <c r="I67" s="135">
        <f>IF(ISNUMBER('将来負担比率（分子）の構造'!K$52), IF('将来負担比率（分子）の構造'!K$52 &lt; 0, 0, '将来負担比率（分子）の構造'!K$52), NA())</f>
        <v>16557</v>
      </c>
      <c r="J67" s="135" t="e">
        <f>NA()</f>
        <v>#N/A</v>
      </c>
      <c r="K67" s="135" t="e">
        <f>NA()</f>
        <v>#N/A</v>
      </c>
      <c r="L67" s="135">
        <f>IF(ISNUMBER('将来負担比率（分子）の構造'!L$52), IF('将来負担比率（分子）の構造'!L$52 &lt; 0, 0, '将来負担比率（分子）の構造'!L$52), NA())</f>
        <v>14315</v>
      </c>
      <c r="M67" s="135" t="e">
        <f>NA()</f>
        <v>#N/A</v>
      </c>
      <c r="N67" s="135" t="e">
        <f>NA()</f>
        <v>#N/A</v>
      </c>
      <c r="O67" s="135">
        <f>IF(ISNUMBER('将来負担比率（分子）の構造'!M$52), IF('将来負担比率（分子）の構造'!M$52 &lt; 0, 0, '将来負担比率（分子）の構造'!M$52), NA())</f>
        <v>11518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election activeCell="B26" sqref="B26:Y2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13984803</v>
      </c>
      <c r="S5" s="581"/>
      <c r="T5" s="581"/>
      <c r="U5" s="581"/>
      <c r="V5" s="581"/>
      <c r="W5" s="581"/>
      <c r="X5" s="581"/>
      <c r="Y5" s="582"/>
      <c r="Z5" s="583">
        <v>31.7</v>
      </c>
      <c r="AA5" s="583"/>
      <c r="AB5" s="583"/>
      <c r="AC5" s="583"/>
      <c r="AD5" s="584">
        <v>13984803</v>
      </c>
      <c r="AE5" s="584"/>
      <c r="AF5" s="584"/>
      <c r="AG5" s="584"/>
      <c r="AH5" s="584"/>
      <c r="AI5" s="584"/>
      <c r="AJ5" s="584"/>
      <c r="AK5" s="584"/>
      <c r="AL5" s="585">
        <v>69.5</v>
      </c>
      <c r="AM5" s="586"/>
      <c r="AN5" s="586"/>
      <c r="AO5" s="587"/>
      <c r="AP5" s="577" t="s">
        <v>208</v>
      </c>
      <c r="AQ5" s="578"/>
      <c r="AR5" s="578"/>
      <c r="AS5" s="578"/>
      <c r="AT5" s="578"/>
      <c r="AU5" s="578"/>
      <c r="AV5" s="578"/>
      <c r="AW5" s="578"/>
      <c r="AX5" s="578"/>
      <c r="AY5" s="578"/>
      <c r="AZ5" s="578"/>
      <c r="BA5" s="578"/>
      <c r="BB5" s="578"/>
      <c r="BC5" s="578"/>
      <c r="BD5" s="578"/>
      <c r="BE5" s="578"/>
      <c r="BF5" s="579"/>
      <c r="BG5" s="591">
        <v>13976542</v>
      </c>
      <c r="BH5" s="592"/>
      <c r="BI5" s="592"/>
      <c r="BJ5" s="592"/>
      <c r="BK5" s="592"/>
      <c r="BL5" s="592"/>
      <c r="BM5" s="592"/>
      <c r="BN5" s="593"/>
      <c r="BO5" s="594">
        <v>99.9</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173062</v>
      </c>
      <c r="S6" s="592"/>
      <c r="T6" s="592"/>
      <c r="U6" s="592"/>
      <c r="V6" s="592"/>
      <c r="W6" s="592"/>
      <c r="X6" s="592"/>
      <c r="Y6" s="593"/>
      <c r="Z6" s="594">
        <v>0.4</v>
      </c>
      <c r="AA6" s="594"/>
      <c r="AB6" s="594"/>
      <c r="AC6" s="594"/>
      <c r="AD6" s="595">
        <v>173062</v>
      </c>
      <c r="AE6" s="595"/>
      <c r="AF6" s="595"/>
      <c r="AG6" s="595"/>
      <c r="AH6" s="595"/>
      <c r="AI6" s="595"/>
      <c r="AJ6" s="595"/>
      <c r="AK6" s="595"/>
      <c r="AL6" s="596">
        <v>0.9</v>
      </c>
      <c r="AM6" s="597"/>
      <c r="AN6" s="597"/>
      <c r="AO6" s="598"/>
      <c r="AP6" s="588" t="s">
        <v>214</v>
      </c>
      <c r="AQ6" s="589"/>
      <c r="AR6" s="589"/>
      <c r="AS6" s="589"/>
      <c r="AT6" s="589"/>
      <c r="AU6" s="589"/>
      <c r="AV6" s="589"/>
      <c r="AW6" s="589"/>
      <c r="AX6" s="589"/>
      <c r="AY6" s="589"/>
      <c r="AZ6" s="589"/>
      <c r="BA6" s="589"/>
      <c r="BB6" s="589"/>
      <c r="BC6" s="589"/>
      <c r="BD6" s="589"/>
      <c r="BE6" s="589"/>
      <c r="BF6" s="590"/>
      <c r="BG6" s="591">
        <v>13976542</v>
      </c>
      <c r="BH6" s="592"/>
      <c r="BI6" s="592"/>
      <c r="BJ6" s="592"/>
      <c r="BK6" s="592"/>
      <c r="BL6" s="592"/>
      <c r="BM6" s="592"/>
      <c r="BN6" s="593"/>
      <c r="BO6" s="594">
        <v>99.9</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344205</v>
      </c>
      <c r="CS6" s="592"/>
      <c r="CT6" s="592"/>
      <c r="CU6" s="592"/>
      <c r="CV6" s="592"/>
      <c r="CW6" s="592"/>
      <c r="CX6" s="592"/>
      <c r="CY6" s="593"/>
      <c r="CZ6" s="594">
        <v>0.8</v>
      </c>
      <c r="DA6" s="594"/>
      <c r="DB6" s="594"/>
      <c r="DC6" s="594"/>
      <c r="DD6" s="600" t="s">
        <v>209</v>
      </c>
      <c r="DE6" s="592"/>
      <c r="DF6" s="592"/>
      <c r="DG6" s="592"/>
      <c r="DH6" s="592"/>
      <c r="DI6" s="592"/>
      <c r="DJ6" s="592"/>
      <c r="DK6" s="592"/>
      <c r="DL6" s="592"/>
      <c r="DM6" s="592"/>
      <c r="DN6" s="592"/>
      <c r="DO6" s="592"/>
      <c r="DP6" s="593"/>
      <c r="DQ6" s="600">
        <v>344205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26376</v>
      </c>
      <c r="S7" s="592"/>
      <c r="T7" s="592"/>
      <c r="U7" s="592"/>
      <c r="V7" s="592"/>
      <c r="W7" s="592"/>
      <c r="X7" s="592"/>
      <c r="Y7" s="593"/>
      <c r="Z7" s="594">
        <v>0.1</v>
      </c>
      <c r="AA7" s="594"/>
      <c r="AB7" s="594"/>
      <c r="AC7" s="594"/>
      <c r="AD7" s="595">
        <v>26376</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5414312</v>
      </c>
      <c r="BH7" s="592"/>
      <c r="BI7" s="592"/>
      <c r="BJ7" s="592"/>
      <c r="BK7" s="592"/>
      <c r="BL7" s="592"/>
      <c r="BM7" s="592"/>
      <c r="BN7" s="593"/>
      <c r="BO7" s="594">
        <v>38.700000000000003</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6353244</v>
      </c>
      <c r="CS7" s="592"/>
      <c r="CT7" s="592"/>
      <c r="CU7" s="592"/>
      <c r="CV7" s="592"/>
      <c r="CW7" s="592"/>
      <c r="CX7" s="592"/>
      <c r="CY7" s="593"/>
      <c r="CZ7" s="594">
        <v>14.8</v>
      </c>
      <c r="DA7" s="594"/>
      <c r="DB7" s="594"/>
      <c r="DC7" s="594"/>
      <c r="DD7" s="600">
        <v>77340</v>
      </c>
      <c r="DE7" s="592"/>
      <c r="DF7" s="592"/>
      <c r="DG7" s="592"/>
      <c r="DH7" s="592"/>
      <c r="DI7" s="592"/>
      <c r="DJ7" s="592"/>
      <c r="DK7" s="592"/>
      <c r="DL7" s="592"/>
      <c r="DM7" s="592"/>
      <c r="DN7" s="592"/>
      <c r="DO7" s="592"/>
      <c r="DP7" s="593"/>
      <c r="DQ7" s="600">
        <v>3541600</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18772</v>
      </c>
      <c r="S8" s="592"/>
      <c r="T8" s="592"/>
      <c r="U8" s="592"/>
      <c r="V8" s="592"/>
      <c r="W8" s="592"/>
      <c r="X8" s="592"/>
      <c r="Y8" s="593"/>
      <c r="Z8" s="594">
        <v>0</v>
      </c>
      <c r="AA8" s="594"/>
      <c r="AB8" s="594"/>
      <c r="AC8" s="594"/>
      <c r="AD8" s="595">
        <v>18772</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137212</v>
      </c>
      <c r="BH8" s="592"/>
      <c r="BI8" s="592"/>
      <c r="BJ8" s="592"/>
      <c r="BK8" s="592"/>
      <c r="BL8" s="592"/>
      <c r="BM8" s="592"/>
      <c r="BN8" s="593"/>
      <c r="BO8" s="594">
        <v>1</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18493419</v>
      </c>
      <c r="CS8" s="592"/>
      <c r="CT8" s="592"/>
      <c r="CU8" s="592"/>
      <c r="CV8" s="592"/>
      <c r="CW8" s="592"/>
      <c r="CX8" s="592"/>
      <c r="CY8" s="593"/>
      <c r="CZ8" s="594">
        <v>43.2</v>
      </c>
      <c r="DA8" s="594"/>
      <c r="DB8" s="594"/>
      <c r="DC8" s="594"/>
      <c r="DD8" s="600">
        <v>220045</v>
      </c>
      <c r="DE8" s="592"/>
      <c r="DF8" s="592"/>
      <c r="DG8" s="592"/>
      <c r="DH8" s="592"/>
      <c r="DI8" s="592"/>
      <c r="DJ8" s="592"/>
      <c r="DK8" s="592"/>
      <c r="DL8" s="592"/>
      <c r="DM8" s="592"/>
      <c r="DN8" s="592"/>
      <c r="DO8" s="592"/>
      <c r="DP8" s="593"/>
      <c r="DQ8" s="600">
        <v>7872505</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30797</v>
      </c>
      <c r="S9" s="592"/>
      <c r="T9" s="592"/>
      <c r="U9" s="592"/>
      <c r="V9" s="592"/>
      <c r="W9" s="592"/>
      <c r="X9" s="592"/>
      <c r="Y9" s="593"/>
      <c r="Z9" s="594">
        <v>0.1</v>
      </c>
      <c r="AA9" s="594"/>
      <c r="AB9" s="594"/>
      <c r="AC9" s="594"/>
      <c r="AD9" s="595">
        <v>30797</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4087385</v>
      </c>
      <c r="BH9" s="592"/>
      <c r="BI9" s="592"/>
      <c r="BJ9" s="592"/>
      <c r="BK9" s="592"/>
      <c r="BL9" s="592"/>
      <c r="BM9" s="592"/>
      <c r="BN9" s="593"/>
      <c r="BO9" s="594">
        <v>29.2</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2086681</v>
      </c>
      <c r="CS9" s="592"/>
      <c r="CT9" s="592"/>
      <c r="CU9" s="592"/>
      <c r="CV9" s="592"/>
      <c r="CW9" s="592"/>
      <c r="CX9" s="592"/>
      <c r="CY9" s="593"/>
      <c r="CZ9" s="594">
        <v>4.9000000000000004</v>
      </c>
      <c r="DA9" s="594"/>
      <c r="DB9" s="594"/>
      <c r="DC9" s="594"/>
      <c r="DD9" s="600">
        <v>29653</v>
      </c>
      <c r="DE9" s="592"/>
      <c r="DF9" s="592"/>
      <c r="DG9" s="592"/>
      <c r="DH9" s="592"/>
      <c r="DI9" s="592"/>
      <c r="DJ9" s="592"/>
      <c r="DK9" s="592"/>
      <c r="DL9" s="592"/>
      <c r="DM9" s="592"/>
      <c r="DN9" s="592"/>
      <c r="DO9" s="592"/>
      <c r="DP9" s="593"/>
      <c r="DQ9" s="600">
        <v>1738872</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942248</v>
      </c>
      <c r="S10" s="592"/>
      <c r="T10" s="592"/>
      <c r="U10" s="592"/>
      <c r="V10" s="592"/>
      <c r="W10" s="592"/>
      <c r="X10" s="592"/>
      <c r="Y10" s="593"/>
      <c r="Z10" s="594">
        <v>2.1</v>
      </c>
      <c r="AA10" s="594"/>
      <c r="AB10" s="594"/>
      <c r="AC10" s="594"/>
      <c r="AD10" s="595">
        <v>942248</v>
      </c>
      <c r="AE10" s="595"/>
      <c r="AF10" s="595"/>
      <c r="AG10" s="595"/>
      <c r="AH10" s="595"/>
      <c r="AI10" s="595"/>
      <c r="AJ10" s="595"/>
      <c r="AK10" s="595"/>
      <c r="AL10" s="596">
        <v>4.7</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293643</v>
      </c>
      <c r="BH10" s="592"/>
      <c r="BI10" s="592"/>
      <c r="BJ10" s="592"/>
      <c r="BK10" s="592"/>
      <c r="BL10" s="592"/>
      <c r="BM10" s="592"/>
      <c r="BN10" s="593"/>
      <c r="BO10" s="594">
        <v>2.1</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135709</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43092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896072</v>
      </c>
      <c r="BH11" s="592"/>
      <c r="BI11" s="592"/>
      <c r="BJ11" s="592"/>
      <c r="BK11" s="592"/>
      <c r="BL11" s="592"/>
      <c r="BM11" s="592"/>
      <c r="BN11" s="593"/>
      <c r="BO11" s="594">
        <v>6.4</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74440</v>
      </c>
      <c r="CS11" s="592"/>
      <c r="CT11" s="592"/>
      <c r="CU11" s="592"/>
      <c r="CV11" s="592"/>
      <c r="CW11" s="592"/>
      <c r="CX11" s="592"/>
      <c r="CY11" s="593"/>
      <c r="CZ11" s="594">
        <v>0.2</v>
      </c>
      <c r="DA11" s="594"/>
      <c r="DB11" s="594"/>
      <c r="DC11" s="594"/>
      <c r="DD11" s="600" t="s">
        <v>111</v>
      </c>
      <c r="DE11" s="592"/>
      <c r="DF11" s="592"/>
      <c r="DG11" s="592"/>
      <c r="DH11" s="592"/>
      <c r="DI11" s="592"/>
      <c r="DJ11" s="592"/>
      <c r="DK11" s="592"/>
      <c r="DL11" s="592"/>
      <c r="DM11" s="592"/>
      <c r="DN11" s="592"/>
      <c r="DO11" s="592"/>
      <c r="DP11" s="593"/>
      <c r="DQ11" s="600">
        <v>44917</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6259611</v>
      </c>
      <c r="BH12" s="592"/>
      <c r="BI12" s="592"/>
      <c r="BJ12" s="592"/>
      <c r="BK12" s="592"/>
      <c r="BL12" s="592"/>
      <c r="BM12" s="592"/>
      <c r="BN12" s="593"/>
      <c r="BO12" s="594">
        <v>44.8</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255762</v>
      </c>
      <c r="CS12" s="592"/>
      <c r="CT12" s="592"/>
      <c r="CU12" s="592"/>
      <c r="CV12" s="592"/>
      <c r="CW12" s="592"/>
      <c r="CX12" s="592"/>
      <c r="CY12" s="593"/>
      <c r="CZ12" s="594">
        <v>0.6</v>
      </c>
      <c r="DA12" s="594"/>
      <c r="DB12" s="594"/>
      <c r="DC12" s="594"/>
      <c r="DD12" s="600" t="s">
        <v>111</v>
      </c>
      <c r="DE12" s="592"/>
      <c r="DF12" s="592"/>
      <c r="DG12" s="592"/>
      <c r="DH12" s="592"/>
      <c r="DI12" s="592"/>
      <c r="DJ12" s="592"/>
      <c r="DK12" s="592"/>
      <c r="DL12" s="592"/>
      <c r="DM12" s="592"/>
      <c r="DN12" s="592"/>
      <c r="DO12" s="592"/>
      <c r="DP12" s="593"/>
      <c r="DQ12" s="600">
        <v>135934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36626</v>
      </c>
      <c r="S13" s="592"/>
      <c r="T13" s="592"/>
      <c r="U13" s="592"/>
      <c r="V13" s="592"/>
      <c r="W13" s="592"/>
      <c r="X13" s="592"/>
      <c r="Y13" s="593"/>
      <c r="Z13" s="594">
        <v>0.1</v>
      </c>
      <c r="AA13" s="594"/>
      <c r="AB13" s="594"/>
      <c r="AC13" s="594"/>
      <c r="AD13" s="595">
        <v>36626</v>
      </c>
      <c r="AE13" s="595"/>
      <c r="AF13" s="595"/>
      <c r="AG13" s="595"/>
      <c r="AH13" s="595"/>
      <c r="AI13" s="595"/>
      <c r="AJ13" s="595"/>
      <c r="AK13" s="595"/>
      <c r="AL13" s="596">
        <v>0.2</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6181600</v>
      </c>
      <c r="BH13" s="592"/>
      <c r="BI13" s="592"/>
      <c r="BJ13" s="592"/>
      <c r="BK13" s="592"/>
      <c r="BL13" s="592"/>
      <c r="BM13" s="592"/>
      <c r="BN13" s="593"/>
      <c r="BO13" s="594">
        <v>44.2</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5164571</v>
      </c>
      <c r="CS13" s="592"/>
      <c r="CT13" s="592"/>
      <c r="CU13" s="592"/>
      <c r="CV13" s="592"/>
      <c r="CW13" s="592"/>
      <c r="CX13" s="592"/>
      <c r="CY13" s="593"/>
      <c r="CZ13" s="594">
        <v>12.1</v>
      </c>
      <c r="DA13" s="594"/>
      <c r="DB13" s="594"/>
      <c r="DC13" s="594"/>
      <c r="DD13" s="600">
        <v>3783228</v>
      </c>
      <c r="DE13" s="592"/>
      <c r="DF13" s="592"/>
      <c r="DG13" s="592"/>
      <c r="DH13" s="592"/>
      <c r="DI13" s="592"/>
      <c r="DJ13" s="592"/>
      <c r="DK13" s="592"/>
      <c r="DL13" s="592"/>
      <c r="DM13" s="592"/>
      <c r="DN13" s="592"/>
      <c r="DO13" s="592"/>
      <c r="DP13" s="593"/>
      <c r="DQ13" s="600">
        <v>1715337</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281938</v>
      </c>
      <c r="BH14" s="592"/>
      <c r="BI14" s="592"/>
      <c r="BJ14" s="592"/>
      <c r="BK14" s="592"/>
      <c r="BL14" s="592"/>
      <c r="BM14" s="592"/>
      <c r="BN14" s="593"/>
      <c r="BO14" s="594">
        <v>2</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845272</v>
      </c>
      <c r="CS14" s="592"/>
      <c r="CT14" s="592"/>
      <c r="CU14" s="592"/>
      <c r="CV14" s="592"/>
      <c r="CW14" s="592"/>
      <c r="CX14" s="592"/>
      <c r="CY14" s="593"/>
      <c r="CZ14" s="594">
        <v>2</v>
      </c>
      <c r="DA14" s="594"/>
      <c r="DB14" s="594"/>
      <c r="DC14" s="594"/>
      <c r="DD14" s="600">
        <v>94395</v>
      </c>
      <c r="DE14" s="592"/>
      <c r="DF14" s="592"/>
      <c r="DG14" s="592"/>
      <c r="DH14" s="592"/>
      <c r="DI14" s="592"/>
      <c r="DJ14" s="592"/>
      <c r="DK14" s="592"/>
      <c r="DL14" s="592"/>
      <c r="DM14" s="592"/>
      <c r="DN14" s="592"/>
      <c r="DO14" s="592"/>
      <c r="DP14" s="593"/>
      <c r="DQ14" s="600">
        <v>840988</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24035</v>
      </c>
      <c r="S15" s="592"/>
      <c r="T15" s="592"/>
      <c r="U15" s="592"/>
      <c r="V15" s="592"/>
      <c r="W15" s="592"/>
      <c r="X15" s="592"/>
      <c r="Y15" s="593"/>
      <c r="Z15" s="594">
        <v>0.1</v>
      </c>
      <c r="AA15" s="594"/>
      <c r="AB15" s="594"/>
      <c r="AC15" s="594"/>
      <c r="AD15" s="595">
        <v>24035</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2020681</v>
      </c>
      <c r="BH15" s="592"/>
      <c r="BI15" s="592"/>
      <c r="BJ15" s="592"/>
      <c r="BK15" s="592"/>
      <c r="BL15" s="592"/>
      <c r="BM15" s="592"/>
      <c r="BN15" s="593"/>
      <c r="BO15" s="594">
        <v>14.4</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5264741</v>
      </c>
      <c r="CS15" s="592"/>
      <c r="CT15" s="592"/>
      <c r="CU15" s="592"/>
      <c r="CV15" s="592"/>
      <c r="CW15" s="592"/>
      <c r="CX15" s="592"/>
      <c r="CY15" s="593"/>
      <c r="CZ15" s="594">
        <v>12.3</v>
      </c>
      <c r="DA15" s="594"/>
      <c r="DB15" s="594"/>
      <c r="DC15" s="594"/>
      <c r="DD15" s="600">
        <v>1847337</v>
      </c>
      <c r="DE15" s="592"/>
      <c r="DF15" s="592"/>
      <c r="DG15" s="592"/>
      <c r="DH15" s="592"/>
      <c r="DI15" s="592"/>
      <c r="DJ15" s="592"/>
      <c r="DK15" s="592"/>
      <c r="DL15" s="592"/>
      <c r="DM15" s="592"/>
      <c r="DN15" s="592"/>
      <c r="DO15" s="592"/>
      <c r="DP15" s="593"/>
      <c r="DQ15" s="600">
        <v>3090548</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4904119</v>
      </c>
      <c r="S16" s="592"/>
      <c r="T16" s="592"/>
      <c r="U16" s="592"/>
      <c r="V16" s="592"/>
      <c r="W16" s="592"/>
      <c r="X16" s="592"/>
      <c r="Y16" s="593"/>
      <c r="Z16" s="594">
        <v>11.1</v>
      </c>
      <c r="AA16" s="594"/>
      <c r="AB16" s="594"/>
      <c r="AC16" s="594"/>
      <c r="AD16" s="595">
        <v>4313548</v>
      </c>
      <c r="AE16" s="595"/>
      <c r="AF16" s="595"/>
      <c r="AG16" s="595"/>
      <c r="AH16" s="595"/>
      <c r="AI16" s="595"/>
      <c r="AJ16" s="595"/>
      <c r="AK16" s="595"/>
      <c r="AL16" s="596">
        <v>21.4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15578</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3504</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4313548</v>
      </c>
      <c r="S17" s="592"/>
      <c r="T17" s="592"/>
      <c r="U17" s="592"/>
      <c r="V17" s="592"/>
      <c r="W17" s="592"/>
      <c r="X17" s="592"/>
      <c r="Y17" s="593"/>
      <c r="Z17" s="594">
        <v>9.8000000000000007</v>
      </c>
      <c r="AA17" s="594"/>
      <c r="AB17" s="594"/>
      <c r="AC17" s="594"/>
      <c r="AD17" s="595">
        <v>4313548</v>
      </c>
      <c r="AE17" s="595"/>
      <c r="AF17" s="595"/>
      <c r="AG17" s="595"/>
      <c r="AH17" s="595"/>
      <c r="AI17" s="595"/>
      <c r="AJ17" s="595"/>
      <c r="AK17" s="595"/>
      <c r="AL17" s="596">
        <v>21.4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3578861</v>
      </c>
      <c r="CS17" s="592"/>
      <c r="CT17" s="592"/>
      <c r="CU17" s="592"/>
      <c r="CV17" s="592"/>
      <c r="CW17" s="592"/>
      <c r="CX17" s="592"/>
      <c r="CY17" s="593"/>
      <c r="CZ17" s="594">
        <v>8.4</v>
      </c>
      <c r="DA17" s="594"/>
      <c r="DB17" s="594"/>
      <c r="DC17" s="594"/>
      <c r="DD17" s="600" t="s">
        <v>111</v>
      </c>
      <c r="DE17" s="592"/>
      <c r="DF17" s="592"/>
      <c r="DG17" s="592"/>
      <c r="DH17" s="592"/>
      <c r="DI17" s="592"/>
      <c r="DJ17" s="592"/>
      <c r="DK17" s="592"/>
      <c r="DL17" s="592"/>
      <c r="DM17" s="592"/>
      <c r="DN17" s="592"/>
      <c r="DO17" s="592"/>
      <c r="DP17" s="593"/>
      <c r="DQ17" s="600">
        <v>3520663</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590570</v>
      </c>
      <c r="S18" s="592"/>
      <c r="T18" s="592"/>
      <c r="U18" s="592"/>
      <c r="V18" s="592"/>
      <c r="W18" s="592"/>
      <c r="X18" s="592"/>
      <c r="Y18" s="593"/>
      <c r="Z18" s="594">
        <v>1.3</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219404</v>
      </c>
      <c r="CS18" s="592"/>
      <c r="CT18" s="592"/>
      <c r="CU18" s="592"/>
      <c r="CV18" s="592"/>
      <c r="CW18" s="592"/>
      <c r="CX18" s="592"/>
      <c r="CY18" s="593"/>
      <c r="CZ18" s="594">
        <v>0.5</v>
      </c>
      <c r="DA18" s="594"/>
      <c r="DB18" s="594"/>
      <c r="DC18" s="594"/>
      <c r="DD18" s="600" t="s">
        <v>111</v>
      </c>
      <c r="DE18" s="592"/>
      <c r="DF18" s="592"/>
      <c r="DG18" s="592"/>
      <c r="DH18" s="592"/>
      <c r="DI18" s="592"/>
      <c r="DJ18" s="592"/>
      <c r="DK18" s="592"/>
      <c r="DL18" s="592"/>
      <c r="DM18" s="592"/>
      <c r="DN18" s="592"/>
      <c r="DO18" s="592"/>
      <c r="DP18" s="593"/>
      <c r="DQ18" s="600">
        <v>219404</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8261</v>
      </c>
      <c r="BH19" s="592"/>
      <c r="BI19" s="592"/>
      <c r="BJ19" s="592"/>
      <c r="BK19" s="592"/>
      <c r="BL19" s="592"/>
      <c r="BM19" s="592"/>
      <c r="BN19" s="593"/>
      <c r="BO19" s="594">
        <v>0.1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20140838</v>
      </c>
      <c r="S20" s="592"/>
      <c r="T20" s="592"/>
      <c r="U20" s="592"/>
      <c r="V20" s="592"/>
      <c r="W20" s="592"/>
      <c r="X20" s="592"/>
      <c r="Y20" s="593"/>
      <c r="Z20" s="594">
        <v>45.7</v>
      </c>
      <c r="AA20" s="594"/>
      <c r="AB20" s="594"/>
      <c r="AC20" s="594"/>
      <c r="AD20" s="595">
        <v>19550267</v>
      </c>
      <c r="AE20" s="595"/>
      <c r="AF20" s="595"/>
      <c r="AG20" s="595"/>
      <c r="AH20" s="595"/>
      <c r="AI20" s="595"/>
      <c r="AJ20" s="595"/>
      <c r="AK20" s="595"/>
      <c r="AL20" s="596">
        <v>97.2</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8261</v>
      </c>
      <c r="BH20" s="592"/>
      <c r="BI20" s="592"/>
      <c r="BJ20" s="592"/>
      <c r="BK20" s="592"/>
      <c r="BL20" s="592"/>
      <c r="BM20" s="592"/>
      <c r="BN20" s="593"/>
      <c r="BO20" s="594">
        <v>0.1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42831887</v>
      </c>
      <c r="CS20" s="592"/>
      <c r="CT20" s="592"/>
      <c r="CU20" s="592"/>
      <c r="CV20" s="592"/>
      <c r="CW20" s="592"/>
      <c r="CX20" s="592"/>
      <c r="CY20" s="593"/>
      <c r="CZ20" s="594">
        <v>100</v>
      </c>
      <c r="DA20" s="594"/>
      <c r="DB20" s="594"/>
      <c r="DC20" s="594"/>
      <c r="DD20" s="600">
        <v>6051998</v>
      </c>
      <c r="DE20" s="592"/>
      <c r="DF20" s="592"/>
      <c r="DG20" s="592"/>
      <c r="DH20" s="592"/>
      <c r="DI20" s="592"/>
      <c r="DJ20" s="592"/>
      <c r="DK20" s="592"/>
      <c r="DL20" s="592"/>
      <c r="DM20" s="592"/>
      <c r="DN20" s="592"/>
      <c r="DO20" s="592"/>
      <c r="DP20" s="593"/>
      <c r="DQ20" s="600">
        <v>23111569</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17739</v>
      </c>
      <c r="S21" s="592"/>
      <c r="T21" s="592"/>
      <c r="U21" s="592"/>
      <c r="V21" s="592"/>
      <c r="W21" s="592"/>
      <c r="X21" s="592"/>
      <c r="Y21" s="593"/>
      <c r="Z21" s="594">
        <v>0</v>
      </c>
      <c r="AA21" s="594"/>
      <c r="AB21" s="594"/>
      <c r="AC21" s="594"/>
      <c r="AD21" s="595">
        <v>17739</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8261</v>
      </c>
      <c r="BH21" s="592"/>
      <c r="BI21" s="592"/>
      <c r="BJ21" s="592"/>
      <c r="BK21" s="592"/>
      <c r="BL21" s="592"/>
      <c r="BM21" s="592"/>
      <c r="BN21" s="593"/>
      <c r="BO21" s="594">
        <v>0.1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552084</v>
      </c>
      <c r="S22" s="592"/>
      <c r="T22" s="592"/>
      <c r="U22" s="592"/>
      <c r="V22" s="592"/>
      <c r="W22" s="592"/>
      <c r="X22" s="592"/>
      <c r="Y22" s="593"/>
      <c r="Z22" s="594">
        <v>1.3</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317824</v>
      </c>
      <c r="S23" s="592"/>
      <c r="T23" s="592"/>
      <c r="U23" s="592"/>
      <c r="V23" s="592"/>
      <c r="W23" s="592"/>
      <c r="X23" s="592"/>
      <c r="Y23" s="593"/>
      <c r="Z23" s="594">
        <v>0.7</v>
      </c>
      <c r="AA23" s="594"/>
      <c r="AB23" s="594"/>
      <c r="AC23" s="594"/>
      <c r="AD23" s="595">
        <v>23119</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282691</v>
      </c>
      <c r="S24" s="592"/>
      <c r="T24" s="592"/>
      <c r="U24" s="592"/>
      <c r="V24" s="592"/>
      <c r="W24" s="592"/>
      <c r="X24" s="592"/>
      <c r="Y24" s="593"/>
      <c r="Z24" s="594">
        <v>0.6</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22541566</v>
      </c>
      <c r="CS24" s="581"/>
      <c r="CT24" s="581"/>
      <c r="CU24" s="581"/>
      <c r="CV24" s="581"/>
      <c r="CW24" s="581"/>
      <c r="CX24" s="581"/>
      <c r="CY24" s="582"/>
      <c r="CZ24" s="618">
        <v>52.6</v>
      </c>
      <c r="DA24" s="619"/>
      <c r="DB24" s="619"/>
      <c r="DC24" s="620"/>
      <c r="DD24" s="617">
        <v>12756591</v>
      </c>
      <c r="DE24" s="581"/>
      <c r="DF24" s="581"/>
      <c r="DG24" s="581"/>
      <c r="DH24" s="581"/>
      <c r="DI24" s="581"/>
      <c r="DJ24" s="581"/>
      <c r="DK24" s="582"/>
      <c r="DL24" s="617">
        <v>12530557</v>
      </c>
      <c r="DM24" s="581"/>
      <c r="DN24" s="581"/>
      <c r="DO24" s="581"/>
      <c r="DP24" s="581"/>
      <c r="DQ24" s="581"/>
      <c r="DR24" s="581"/>
      <c r="DS24" s="581"/>
      <c r="DT24" s="581"/>
      <c r="DU24" s="581"/>
      <c r="DV24" s="582"/>
      <c r="DW24" s="585">
        <v>56.5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8867535</v>
      </c>
      <c r="S25" s="592"/>
      <c r="T25" s="592"/>
      <c r="U25" s="592"/>
      <c r="V25" s="592"/>
      <c r="W25" s="592"/>
      <c r="X25" s="592"/>
      <c r="Y25" s="593"/>
      <c r="Z25" s="594">
        <v>20.100000000000001</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5942828</v>
      </c>
      <c r="CS25" s="623"/>
      <c r="CT25" s="623"/>
      <c r="CU25" s="623"/>
      <c r="CV25" s="623"/>
      <c r="CW25" s="623"/>
      <c r="CX25" s="623"/>
      <c r="CY25" s="624"/>
      <c r="CZ25" s="625">
        <v>13.9</v>
      </c>
      <c r="DA25" s="626"/>
      <c r="DB25" s="626"/>
      <c r="DC25" s="627"/>
      <c r="DD25" s="600">
        <v>5707501</v>
      </c>
      <c r="DE25" s="623"/>
      <c r="DF25" s="623"/>
      <c r="DG25" s="623"/>
      <c r="DH25" s="623"/>
      <c r="DI25" s="623"/>
      <c r="DJ25" s="623"/>
      <c r="DK25" s="624"/>
      <c r="DL25" s="600">
        <v>5683093</v>
      </c>
      <c r="DM25" s="623"/>
      <c r="DN25" s="623"/>
      <c r="DO25" s="623"/>
      <c r="DP25" s="623"/>
      <c r="DQ25" s="623"/>
      <c r="DR25" s="623"/>
      <c r="DS25" s="623"/>
      <c r="DT25" s="623"/>
      <c r="DU25" s="623"/>
      <c r="DV25" s="624"/>
      <c r="DW25" s="596">
        <v>25.6</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v>503286</v>
      </c>
      <c r="S26" s="592"/>
      <c r="T26" s="592"/>
      <c r="U26" s="592"/>
      <c r="V26" s="592"/>
      <c r="W26" s="592"/>
      <c r="X26" s="592"/>
      <c r="Y26" s="593"/>
      <c r="Z26" s="594">
        <v>1.1000000000000001</v>
      </c>
      <c r="AA26" s="594"/>
      <c r="AB26" s="594"/>
      <c r="AC26" s="594"/>
      <c r="AD26" s="595">
        <v>503286</v>
      </c>
      <c r="AE26" s="595"/>
      <c r="AF26" s="595"/>
      <c r="AG26" s="595"/>
      <c r="AH26" s="595"/>
      <c r="AI26" s="595"/>
      <c r="AJ26" s="595"/>
      <c r="AK26" s="595"/>
      <c r="AL26" s="596">
        <v>2.5</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3366807</v>
      </c>
      <c r="CS26" s="592"/>
      <c r="CT26" s="592"/>
      <c r="CU26" s="592"/>
      <c r="CV26" s="592"/>
      <c r="CW26" s="592"/>
      <c r="CX26" s="592"/>
      <c r="CY26" s="593"/>
      <c r="CZ26" s="625">
        <v>7.9</v>
      </c>
      <c r="DA26" s="626"/>
      <c r="DB26" s="626"/>
      <c r="DC26" s="627"/>
      <c r="DD26" s="600">
        <v>3277943</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6932254</v>
      </c>
      <c r="S27" s="592"/>
      <c r="T27" s="592"/>
      <c r="U27" s="592"/>
      <c r="V27" s="592"/>
      <c r="W27" s="592"/>
      <c r="X27" s="592"/>
      <c r="Y27" s="593"/>
      <c r="Z27" s="594">
        <v>15.7</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13984803</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13019877</v>
      </c>
      <c r="CS27" s="623"/>
      <c r="CT27" s="623"/>
      <c r="CU27" s="623"/>
      <c r="CV27" s="623"/>
      <c r="CW27" s="623"/>
      <c r="CX27" s="623"/>
      <c r="CY27" s="624"/>
      <c r="CZ27" s="625">
        <v>30.4</v>
      </c>
      <c r="DA27" s="626"/>
      <c r="DB27" s="626"/>
      <c r="DC27" s="627"/>
      <c r="DD27" s="600">
        <v>3528427</v>
      </c>
      <c r="DE27" s="623"/>
      <c r="DF27" s="623"/>
      <c r="DG27" s="623"/>
      <c r="DH27" s="623"/>
      <c r="DI27" s="623"/>
      <c r="DJ27" s="623"/>
      <c r="DK27" s="624"/>
      <c r="DL27" s="600">
        <v>3326801</v>
      </c>
      <c r="DM27" s="623"/>
      <c r="DN27" s="623"/>
      <c r="DO27" s="623"/>
      <c r="DP27" s="623"/>
      <c r="DQ27" s="623"/>
      <c r="DR27" s="623"/>
      <c r="DS27" s="623"/>
      <c r="DT27" s="623"/>
      <c r="DU27" s="623"/>
      <c r="DV27" s="624"/>
      <c r="DW27" s="596">
        <v>15</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892762</v>
      </c>
      <c r="S28" s="592"/>
      <c r="T28" s="592"/>
      <c r="U28" s="592"/>
      <c r="V28" s="592"/>
      <c r="W28" s="592"/>
      <c r="X28" s="592"/>
      <c r="Y28" s="593"/>
      <c r="Z28" s="594">
        <v>2</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3578861</v>
      </c>
      <c r="CS28" s="592"/>
      <c r="CT28" s="592"/>
      <c r="CU28" s="592"/>
      <c r="CV28" s="592"/>
      <c r="CW28" s="592"/>
      <c r="CX28" s="592"/>
      <c r="CY28" s="593"/>
      <c r="CZ28" s="625">
        <v>8.4</v>
      </c>
      <c r="DA28" s="626"/>
      <c r="DB28" s="626"/>
      <c r="DC28" s="627"/>
      <c r="DD28" s="600">
        <v>3520663</v>
      </c>
      <c r="DE28" s="592"/>
      <c r="DF28" s="592"/>
      <c r="DG28" s="592"/>
      <c r="DH28" s="592"/>
      <c r="DI28" s="592"/>
      <c r="DJ28" s="592"/>
      <c r="DK28" s="593"/>
      <c r="DL28" s="600">
        <v>3520663</v>
      </c>
      <c r="DM28" s="592"/>
      <c r="DN28" s="592"/>
      <c r="DO28" s="592"/>
      <c r="DP28" s="592"/>
      <c r="DQ28" s="592"/>
      <c r="DR28" s="592"/>
      <c r="DS28" s="592"/>
      <c r="DT28" s="592"/>
      <c r="DU28" s="592"/>
      <c r="DV28" s="593"/>
      <c r="DW28" s="596">
        <v>15.9</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28140</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3578828</v>
      </c>
      <c r="CS29" s="623"/>
      <c r="CT29" s="623"/>
      <c r="CU29" s="623"/>
      <c r="CV29" s="623"/>
      <c r="CW29" s="623"/>
      <c r="CX29" s="623"/>
      <c r="CY29" s="624"/>
      <c r="CZ29" s="625">
        <v>8.4</v>
      </c>
      <c r="DA29" s="626"/>
      <c r="DB29" s="626"/>
      <c r="DC29" s="627"/>
      <c r="DD29" s="600">
        <v>3520630</v>
      </c>
      <c r="DE29" s="623"/>
      <c r="DF29" s="623"/>
      <c r="DG29" s="623"/>
      <c r="DH29" s="623"/>
      <c r="DI29" s="623"/>
      <c r="DJ29" s="623"/>
      <c r="DK29" s="624"/>
      <c r="DL29" s="600">
        <v>3520630</v>
      </c>
      <c r="DM29" s="623"/>
      <c r="DN29" s="623"/>
      <c r="DO29" s="623"/>
      <c r="DP29" s="623"/>
      <c r="DQ29" s="623"/>
      <c r="DR29" s="623"/>
      <c r="DS29" s="623"/>
      <c r="DT29" s="623"/>
      <c r="DU29" s="623"/>
      <c r="DV29" s="624"/>
      <c r="DW29" s="596">
        <v>15.9</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194520</v>
      </c>
      <c r="S30" s="592"/>
      <c r="T30" s="592"/>
      <c r="U30" s="592"/>
      <c r="V30" s="592"/>
      <c r="W30" s="592"/>
      <c r="X30" s="592"/>
      <c r="Y30" s="593"/>
      <c r="Z30" s="594">
        <v>0.4</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98.8</v>
      </c>
      <c r="BH30" s="650"/>
      <c r="BI30" s="650"/>
      <c r="BJ30" s="650"/>
      <c r="BK30" s="650"/>
      <c r="BL30" s="650"/>
      <c r="BM30" s="586">
        <v>96.5</v>
      </c>
      <c r="BN30" s="650"/>
      <c r="BO30" s="650"/>
      <c r="BP30" s="650"/>
      <c r="BQ30" s="651"/>
      <c r="BR30" s="649">
        <v>98.6</v>
      </c>
      <c r="BS30" s="650"/>
      <c r="BT30" s="650"/>
      <c r="BU30" s="650"/>
      <c r="BV30" s="650"/>
      <c r="BW30" s="650"/>
      <c r="BX30" s="586">
        <v>96.1</v>
      </c>
      <c r="BY30" s="650"/>
      <c r="BZ30" s="650"/>
      <c r="CA30" s="650"/>
      <c r="CB30" s="651"/>
      <c r="CD30" s="654"/>
      <c r="CE30" s="655"/>
      <c r="CF30" s="605" t="s">
        <v>291</v>
      </c>
      <c r="CG30" s="606"/>
      <c r="CH30" s="606"/>
      <c r="CI30" s="606"/>
      <c r="CJ30" s="606"/>
      <c r="CK30" s="606"/>
      <c r="CL30" s="606"/>
      <c r="CM30" s="606"/>
      <c r="CN30" s="606"/>
      <c r="CO30" s="606"/>
      <c r="CP30" s="606"/>
      <c r="CQ30" s="607"/>
      <c r="CR30" s="591">
        <v>3006542</v>
      </c>
      <c r="CS30" s="592"/>
      <c r="CT30" s="592"/>
      <c r="CU30" s="592"/>
      <c r="CV30" s="592"/>
      <c r="CW30" s="592"/>
      <c r="CX30" s="592"/>
      <c r="CY30" s="593"/>
      <c r="CZ30" s="625">
        <v>7</v>
      </c>
      <c r="DA30" s="626"/>
      <c r="DB30" s="626"/>
      <c r="DC30" s="627"/>
      <c r="DD30" s="600">
        <v>2948344</v>
      </c>
      <c r="DE30" s="592"/>
      <c r="DF30" s="592"/>
      <c r="DG30" s="592"/>
      <c r="DH30" s="592"/>
      <c r="DI30" s="592"/>
      <c r="DJ30" s="592"/>
      <c r="DK30" s="593"/>
      <c r="DL30" s="600">
        <v>2948344</v>
      </c>
      <c r="DM30" s="592"/>
      <c r="DN30" s="592"/>
      <c r="DO30" s="592"/>
      <c r="DP30" s="592"/>
      <c r="DQ30" s="592"/>
      <c r="DR30" s="592"/>
      <c r="DS30" s="592"/>
      <c r="DT30" s="592"/>
      <c r="DU30" s="592"/>
      <c r="DV30" s="593"/>
      <c r="DW30" s="596">
        <v>13.3</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1619373</v>
      </c>
      <c r="S31" s="592"/>
      <c r="T31" s="592"/>
      <c r="U31" s="592"/>
      <c r="V31" s="592"/>
      <c r="W31" s="592"/>
      <c r="X31" s="592"/>
      <c r="Y31" s="593"/>
      <c r="Z31" s="594">
        <v>3.7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98.8</v>
      </c>
      <c r="BH31" s="623"/>
      <c r="BI31" s="623"/>
      <c r="BJ31" s="623"/>
      <c r="BK31" s="623"/>
      <c r="BL31" s="623"/>
      <c r="BM31" s="597">
        <v>95.9</v>
      </c>
      <c r="BN31" s="647"/>
      <c r="BO31" s="647"/>
      <c r="BP31" s="647"/>
      <c r="BQ31" s="648"/>
      <c r="BR31" s="646">
        <v>98.7</v>
      </c>
      <c r="BS31" s="623"/>
      <c r="BT31" s="623"/>
      <c r="BU31" s="623"/>
      <c r="BV31" s="623"/>
      <c r="BW31" s="623"/>
      <c r="BX31" s="597">
        <v>95.8</v>
      </c>
      <c r="BY31" s="647"/>
      <c r="BZ31" s="647"/>
      <c r="CA31" s="647"/>
      <c r="CB31" s="648"/>
      <c r="CD31" s="654"/>
      <c r="CE31" s="655"/>
      <c r="CF31" s="605" t="s">
        <v>295</v>
      </c>
      <c r="CG31" s="606"/>
      <c r="CH31" s="606"/>
      <c r="CI31" s="606"/>
      <c r="CJ31" s="606"/>
      <c r="CK31" s="606"/>
      <c r="CL31" s="606"/>
      <c r="CM31" s="606"/>
      <c r="CN31" s="606"/>
      <c r="CO31" s="606"/>
      <c r="CP31" s="606"/>
      <c r="CQ31" s="607"/>
      <c r="CR31" s="591">
        <v>572286</v>
      </c>
      <c r="CS31" s="623"/>
      <c r="CT31" s="623"/>
      <c r="CU31" s="623"/>
      <c r="CV31" s="623"/>
      <c r="CW31" s="623"/>
      <c r="CX31" s="623"/>
      <c r="CY31" s="624"/>
      <c r="CZ31" s="625">
        <v>1.3</v>
      </c>
      <c r="DA31" s="626"/>
      <c r="DB31" s="626"/>
      <c r="DC31" s="627"/>
      <c r="DD31" s="600">
        <v>572286</v>
      </c>
      <c r="DE31" s="623"/>
      <c r="DF31" s="623"/>
      <c r="DG31" s="623"/>
      <c r="DH31" s="623"/>
      <c r="DI31" s="623"/>
      <c r="DJ31" s="623"/>
      <c r="DK31" s="624"/>
      <c r="DL31" s="600">
        <v>572286</v>
      </c>
      <c r="DM31" s="623"/>
      <c r="DN31" s="623"/>
      <c r="DO31" s="623"/>
      <c r="DP31" s="623"/>
      <c r="DQ31" s="623"/>
      <c r="DR31" s="623"/>
      <c r="DS31" s="623"/>
      <c r="DT31" s="623"/>
      <c r="DU31" s="623"/>
      <c r="DV31" s="624"/>
      <c r="DW31" s="596">
        <v>2.6</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395243</v>
      </c>
      <c r="S32" s="592"/>
      <c r="T32" s="592"/>
      <c r="U32" s="592"/>
      <c r="V32" s="592"/>
      <c r="W32" s="592"/>
      <c r="X32" s="592"/>
      <c r="Y32" s="593"/>
      <c r="Z32" s="594">
        <v>0.9</v>
      </c>
      <c r="AA32" s="594"/>
      <c r="AB32" s="594"/>
      <c r="AC32" s="594"/>
      <c r="AD32" s="595">
        <v>26316</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98.4</v>
      </c>
      <c r="BH32" s="659"/>
      <c r="BI32" s="659"/>
      <c r="BJ32" s="659"/>
      <c r="BK32" s="659"/>
      <c r="BL32" s="659"/>
      <c r="BM32" s="660">
        <v>96.1</v>
      </c>
      <c r="BN32" s="659"/>
      <c r="BO32" s="659"/>
      <c r="BP32" s="659"/>
      <c r="BQ32" s="661"/>
      <c r="BR32" s="658">
        <v>98.2</v>
      </c>
      <c r="BS32" s="659"/>
      <c r="BT32" s="659"/>
      <c r="BU32" s="659"/>
      <c r="BV32" s="659"/>
      <c r="BW32" s="659"/>
      <c r="BX32" s="660">
        <v>95.4</v>
      </c>
      <c r="BY32" s="659"/>
      <c r="BZ32" s="659"/>
      <c r="CA32" s="659"/>
      <c r="CB32" s="661"/>
      <c r="CD32" s="656"/>
      <c r="CE32" s="657"/>
      <c r="CF32" s="605" t="s">
        <v>298</v>
      </c>
      <c r="CG32" s="606"/>
      <c r="CH32" s="606"/>
      <c r="CI32" s="606"/>
      <c r="CJ32" s="606"/>
      <c r="CK32" s="606"/>
      <c r="CL32" s="606"/>
      <c r="CM32" s="606"/>
      <c r="CN32" s="606"/>
      <c r="CO32" s="606"/>
      <c r="CP32" s="606"/>
      <c r="CQ32" s="607"/>
      <c r="CR32" s="591">
        <v>33</v>
      </c>
      <c r="CS32" s="592"/>
      <c r="CT32" s="592"/>
      <c r="CU32" s="592"/>
      <c r="CV32" s="592"/>
      <c r="CW32" s="592"/>
      <c r="CX32" s="592"/>
      <c r="CY32" s="593"/>
      <c r="CZ32" s="625">
        <v>0</v>
      </c>
      <c r="DA32" s="626"/>
      <c r="DB32" s="626"/>
      <c r="DC32" s="627"/>
      <c r="DD32" s="600">
        <v>33</v>
      </c>
      <c r="DE32" s="592"/>
      <c r="DF32" s="592"/>
      <c r="DG32" s="592"/>
      <c r="DH32" s="592"/>
      <c r="DI32" s="592"/>
      <c r="DJ32" s="592"/>
      <c r="DK32" s="593"/>
      <c r="DL32" s="600">
        <v>33</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3308420</v>
      </c>
      <c r="S33" s="592"/>
      <c r="T33" s="592"/>
      <c r="U33" s="592"/>
      <c r="V33" s="592"/>
      <c r="W33" s="592"/>
      <c r="X33" s="592"/>
      <c r="Y33" s="593"/>
      <c r="Z33" s="594">
        <v>7.5</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14222745</v>
      </c>
      <c r="CS33" s="623"/>
      <c r="CT33" s="623"/>
      <c r="CU33" s="623"/>
      <c r="CV33" s="623"/>
      <c r="CW33" s="623"/>
      <c r="CX33" s="623"/>
      <c r="CY33" s="624"/>
      <c r="CZ33" s="625">
        <v>33.200000000000003</v>
      </c>
      <c r="DA33" s="626"/>
      <c r="DB33" s="626"/>
      <c r="DC33" s="627"/>
      <c r="DD33" s="600">
        <v>9481580</v>
      </c>
      <c r="DE33" s="623"/>
      <c r="DF33" s="623"/>
      <c r="DG33" s="623"/>
      <c r="DH33" s="623"/>
      <c r="DI33" s="623"/>
      <c r="DJ33" s="623"/>
      <c r="DK33" s="624"/>
      <c r="DL33" s="600">
        <v>7229745</v>
      </c>
      <c r="DM33" s="623"/>
      <c r="DN33" s="623"/>
      <c r="DO33" s="623"/>
      <c r="DP33" s="623"/>
      <c r="DQ33" s="623"/>
      <c r="DR33" s="623"/>
      <c r="DS33" s="623"/>
      <c r="DT33" s="623"/>
      <c r="DU33" s="623"/>
      <c r="DV33" s="624"/>
      <c r="DW33" s="596">
        <v>32.6</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5430735</v>
      </c>
      <c r="CS34" s="592"/>
      <c r="CT34" s="592"/>
      <c r="CU34" s="592"/>
      <c r="CV34" s="592"/>
      <c r="CW34" s="592"/>
      <c r="CX34" s="592"/>
      <c r="CY34" s="593"/>
      <c r="CZ34" s="625">
        <v>12.7</v>
      </c>
      <c r="DA34" s="626"/>
      <c r="DB34" s="626"/>
      <c r="DC34" s="627"/>
      <c r="DD34" s="600">
        <v>4171047</v>
      </c>
      <c r="DE34" s="592"/>
      <c r="DF34" s="592"/>
      <c r="DG34" s="592"/>
      <c r="DH34" s="592"/>
      <c r="DI34" s="592"/>
      <c r="DJ34" s="592"/>
      <c r="DK34" s="593"/>
      <c r="DL34" s="600">
        <v>3734607</v>
      </c>
      <c r="DM34" s="592"/>
      <c r="DN34" s="592"/>
      <c r="DO34" s="592"/>
      <c r="DP34" s="592"/>
      <c r="DQ34" s="592"/>
      <c r="DR34" s="592"/>
      <c r="DS34" s="592"/>
      <c r="DT34" s="592"/>
      <c r="DU34" s="592"/>
      <c r="DV34" s="593"/>
      <c r="DW34" s="596">
        <v>16.8</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2055820</v>
      </c>
      <c r="S35" s="592"/>
      <c r="T35" s="592"/>
      <c r="U35" s="592"/>
      <c r="V35" s="592"/>
      <c r="W35" s="592"/>
      <c r="X35" s="592"/>
      <c r="Y35" s="593"/>
      <c r="Z35" s="594">
        <v>4.7</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3952878</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-159322</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268870</v>
      </c>
      <c r="CS35" s="623"/>
      <c r="CT35" s="623"/>
      <c r="CU35" s="623"/>
      <c r="CV35" s="623"/>
      <c r="CW35" s="623"/>
      <c r="CX35" s="623"/>
      <c r="CY35" s="624"/>
      <c r="CZ35" s="625">
        <v>0.6</v>
      </c>
      <c r="DA35" s="626"/>
      <c r="DB35" s="626"/>
      <c r="DC35" s="627"/>
      <c r="DD35" s="600">
        <v>260113</v>
      </c>
      <c r="DE35" s="623"/>
      <c r="DF35" s="623"/>
      <c r="DG35" s="623"/>
      <c r="DH35" s="623"/>
      <c r="DI35" s="623"/>
      <c r="DJ35" s="623"/>
      <c r="DK35" s="624"/>
      <c r="DL35" s="600">
        <v>252906</v>
      </c>
      <c r="DM35" s="623"/>
      <c r="DN35" s="623"/>
      <c r="DO35" s="623"/>
      <c r="DP35" s="623"/>
      <c r="DQ35" s="623"/>
      <c r="DR35" s="623"/>
      <c r="DS35" s="623"/>
      <c r="DT35" s="623"/>
      <c r="DU35" s="623"/>
      <c r="DV35" s="624"/>
      <c r="DW35" s="596">
        <v>1.1000000000000001</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44052709</v>
      </c>
      <c r="S36" s="664"/>
      <c r="T36" s="664"/>
      <c r="U36" s="664"/>
      <c r="V36" s="664"/>
      <c r="W36" s="664"/>
      <c r="X36" s="664"/>
      <c r="Y36" s="665"/>
      <c r="Z36" s="666">
        <v>100</v>
      </c>
      <c r="AA36" s="666"/>
      <c r="AB36" s="666"/>
      <c r="AC36" s="666"/>
      <c r="AD36" s="667">
        <v>20120727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372026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-1155587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1782745</v>
      </c>
      <c r="CS36" s="592"/>
      <c r="CT36" s="592"/>
      <c r="CU36" s="592"/>
      <c r="CV36" s="592"/>
      <c r="CW36" s="592"/>
      <c r="CX36" s="592"/>
      <c r="CY36" s="593"/>
      <c r="CZ36" s="625">
        <v>4.2</v>
      </c>
      <c r="DA36" s="626"/>
      <c r="DB36" s="626"/>
      <c r="DC36" s="627"/>
      <c r="DD36" s="600">
        <v>1185926</v>
      </c>
      <c r="DE36" s="592"/>
      <c r="DF36" s="592"/>
      <c r="DG36" s="592"/>
      <c r="DH36" s="592"/>
      <c r="DI36" s="592"/>
      <c r="DJ36" s="592"/>
      <c r="DK36" s="593"/>
      <c r="DL36" s="600">
        <v>908218</v>
      </c>
      <c r="DM36" s="592"/>
      <c r="DN36" s="592"/>
      <c r="DO36" s="592"/>
      <c r="DP36" s="592"/>
      <c r="DQ36" s="592"/>
      <c r="DR36" s="592"/>
      <c r="DS36" s="592"/>
      <c r="DT36" s="592"/>
      <c r="DU36" s="592"/>
      <c r="DV36" s="593"/>
      <c r="DW36" s="596">
        <v>4.0999999999999996</v>
      </c>
      <c r="DX36" s="621"/>
      <c r="DY36" s="621"/>
      <c r="DZ36" s="621"/>
      <c r="EA36" s="621"/>
      <c r="EB36" s="621"/>
      <c r="EC36" s="622"/>
    </row>
    <row r="37" spans="2:133" ht="11.25" customHeight="1">
      <c r="AQ37" s="670" t="s">
        <v>313</v>
      </c>
      <c r="AR37" s="671"/>
      <c r="AS37" s="671"/>
      <c r="AT37" s="671"/>
      <c r="AU37" s="671"/>
      <c r="AV37" s="671"/>
      <c r="AW37" s="671"/>
      <c r="AX37" s="671"/>
      <c r="AY37" s="672"/>
      <c r="AZ37" s="591">
        <v>17487</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18041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376572</v>
      </c>
      <c r="CS37" s="623"/>
      <c r="CT37" s="623"/>
      <c r="CU37" s="623"/>
      <c r="CV37" s="623"/>
      <c r="CW37" s="623"/>
      <c r="CX37" s="623"/>
      <c r="CY37" s="624"/>
      <c r="CZ37" s="625">
        <v>0.9</v>
      </c>
      <c r="DA37" s="626"/>
      <c r="DB37" s="626"/>
      <c r="DC37" s="627"/>
      <c r="DD37" s="600">
        <v>204051</v>
      </c>
      <c r="DE37" s="623"/>
      <c r="DF37" s="623"/>
      <c r="DG37" s="623"/>
      <c r="DH37" s="623"/>
      <c r="DI37" s="623"/>
      <c r="DJ37" s="623"/>
      <c r="DK37" s="624"/>
      <c r="DL37" s="600">
        <v>203282</v>
      </c>
      <c r="DM37" s="623"/>
      <c r="DN37" s="623"/>
      <c r="DO37" s="623"/>
      <c r="DP37" s="623"/>
      <c r="DQ37" s="623"/>
      <c r="DR37" s="623"/>
      <c r="DS37" s="623"/>
      <c r="DT37" s="623"/>
      <c r="DU37" s="623"/>
      <c r="DV37" s="624"/>
      <c r="DW37" s="596">
        <v>0.9</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34064</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3935391</v>
      </c>
      <c r="CS38" s="592"/>
      <c r="CT38" s="592"/>
      <c r="CU38" s="592"/>
      <c r="CV38" s="592"/>
      <c r="CW38" s="592"/>
      <c r="CX38" s="592"/>
      <c r="CY38" s="593"/>
      <c r="CZ38" s="625">
        <v>9.1999999999999993</v>
      </c>
      <c r="DA38" s="626"/>
      <c r="DB38" s="626"/>
      <c r="DC38" s="627"/>
      <c r="DD38" s="600">
        <v>3346924</v>
      </c>
      <c r="DE38" s="592"/>
      <c r="DF38" s="592"/>
      <c r="DG38" s="592"/>
      <c r="DH38" s="592"/>
      <c r="DI38" s="592"/>
      <c r="DJ38" s="592"/>
      <c r="DK38" s="593"/>
      <c r="DL38" s="600">
        <v>2334014</v>
      </c>
      <c r="DM38" s="592"/>
      <c r="DN38" s="592"/>
      <c r="DO38" s="592"/>
      <c r="DP38" s="592"/>
      <c r="DQ38" s="592"/>
      <c r="DR38" s="592"/>
      <c r="DS38" s="592"/>
      <c r="DT38" s="592"/>
      <c r="DU38" s="592"/>
      <c r="DV38" s="593"/>
      <c r="DW38" s="596">
        <v>10.5</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64</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2782004</v>
      </c>
      <c r="CS39" s="623"/>
      <c r="CT39" s="623"/>
      <c r="CU39" s="623"/>
      <c r="CV39" s="623"/>
      <c r="CW39" s="623"/>
      <c r="CX39" s="623"/>
      <c r="CY39" s="624"/>
      <c r="CZ39" s="625">
        <v>6.5</v>
      </c>
      <c r="DA39" s="626"/>
      <c r="DB39" s="626"/>
      <c r="DC39" s="627"/>
      <c r="DD39" s="600">
        <v>512570</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1814401</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157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23000</v>
      </c>
      <c r="CS40" s="592"/>
      <c r="CT40" s="592"/>
      <c r="CU40" s="592"/>
      <c r="CV40" s="592"/>
      <c r="CW40" s="592"/>
      <c r="CX40" s="592"/>
      <c r="CY40" s="593"/>
      <c r="CZ40" s="625">
        <v>0.1</v>
      </c>
      <c r="DA40" s="626"/>
      <c r="DB40" s="626"/>
      <c r="DC40" s="627"/>
      <c r="DD40" s="600">
        <v>5000</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1748964</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241</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6067576</v>
      </c>
      <c r="CS42" s="592"/>
      <c r="CT42" s="592"/>
      <c r="CU42" s="592"/>
      <c r="CV42" s="592"/>
      <c r="CW42" s="592"/>
      <c r="CX42" s="592"/>
      <c r="CY42" s="593"/>
      <c r="CZ42" s="625">
        <v>14.2</v>
      </c>
      <c r="DA42" s="674"/>
      <c r="DB42" s="674"/>
      <c r="DC42" s="675"/>
      <c r="DD42" s="600">
        <v>873398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241437</v>
      </c>
      <c r="CS43" s="623"/>
      <c r="CT43" s="623"/>
      <c r="CU43" s="623"/>
      <c r="CV43" s="623"/>
      <c r="CW43" s="623"/>
      <c r="CX43" s="623"/>
      <c r="CY43" s="624"/>
      <c r="CZ43" s="625">
        <v>0.6</v>
      </c>
      <c r="DA43" s="626"/>
      <c r="DB43" s="626"/>
      <c r="DC43" s="627"/>
      <c r="DD43" s="600">
        <v>241437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6051998</v>
      </c>
      <c r="CS44" s="592"/>
      <c r="CT44" s="592"/>
      <c r="CU44" s="592"/>
      <c r="CV44" s="592"/>
      <c r="CW44" s="592"/>
      <c r="CX44" s="592"/>
      <c r="CY44" s="593"/>
      <c r="CZ44" s="625">
        <v>14.1</v>
      </c>
      <c r="DA44" s="674"/>
      <c r="DB44" s="674"/>
      <c r="DC44" s="675"/>
      <c r="DD44" s="600">
        <v>869894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5035630</v>
      </c>
      <c r="CS45" s="623"/>
      <c r="CT45" s="623"/>
      <c r="CU45" s="623"/>
      <c r="CV45" s="623"/>
      <c r="CW45" s="623"/>
      <c r="CX45" s="623"/>
      <c r="CY45" s="624"/>
      <c r="CZ45" s="625">
        <v>11.8</v>
      </c>
      <c r="DA45" s="626"/>
      <c r="DB45" s="626"/>
      <c r="DC45" s="627"/>
      <c r="DD45" s="600">
        <v>495725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1016368</v>
      </c>
      <c r="CS46" s="592"/>
      <c r="CT46" s="592"/>
      <c r="CU46" s="592"/>
      <c r="CV46" s="592"/>
      <c r="CW46" s="592"/>
      <c r="CX46" s="592"/>
      <c r="CY46" s="593"/>
      <c r="CZ46" s="625">
        <v>2.4</v>
      </c>
      <c r="DA46" s="674"/>
      <c r="DB46" s="674"/>
      <c r="DC46" s="675"/>
      <c r="DD46" s="600">
        <v>374169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15578</v>
      </c>
      <c r="CS47" s="623"/>
      <c r="CT47" s="623"/>
      <c r="CU47" s="623"/>
      <c r="CV47" s="623"/>
      <c r="CW47" s="623"/>
      <c r="CX47" s="623"/>
      <c r="CY47" s="624"/>
      <c r="CZ47" s="625">
        <v>0</v>
      </c>
      <c r="DA47" s="626"/>
      <c r="DB47" s="626"/>
      <c r="DC47" s="627"/>
      <c r="DD47" s="600">
        <v>3504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42831887</v>
      </c>
      <c r="CS49" s="659"/>
      <c r="CT49" s="659"/>
      <c r="CU49" s="659"/>
      <c r="CV49" s="659"/>
      <c r="CW49" s="659"/>
      <c r="CX49" s="659"/>
      <c r="CY49" s="686"/>
      <c r="CZ49" s="687">
        <v>100</v>
      </c>
      <c r="DA49" s="688"/>
      <c r="DB49" s="688"/>
      <c r="DC49" s="689"/>
      <c r="DD49" s="690">
        <v>23111569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topLeftCell="A58" zoomScale="70" zoomScaleNormal="85" zoomScaleSheetLayoutView="70" workbookViewId="0">
      <selection activeCell="AU83" sqref="AU83:AY8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42982</v>
      </c>
      <c r="R7" s="721"/>
      <c r="S7" s="721"/>
      <c r="T7" s="721"/>
      <c r="U7" s="721"/>
      <c r="V7" s="721">
        <v>41790</v>
      </c>
      <c r="W7" s="721"/>
      <c r="X7" s="721"/>
      <c r="Y7" s="721"/>
      <c r="Z7" s="721"/>
      <c r="AA7" s="721">
        <v>1192</v>
      </c>
      <c r="AB7" s="721"/>
      <c r="AC7" s="721"/>
      <c r="AD7" s="721"/>
      <c r="AE7" s="722"/>
      <c r="AF7" s="723">
        <v>913</v>
      </c>
      <c r="AG7" s="724"/>
      <c r="AH7" s="724"/>
      <c r="AI7" s="724"/>
      <c r="AJ7" s="725"/>
      <c r="AK7" s="760" t="s">
        <v>532</v>
      </c>
      <c r="AL7" s="761"/>
      <c r="AM7" s="761"/>
      <c r="AN7" s="761"/>
      <c r="AO7" s="761"/>
      <c r="AP7" s="761">
        <v>32839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531</v>
      </c>
      <c r="BT7" s="765"/>
      <c r="BU7" s="765"/>
      <c r="BV7" s="765"/>
      <c r="BW7" s="765"/>
      <c r="BX7" s="765"/>
      <c r="BY7" s="765"/>
      <c r="BZ7" s="765"/>
      <c r="CA7" s="765"/>
      <c r="CB7" s="765"/>
      <c r="CC7" s="765"/>
      <c r="CD7" s="765"/>
      <c r="CE7" s="765"/>
      <c r="CF7" s="765"/>
      <c r="CG7" s="766"/>
      <c r="CH7" s="757">
        <v>95</v>
      </c>
      <c r="CI7" s="758"/>
      <c r="CJ7" s="758"/>
      <c r="CK7" s="758"/>
      <c r="CL7" s="759"/>
      <c r="CM7" s="757">
        <v>1599</v>
      </c>
      <c r="CN7" s="758"/>
      <c r="CO7" s="758"/>
      <c r="CP7" s="758"/>
      <c r="CQ7" s="759"/>
      <c r="CR7" s="757">
        <v>10</v>
      </c>
      <c r="CS7" s="758"/>
      <c r="CT7" s="758"/>
      <c r="CU7" s="758"/>
      <c r="CV7" s="759"/>
      <c r="CW7" s="757" t="s">
        <v>536</v>
      </c>
      <c r="CX7" s="758"/>
      <c r="CY7" s="758"/>
      <c r="CZ7" s="758"/>
      <c r="DA7" s="759"/>
      <c r="DB7" s="757">
        <v>0</v>
      </c>
      <c r="DC7" s="758"/>
      <c r="DD7" s="758"/>
      <c r="DE7" s="758"/>
      <c r="DF7" s="759"/>
      <c r="DG7" s="757" t="s">
        <v>537</v>
      </c>
      <c r="DH7" s="758"/>
      <c r="DI7" s="758"/>
      <c r="DJ7" s="758"/>
      <c r="DK7" s="759"/>
      <c r="DL7" s="757">
        <v>1858</v>
      </c>
      <c r="DM7" s="758"/>
      <c r="DN7" s="758"/>
      <c r="DO7" s="758"/>
      <c r="DP7" s="759"/>
      <c r="DQ7" s="757" t="s">
        <v>536</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1740</v>
      </c>
      <c r="R8" s="745"/>
      <c r="S8" s="745"/>
      <c r="T8" s="745"/>
      <c r="U8" s="745"/>
      <c r="V8" s="745">
        <v>1662</v>
      </c>
      <c r="W8" s="745"/>
      <c r="X8" s="745"/>
      <c r="Y8" s="745"/>
      <c r="Z8" s="745"/>
      <c r="AA8" s="745">
        <v>79</v>
      </c>
      <c r="AB8" s="745"/>
      <c r="AC8" s="745"/>
      <c r="AD8" s="745"/>
      <c r="AE8" s="746"/>
      <c r="AF8" s="747">
        <v>35</v>
      </c>
      <c r="AG8" s="748"/>
      <c r="AH8" s="748"/>
      <c r="AI8" s="748"/>
      <c r="AJ8" s="749"/>
      <c r="AK8" s="750">
        <v>329</v>
      </c>
      <c r="AL8" s="751"/>
      <c r="AM8" s="751"/>
      <c r="AN8" s="751"/>
      <c r="AO8" s="751"/>
      <c r="AP8" s="751">
        <v>3424</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f>SUM(Q7:U22)</f>
        <v>44722</v>
      </c>
      <c r="R23" s="780"/>
      <c r="S23" s="780"/>
      <c r="T23" s="780"/>
      <c r="U23" s="780"/>
      <c r="V23" s="780">
        <f t="shared" ref="V23" si="0">SUM(V7:Z22)</f>
        <v>43452</v>
      </c>
      <c r="W23" s="780"/>
      <c r="X23" s="780"/>
      <c r="Y23" s="780"/>
      <c r="Z23" s="780"/>
      <c r="AA23" s="780">
        <f t="shared" ref="AA23" si="1">SUM(AA7:AE22)</f>
        <v>1271</v>
      </c>
      <c r="AB23" s="780"/>
      <c r="AC23" s="780"/>
      <c r="AD23" s="780"/>
      <c r="AE23" s="781"/>
      <c r="AF23" s="782">
        <f t="shared" ref="AF23" si="2">SUM(AF7:AJ22)</f>
        <v>948</v>
      </c>
      <c r="AG23" s="780"/>
      <c r="AH23" s="780"/>
      <c r="AI23" s="780"/>
      <c r="AJ23" s="783"/>
      <c r="AK23" s="784"/>
      <c r="AL23" s="785"/>
      <c r="AM23" s="785"/>
      <c r="AN23" s="785"/>
      <c r="AO23" s="785"/>
      <c r="AP23" s="780">
        <f>SUM(AP7:AT22)</f>
        <v>36263</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13909</v>
      </c>
      <c r="R28" s="809"/>
      <c r="S28" s="809"/>
      <c r="T28" s="809"/>
      <c r="U28" s="809"/>
      <c r="V28" s="809">
        <v>14069</v>
      </c>
      <c r="W28" s="809"/>
      <c r="X28" s="809"/>
      <c r="Y28" s="809"/>
      <c r="Z28" s="809"/>
      <c r="AA28" s="809">
        <v>-159</v>
      </c>
      <c r="AB28" s="809"/>
      <c r="AC28" s="809"/>
      <c r="AD28" s="809"/>
      <c r="AE28" s="810"/>
      <c r="AF28" s="811">
        <v>-159</v>
      </c>
      <c r="AG28" s="809"/>
      <c r="AH28" s="809"/>
      <c r="AI28" s="809"/>
      <c r="AJ28" s="812"/>
      <c r="AK28" s="813">
        <v>190</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5744</v>
      </c>
      <c r="R29" s="745"/>
      <c r="S29" s="745"/>
      <c r="T29" s="745"/>
      <c r="U29" s="745"/>
      <c r="V29" s="745">
        <v>5634</v>
      </c>
      <c r="W29" s="745"/>
      <c r="X29" s="745"/>
      <c r="Y29" s="745"/>
      <c r="Z29" s="745"/>
      <c r="AA29" s="745">
        <v>110</v>
      </c>
      <c r="AB29" s="745"/>
      <c r="AC29" s="745"/>
      <c r="AD29" s="745"/>
      <c r="AE29" s="746"/>
      <c r="AF29" s="747">
        <v>110</v>
      </c>
      <c r="AG29" s="748"/>
      <c r="AH29" s="748"/>
      <c r="AI29" s="748"/>
      <c r="AJ29" s="749"/>
      <c r="AK29" s="816">
        <v>941</v>
      </c>
      <c r="AL29" s="817"/>
      <c r="AM29" s="817"/>
      <c r="AN29" s="817"/>
      <c r="AO29" s="817"/>
      <c r="AP29" s="817">
        <v>0</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829</v>
      </c>
      <c r="R30" s="745"/>
      <c r="S30" s="745"/>
      <c r="T30" s="745"/>
      <c r="U30" s="745"/>
      <c r="V30" s="745">
        <v>796</v>
      </c>
      <c r="W30" s="745"/>
      <c r="X30" s="745"/>
      <c r="Y30" s="745"/>
      <c r="Z30" s="745"/>
      <c r="AA30" s="745">
        <v>33</v>
      </c>
      <c r="AB30" s="745"/>
      <c r="AC30" s="745"/>
      <c r="AD30" s="745"/>
      <c r="AE30" s="746"/>
      <c r="AF30" s="747">
        <v>33</v>
      </c>
      <c r="AG30" s="748"/>
      <c r="AH30" s="748"/>
      <c r="AI30" s="748"/>
      <c r="AJ30" s="749"/>
      <c r="AK30" s="816">
        <v>188</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2502</v>
      </c>
      <c r="R31" s="745"/>
      <c r="S31" s="745"/>
      <c r="T31" s="745"/>
      <c r="U31" s="745"/>
      <c r="V31" s="745">
        <v>2360</v>
      </c>
      <c r="W31" s="745"/>
      <c r="X31" s="745"/>
      <c r="Y31" s="745"/>
      <c r="Z31" s="745"/>
      <c r="AA31" s="745">
        <v>142</v>
      </c>
      <c r="AB31" s="745"/>
      <c r="AC31" s="745"/>
      <c r="AD31" s="745"/>
      <c r="AE31" s="746"/>
      <c r="AF31" s="747">
        <v>127</v>
      </c>
      <c r="AG31" s="748"/>
      <c r="AH31" s="748"/>
      <c r="AI31" s="748"/>
      <c r="AJ31" s="749"/>
      <c r="AK31" s="816">
        <v>0</v>
      </c>
      <c r="AL31" s="817"/>
      <c r="AM31" s="817"/>
      <c r="AN31" s="817"/>
      <c r="AO31" s="817"/>
      <c r="AP31" s="817">
        <v>382</v>
      </c>
      <c r="AQ31" s="817"/>
      <c r="AR31" s="817"/>
      <c r="AS31" s="817"/>
      <c r="AT31" s="817"/>
      <c r="AU31" s="817">
        <v>0</v>
      </c>
      <c r="AV31" s="817"/>
      <c r="AW31" s="817"/>
      <c r="AX31" s="817"/>
      <c r="AY31" s="817"/>
      <c r="AZ31" s="818"/>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1804</v>
      </c>
      <c r="R32" s="745"/>
      <c r="S32" s="745"/>
      <c r="T32" s="745"/>
      <c r="U32" s="745"/>
      <c r="V32" s="745">
        <v>1767</v>
      </c>
      <c r="W32" s="745"/>
      <c r="X32" s="745"/>
      <c r="Y32" s="745"/>
      <c r="Z32" s="745"/>
      <c r="AA32" s="745">
        <v>37</v>
      </c>
      <c r="AB32" s="745"/>
      <c r="AC32" s="745"/>
      <c r="AD32" s="745"/>
      <c r="AE32" s="746"/>
      <c r="AF32" s="747">
        <v>35</v>
      </c>
      <c r="AG32" s="748"/>
      <c r="AH32" s="748"/>
      <c r="AI32" s="748"/>
      <c r="AJ32" s="749"/>
      <c r="AK32" s="816">
        <v>372</v>
      </c>
      <c r="AL32" s="817"/>
      <c r="AM32" s="817"/>
      <c r="AN32" s="817"/>
      <c r="AO32" s="817"/>
      <c r="AP32" s="817">
        <v>5243</v>
      </c>
      <c r="AQ32" s="817"/>
      <c r="AR32" s="817"/>
      <c r="AS32" s="817"/>
      <c r="AT32" s="817"/>
      <c r="AU32" s="817">
        <v>298</v>
      </c>
      <c r="AV32" s="817"/>
      <c r="AW32" s="817"/>
      <c r="AX32" s="817"/>
      <c r="AY32" s="817"/>
      <c r="AZ32" s="818"/>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f>SUM(AF28:AJ62)</f>
        <v>146</v>
      </c>
      <c r="AG63" s="828"/>
      <c r="AH63" s="828"/>
      <c r="AI63" s="828"/>
      <c r="AJ63" s="829"/>
      <c r="AK63" s="830"/>
      <c r="AL63" s="825"/>
      <c r="AM63" s="825"/>
      <c r="AN63" s="825"/>
      <c r="AO63" s="825"/>
      <c r="AP63" s="828">
        <f>SUM(AP28:AT62)</f>
        <v>5625</v>
      </c>
      <c r="AQ63" s="828"/>
      <c r="AR63" s="828"/>
      <c r="AS63" s="828"/>
      <c r="AT63" s="828"/>
      <c r="AU63" s="828">
        <f>SUM(AU28:AY62)</f>
        <v>298</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15564</v>
      </c>
      <c r="R68" s="852"/>
      <c r="S68" s="852"/>
      <c r="T68" s="852"/>
      <c r="U68" s="852"/>
      <c r="V68" s="852">
        <v>14402</v>
      </c>
      <c r="W68" s="852"/>
      <c r="X68" s="852"/>
      <c r="Y68" s="852"/>
      <c r="Z68" s="852"/>
      <c r="AA68" s="852">
        <v>1162</v>
      </c>
      <c r="AB68" s="852"/>
      <c r="AC68" s="852"/>
      <c r="AD68" s="852"/>
      <c r="AE68" s="852"/>
      <c r="AF68" s="852">
        <v>1162</v>
      </c>
      <c r="AG68" s="852"/>
      <c r="AH68" s="852"/>
      <c r="AI68" s="852"/>
      <c r="AJ68" s="852"/>
      <c r="AK68" s="852">
        <v>0</v>
      </c>
      <c r="AL68" s="852"/>
      <c r="AM68" s="852"/>
      <c r="AN68" s="852"/>
      <c r="AO68" s="852"/>
      <c r="AP68" s="852">
        <v>0</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539</v>
      </c>
      <c r="C69" s="860"/>
      <c r="D69" s="860"/>
      <c r="E69" s="860"/>
      <c r="F69" s="860"/>
      <c r="G69" s="860"/>
      <c r="H69" s="860"/>
      <c r="I69" s="860"/>
      <c r="J69" s="860"/>
      <c r="K69" s="860"/>
      <c r="L69" s="860"/>
      <c r="M69" s="860"/>
      <c r="N69" s="860"/>
      <c r="O69" s="860"/>
      <c r="P69" s="861"/>
      <c r="Q69" s="862">
        <v>5891</v>
      </c>
      <c r="R69" s="817"/>
      <c r="S69" s="817"/>
      <c r="T69" s="817"/>
      <c r="U69" s="817"/>
      <c r="V69" s="817">
        <v>5791</v>
      </c>
      <c r="W69" s="817"/>
      <c r="X69" s="817"/>
      <c r="Y69" s="817"/>
      <c r="Z69" s="817"/>
      <c r="AA69" s="817">
        <v>100</v>
      </c>
      <c r="AB69" s="817"/>
      <c r="AC69" s="817"/>
      <c r="AD69" s="817"/>
      <c r="AE69" s="817"/>
      <c r="AF69" s="817">
        <v>73</v>
      </c>
      <c r="AG69" s="817"/>
      <c r="AH69" s="817"/>
      <c r="AI69" s="817"/>
      <c r="AJ69" s="817"/>
      <c r="AK69" s="817">
        <v>41</v>
      </c>
      <c r="AL69" s="817"/>
      <c r="AM69" s="817"/>
      <c r="AN69" s="817"/>
      <c r="AO69" s="817"/>
      <c r="AP69" s="817">
        <v>10994</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c r="B70" s="859" t="s">
        <v>540</v>
      </c>
      <c r="C70" s="860"/>
      <c r="D70" s="860"/>
      <c r="E70" s="860"/>
      <c r="F70" s="860"/>
      <c r="G70" s="860"/>
      <c r="H70" s="860"/>
      <c r="I70" s="860"/>
      <c r="J70" s="860"/>
      <c r="K70" s="860"/>
      <c r="L70" s="860"/>
      <c r="M70" s="860"/>
      <c r="N70" s="860"/>
      <c r="O70" s="860"/>
      <c r="P70" s="861"/>
      <c r="Q70" s="862">
        <v>1862</v>
      </c>
      <c r="R70" s="817"/>
      <c r="S70" s="817"/>
      <c r="T70" s="817"/>
      <c r="U70" s="817"/>
      <c r="V70" s="817">
        <v>1724</v>
      </c>
      <c r="W70" s="817"/>
      <c r="X70" s="817"/>
      <c r="Y70" s="817"/>
      <c r="Z70" s="817"/>
      <c r="AA70" s="817">
        <v>138</v>
      </c>
      <c r="AB70" s="817"/>
      <c r="AC70" s="817"/>
      <c r="AD70" s="817"/>
      <c r="AE70" s="817"/>
      <c r="AF70" s="817">
        <v>83</v>
      </c>
      <c r="AG70" s="817"/>
      <c r="AH70" s="817"/>
      <c r="AI70" s="817"/>
      <c r="AJ70" s="817"/>
      <c r="AK70" s="817">
        <v>0</v>
      </c>
      <c r="AL70" s="817"/>
      <c r="AM70" s="817"/>
      <c r="AN70" s="817"/>
      <c r="AO70" s="817"/>
      <c r="AP70" s="817">
        <v>8303</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c r="B71" s="859" t="s">
        <v>541</v>
      </c>
      <c r="C71" s="860"/>
      <c r="D71" s="860"/>
      <c r="E71" s="860"/>
      <c r="F71" s="860"/>
      <c r="G71" s="860"/>
      <c r="H71" s="860"/>
      <c r="I71" s="860"/>
      <c r="J71" s="860"/>
      <c r="K71" s="860"/>
      <c r="L71" s="860"/>
      <c r="M71" s="860"/>
      <c r="N71" s="860"/>
      <c r="O71" s="860"/>
      <c r="P71" s="861"/>
      <c r="Q71" s="862">
        <f>SUM(Q69:U70)</f>
        <v>7753</v>
      </c>
      <c r="R71" s="817"/>
      <c r="S71" s="817"/>
      <c r="T71" s="817"/>
      <c r="U71" s="817"/>
      <c r="V71" s="817">
        <f t="shared" ref="V71" si="3">SUM(V69:Z70)</f>
        <v>7515</v>
      </c>
      <c r="W71" s="817"/>
      <c r="X71" s="817"/>
      <c r="Y71" s="817"/>
      <c r="Z71" s="817"/>
      <c r="AA71" s="817">
        <f t="shared" ref="AA71" si="4">SUM(AA69:AE70)</f>
        <v>238</v>
      </c>
      <c r="AB71" s="817"/>
      <c r="AC71" s="817"/>
      <c r="AD71" s="817"/>
      <c r="AE71" s="817"/>
      <c r="AF71" s="817">
        <f t="shared" ref="AF71" si="5">SUM(AF69:AJ70)</f>
        <v>156</v>
      </c>
      <c r="AG71" s="817"/>
      <c r="AH71" s="817"/>
      <c r="AI71" s="817"/>
      <c r="AJ71" s="817"/>
      <c r="AK71" s="817">
        <f t="shared" ref="AK71" si="6">SUM(AK69:AO70)</f>
        <v>41</v>
      </c>
      <c r="AL71" s="817"/>
      <c r="AM71" s="817"/>
      <c r="AN71" s="817"/>
      <c r="AO71" s="817"/>
      <c r="AP71" s="817">
        <f t="shared" ref="AP71" si="7">SUM(AP69:AT70)</f>
        <v>19297</v>
      </c>
      <c r="AQ71" s="817"/>
      <c r="AR71" s="817"/>
      <c r="AS71" s="817"/>
      <c r="AT71" s="817"/>
      <c r="AU71" s="817">
        <f t="shared" ref="AU71" si="8">SUM(AU69:AY70)</f>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3</v>
      </c>
      <c r="B72" s="859" t="s">
        <v>542</v>
      </c>
      <c r="C72" s="860"/>
      <c r="D72" s="860"/>
      <c r="E72" s="860"/>
      <c r="F72" s="860"/>
      <c r="G72" s="860"/>
      <c r="H72" s="860"/>
      <c r="I72" s="860"/>
      <c r="J72" s="860"/>
      <c r="K72" s="860"/>
      <c r="L72" s="860"/>
      <c r="M72" s="860"/>
      <c r="N72" s="860"/>
      <c r="O72" s="860"/>
      <c r="P72" s="861"/>
      <c r="Q72" s="862">
        <v>1259</v>
      </c>
      <c r="R72" s="817"/>
      <c r="S72" s="817"/>
      <c r="T72" s="817"/>
      <c r="U72" s="817"/>
      <c r="V72" s="817">
        <v>1110</v>
      </c>
      <c r="W72" s="817"/>
      <c r="X72" s="817"/>
      <c r="Y72" s="817"/>
      <c r="Z72" s="817"/>
      <c r="AA72" s="817">
        <v>150</v>
      </c>
      <c r="AB72" s="817"/>
      <c r="AC72" s="817"/>
      <c r="AD72" s="817"/>
      <c r="AE72" s="817"/>
      <c r="AF72" s="817">
        <v>8</v>
      </c>
      <c r="AG72" s="817"/>
      <c r="AH72" s="817"/>
      <c r="AI72" s="817"/>
      <c r="AJ72" s="817"/>
      <c r="AK72" s="817">
        <v>0</v>
      </c>
      <c r="AL72" s="817"/>
      <c r="AM72" s="817"/>
      <c r="AN72" s="817"/>
      <c r="AO72" s="817"/>
      <c r="AP72" s="817">
        <v>793</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c r="B73" s="859" t="s">
        <v>543</v>
      </c>
      <c r="C73" s="860"/>
      <c r="D73" s="860"/>
      <c r="E73" s="860"/>
      <c r="F73" s="860"/>
      <c r="G73" s="860"/>
      <c r="H73" s="860"/>
      <c r="I73" s="860"/>
      <c r="J73" s="860"/>
      <c r="K73" s="860"/>
      <c r="L73" s="860"/>
      <c r="M73" s="860"/>
      <c r="N73" s="860"/>
      <c r="O73" s="860"/>
      <c r="P73" s="861"/>
      <c r="Q73" s="862">
        <v>15</v>
      </c>
      <c r="R73" s="817"/>
      <c r="S73" s="817"/>
      <c r="T73" s="817"/>
      <c r="U73" s="817"/>
      <c r="V73" s="817">
        <v>13</v>
      </c>
      <c r="W73" s="817"/>
      <c r="X73" s="817"/>
      <c r="Y73" s="817"/>
      <c r="Z73" s="817"/>
      <c r="AA73" s="817">
        <v>3</v>
      </c>
      <c r="AB73" s="817"/>
      <c r="AC73" s="817"/>
      <c r="AD73" s="817"/>
      <c r="AE73" s="817"/>
      <c r="AF73" s="817">
        <v>3</v>
      </c>
      <c r="AG73" s="817"/>
      <c r="AH73" s="817"/>
      <c r="AI73" s="817"/>
      <c r="AJ73" s="817"/>
      <c r="AK73" s="817">
        <v>0</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c r="B74" s="859" t="s">
        <v>544</v>
      </c>
      <c r="C74" s="860"/>
      <c r="D74" s="860"/>
      <c r="E74" s="860"/>
      <c r="F74" s="860"/>
      <c r="G74" s="860"/>
      <c r="H74" s="860"/>
      <c r="I74" s="860"/>
      <c r="J74" s="860"/>
      <c r="K74" s="860"/>
      <c r="L74" s="860"/>
      <c r="M74" s="860"/>
      <c r="N74" s="860"/>
      <c r="O74" s="860"/>
      <c r="P74" s="861"/>
      <c r="Q74" s="862">
        <v>309</v>
      </c>
      <c r="R74" s="817"/>
      <c r="S74" s="817"/>
      <c r="T74" s="817"/>
      <c r="U74" s="817"/>
      <c r="V74" s="817">
        <v>278</v>
      </c>
      <c r="W74" s="817"/>
      <c r="X74" s="817"/>
      <c r="Y74" s="817"/>
      <c r="Z74" s="817"/>
      <c r="AA74" s="817">
        <v>31</v>
      </c>
      <c r="AB74" s="817"/>
      <c r="AC74" s="817"/>
      <c r="AD74" s="817"/>
      <c r="AE74" s="817"/>
      <c r="AF74" s="817">
        <v>31</v>
      </c>
      <c r="AG74" s="817"/>
      <c r="AH74" s="817"/>
      <c r="AI74" s="817"/>
      <c r="AJ74" s="817"/>
      <c r="AK74" s="817">
        <v>0</v>
      </c>
      <c r="AL74" s="817"/>
      <c r="AM74" s="817"/>
      <c r="AN74" s="817"/>
      <c r="AO74" s="817"/>
      <c r="AP74" s="817">
        <v>100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c r="B75" s="859" t="s">
        <v>545</v>
      </c>
      <c r="C75" s="860"/>
      <c r="D75" s="860"/>
      <c r="E75" s="860"/>
      <c r="F75" s="860"/>
      <c r="G75" s="860"/>
      <c r="H75" s="860"/>
      <c r="I75" s="860"/>
      <c r="J75" s="860"/>
      <c r="K75" s="860"/>
      <c r="L75" s="860"/>
      <c r="M75" s="860"/>
      <c r="N75" s="860"/>
      <c r="O75" s="860"/>
      <c r="P75" s="861"/>
      <c r="Q75" s="865">
        <f>SUM(Q72:U74)</f>
        <v>1583</v>
      </c>
      <c r="R75" s="866"/>
      <c r="S75" s="866"/>
      <c r="T75" s="866"/>
      <c r="U75" s="816"/>
      <c r="V75" s="867">
        <f t="shared" ref="V75" si="9">SUM(V72:Z74)</f>
        <v>1401</v>
      </c>
      <c r="W75" s="866"/>
      <c r="X75" s="866"/>
      <c r="Y75" s="866"/>
      <c r="Z75" s="816"/>
      <c r="AA75" s="867">
        <f t="shared" ref="AA75" si="10">SUM(AA72:AE74)</f>
        <v>184</v>
      </c>
      <c r="AB75" s="866"/>
      <c r="AC75" s="866"/>
      <c r="AD75" s="866"/>
      <c r="AE75" s="816"/>
      <c r="AF75" s="867">
        <f t="shared" ref="AF75" si="11">SUM(AF72:AJ74)</f>
        <v>42</v>
      </c>
      <c r="AG75" s="866"/>
      <c r="AH75" s="866"/>
      <c r="AI75" s="866"/>
      <c r="AJ75" s="816"/>
      <c r="AK75" s="867">
        <f t="shared" ref="AK75" si="12">SUM(AK72:AO74)</f>
        <v>0</v>
      </c>
      <c r="AL75" s="866"/>
      <c r="AM75" s="866"/>
      <c r="AN75" s="866"/>
      <c r="AO75" s="816"/>
      <c r="AP75" s="867">
        <f>SUM(AP72:AT74)</f>
        <v>893</v>
      </c>
      <c r="AQ75" s="866"/>
      <c r="AR75" s="866"/>
      <c r="AS75" s="866"/>
      <c r="AT75" s="816"/>
      <c r="AU75" s="867">
        <f t="shared" ref="AU75" si="13">SUM(AU72:AY74)</f>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4</v>
      </c>
      <c r="B76" s="859" t="s">
        <v>534</v>
      </c>
      <c r="C76" s="860"/>
      <c r="D76" s="860"/>
      <c r="E76" s="860"/>
      <c r="F76" s="860"/>
      <c r="G76" s="860"/>
      <c r="H76" s="860"/>
      <c r="I76" s="860"/>
      <c r="J76" s="860"/>
      <c r="K76" s="860"/>
      <c r="L76" s="860"/>
      <c r="M76" s="860"/>
      <c r="N76" s="860"/>
      <c r="O76" s="860"/>
      <c r="P76" s="861"/>
      <c r="Q76" s="862">
        <v>37</v>
      </c>
      <c r="R76" s="817"/>
      <c r="S76" s="817"/>
      <c r="T76" s="817"/>
      <c r="U76" s="817"/>
      <c r="V76" s="817">
        <v>35</v>
      </c>
      <c r="W76" s="817"/>
      <c r="X76" s="817"/>
      <c r="Y76" s="817"/>
      <c r="Z76" s="817"/>
      <c r="AA76" s="817">
        <v>2</v>
      </c>
      <c r="AB76" s="817"/>
      <c r="AC76" s="817"/>
      <c r="AD76" s="817"/>
      <c r="AE76" s="817"/>
      <c r="AF76" s="817">
        <v>2</v>
      </c>
      <c r="AG76" s="817"/>
      <c r="AH76" s="817"/>
      <c r="AI76" s="817"/>
      <c r="AJ76" s="817"/>
      <c r="AK76" s="817">
        <v>24</v>
      </c>
      <c r="AL76" s="817"/>
      <c r="AM76" s="817"/>
      <c r="AN76" s="817"/>
      <c r="AO76" s="817"/>
      <c r="AP76" s="817">
        <v>0</v>
      </c>
      <c r="AQ76" s="817"/>
      <c r="AR76" s="817"/>
      <c r="AS76" s="817"/>
      <c r="AT76" s="817"/>
      <c r="AU76" s="817">
        <v>0</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5</v>
      </c>
      <c r="B77" s="859" t="s">
        <v>535</v>
      </c>
      <c r="C77" s="860"/>
      <c r="D77" s="860"/>
      <c r="E77" s="860"/>
      <c r="F77" s="860"/>
      <c r="G77" s="860"/>
      <c r="H77" s="860"/>
      <c r="I77" s="860"/>
      <c r="J77" s="860"/>
      <c r="K77" s="860"/>
      <c r="L77" s="860"/>
      <c r="M77" s="860"/>
      <c r="N77" s="860"/>
      <c r="O77" s="860"/>
      <c r="P77" s="861"/>
      <c r="Q77" s="862">
        <v>250</v>
      </c>
      <c r="R77" s="817"/>
      <c r="S77" s="817"/>
      <c r="T77" s="817"/>
      <c r="U77" s="817"/>
      <c r="V77" s="817">
        <v>239</v>
      </c>
      <c r="W77" s="817"/>
      <c r="X77" s="817"/>
      <c r="Y77" s="817"/>
      <c r="Z77" s="817"/>
      <c r="AA77" s="817">
        <v>11</v>
      </c>
      <c r="AB77" s="817"/>
      <c r="AC77" s="817"/>
      <c r="AD77" s="817"/>
      <c r="AE77" s="817"/>
      <c r="AF77" s="817">
        <v>11</v>
      </c>
      <c r="AG77" s="817"/>
      <c r="AH77" s="817"/>
      <c r="AI77" s="817"/>
      <c r="AJ77" s="817"/>
      <c r="AK77" s="817">
        <v>64</v>
      </c>
      <c r="AL77" s="817"/>
      <c r="AM77" s="817"/>
      <c r="AN77" s="817"/>
      <c r="AO77" s="817"/>
      <c r="AP77" s="817">
        <v>0</v>
      </c>
      <c r="AQ77" s="817"/>
      <c r="AR77" s="817"/>
      <c r="AS77" s="817"/>
      <c r="AT77" s="817"/>
      <c r="AU77" s="817">
        <v>0</v>
      </c>
      <c r="AV77" s="817"/>
      <c r="AW77" s="817"/>
      <c r="AX77" s="817"/>
      <c r="AY77" s="817"/>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6</v>
      </c>
      <c r="B78" s="859" t="s">
        <v>546</v>
      </c>
      <c r="C78" s="860"/>
      <c r="D78" s="860"/>
      <c r="E78" s="860"/>
      <c r="F78" s="860"/>
      <c r="G78" s="860"/>
      <c r="H78" s="860"/>
      <c r="I78" s="860"/>
      <c r="J78" s="860"/>
      <c r="K78" s="860"/>
      <c r="L78" s="860"/>
      <c r="M78" s="860"/>
      <c r="N78" s="860"/>
      <c r="O78" s="860"/>
      <c r="P78" s="861"/>
      <c r="Q78" s="862">
        <v>257</v>
      </c>
      <c r="R78" s="817"/>
      <c r="S78" s="817"/>
      <c r="T78" s="817"/>
      <c r="U78" s="817"/>
      <c r="V78" s="817">
        <v>240</v>
      </c>
      <c r="W78" s="817"/>
      <c r="X78" s="817"/>
      <c r="Y78" s="817"/>
      <c r="Z78" s="817"/>
      <c r="AA78" s="817">
        <v>17</v>
      </c>
      <c r="AB78" s="817"/>
      <c r="AC78" s="817"/>
      <c r="AD78" s="817"/>
      <c r="AE78" s="817"/>
      <c r="AF78" s="817">
        <v>17</v>
      </c>
      <c r="AG78" s="817"/>
      <c r="AH78" s="817"/>
      <c r="AI78" s="817"/>
      <c r="AJ78" s="817"/>
      <c r="AK78" s="817">
        <v>0</v>
      </c>
      <c r="AL78" s="817"/>
      <c r="AM78" s="817"/>
      <c r="AN78" s="817"/>
      <c r="AO78" s="817"/>
      <c r="AP78" s="817">
        <v>0</v>
      </c>
      <c r="AQ78" s="817"/>
      <c r="AR78" s="817"/>
      <c r="AS78" s="817"/>
      <c r="AT78" s="817"/>
      <c r="AU78" s="817">
        <v>0</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c r="B79" s="859" t="s">
        <v>547</v>
      </c>
      <c r="C79" s="860"/>
      <c r="D79" s="860"/>
      <c r="E79" s="860"/>
      <c r="F79" s="860"/>
      <c r="G79" s="860"/>
      <c r="H79" s="860"/>
      <c r="I79" s="860"/>
      <c r="J79" s="860"/>
      <c r="K79" s="860"/>
      <c r="L79" s="860"/>
      <c r="M79" s="860"/>
      <c r="N79" s="860"/>
      <c r="O79" s="860"/>
      <c r="P79" s="861"/>
      <c r="Q79" s="862">
        <v>131418</v>
      </c>
      <c r="R79" s="817"/>
      <c r="S79" s="817"/>
      <c r="T79" s="817"/>
      <c r="U79" s="817"/>
      <c r="V79" s="817">
        <v>127699</v>
      </c>
      <c r="W79" s="817"/>
      <c r="X79" s="817"/>
      <c r="Y79" s="817"/>
      <c r="Z79" s="817"/>
      <c r="AA79" s="817">
        <v>3719</v>
      </c>
      <c r="AB79" s="817"/>
      <c r="AC79" s="817"/>
      <c r="AD79" s="817"/>
      <c r="AE79" s="817"/>
      <c r="AF79" s="817">
        <v>3719</v>
      </c>
      <c r="AG79" s="817"/>
      <c r="AH79" s="817"/>
      <c r="AI79" s="817"/>
      <c r="AJ79" s="817"/>
      <c r="AK79" s="817">
        <v>18</v>
      </c>
      <c r="AL79" s="817"/>
      <c r="AM79" s="817"/>
      <c r="AN79" s="817"/>
      <c r="AO79" s="817"/>
      <c r="AP79" s="817">
        <v>0</v>
      </c>
      <c r="AQ79" s="817"/>
      <c r="AR79" s="817"/>
      <c r="AS79" s="817"/>
      <c r="AT79" s="817"/>
      <c r="AU79" s="817">
        <v>0</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c r="B80" s="859" t="s">
        <v>548</v>
      </c>
      <c r="C80" s="860"/>
      <c r="D80" s="860"/>
      <c r="E80" s="860"/>
      <c r="F80" s="860"/>
      <c r="G80" s="860"/>
      <c r="H80" s="860"/>
      <c r="I80" s="860"/>
      <c r="J80" s="860"/>
      <c r="K80" s="860"/>
      <c r="L80" s="860"/>
      <c r="M80" s="860"/>
      <c r="N80" s="860"/>
      <c r="O80" s="860"/>
      <c r="P80" s="861"/>
      <c r="Q80" s="862">
        <f>SUM(Q78:U79)</f>
        <v>131675</v>
      </c>
      <c r="R80" s="817"/>
      <c r="S80" s="817"/>
      <c r="T80" s="817"/>
      <c r="U80" s="817"/>
      <c r="V80" s="817">
        <f t="shared" ref="V80" si="14">SUM(V78:Z79)</f>
        <v>127939</v>
      </c>
      <c r="W80" s="817"/>
      <c r="X80" s="817"/>
      <c r="Y80" s="817"/>
      <c r="Z80" s="817"/>
      <c r="AA80" s="817">
        <f t="shared" ref="AA80" si="15">SUM(AA78:AE79)</f>
        <v>3736</v>
      </c>
      <c r="AB80" s="817"/>
      <c r="AC80" s="817"/>
      <c r="AD80" s="817"/>
      <c r="AE80" s="817"/>
      <c r="AF80" s="817">
        <f t="shared" ref="AF80" si="16">SUM(AF78:AJ79)</f>
        <v>3736</v>
      </c>
      <c r="AG80" s="817"/>
      <c r="AH80" s="817"/>
      <c r="AI80" s="817"/>
      <c r="AJ80" s="817"/>
      <c r="AK80" s="817">
        <f t="shared" ref="AK80" si="17">SUM(AK78:AO79)</f>
        <v>18</v>
      </c>
      <c r="AL80" s="817"/>
      <c r="AM80" s="817"/>
      <c r="AN80" s="817"/>
      <c r="AO80" s="817"/>
      <c r="AP80" s="817">
        <f t="shared" ref="AP80" si="18">SUM(AP78:AT79)</f>
        <v>0</v>
      </c>
      <c r="AQ80" s="817"/>
      <c r="AR80" s="817"/>
      <c r="AS80" s="817"/>
      <c r="AT80" s="817"/>
      <c r="AU80" s="817">
        <f t="shared" ref="AU80" si="19">SUM(AU78:AY79)</f>
        <v>0</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AF80+AF77+AF76+AF75+AF71+AF68</f>
        <v>5109</v>
      </c>
      <c r="AG88" s="828"/>
      <c r="AH88" s="828"/>
      <c r="AI88" s="828"/>
      <c r="AJ88" s="828"/>
      <c r="AK88" s="825"/>
      <c r="AL88" s="825"/>
      <c r="AM88" s="825"/>
      <c r="AN88" s="825"/>
      <c r="AO88" s="825"/>
      <c r="AP88" s="828">
        <f>AP80+AP77+AP76+AP75+AP71+AP68</f>
        <v>20190</v>
      </c>
      <c r="AQ88" s="828"/>
      <c r="AR88" s="828"/>
      <c r="AS88" s="828"/>
      <c r="AT88" s="828"/>
      <c r="AU88" s="828">
        <f t="shared" ref="AU88" si="20">AU80+AU77+AU76+AU75+AU71+AU68</f>
        <v>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SUM(CR7:CV88)</f>
        <v>10</v>
      </c>
      <c r="CS102" s="836"/>
      <c r="CT102" s="836"/>
      <c r="CU102" s="836"/>
      <c r="CV102" s="879"/>
      <c r="CW102" s="878" t="s">
        <v>538</v>
      </c>
      <c r="CX102" s="836"/>
      <c r="CY102" s="836"/>
      <c r="CZ102" s="836"/>
      <c r="DA102" s="879"/>
      <c r="DB102" s="878">
        <f>SUM(DB7:DF88)</f>
        <v>0</v>
      </c>
      <c r="DC102" s="836"/>
      <c r="DD102" s="836"/>
      <c r="DE102" s="836"/>
      <c r="DF102" s="879"/>
      <c r="DG102" s="878" t="s">
        <v>538</v>
      </c>
      <c r="DH102" s="836"/>
      <c r="DI102" s="836"/>
      <c r="DJ102" s="836"/>
      <c r="DK102" s="879"/>
      <c r="DL102" s="878">
        <f>SUM(DL7:DP88)</f>
        <v>1858</v>
      </c>
      <c r="DM102" s="836"/>
      <c r="DN102" s="836"/>
      <c r="DO102" s="836"/>
      <c r="DP102" s="879"/>
      <c r="DQ102" s="878" t="s">
        <v>538</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286</v>
      </c>
      <c r="AG109" s="881"/>
      <c r="AH109" s="881"/>
      <c r="AI109" s="881"/>
      <c r="AJ109" s="882"/>
      <c r="AK109" s="880" t="s">
        <v>285</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286</v>
      </c>
      <c r="BW109" s="881"/>
      <c r="BX109" s="881"/>
      <c r="BY109" s="881"/>
      <c r="BZ109" s="882"/>
      <c r="CA109" s="880" t="s">
        <v>285</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286</v>
      </c>
      <c r="DM109" s="881"/>
      <c r="DN109" s="881"/>
      <c r="DO109" s="881"/>
      <c r="DP109" s="882"/>
      <c r="DQ109" s="880" t="s">
        <v>285</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3588275</v>
      </c>
      <c r="AB110" s="888"/>
      <c r="AC110" s="888"/>
      <c r="AD110" s="888"/>
      <c r="AE110" s="889"/>
      <c r="AF110" s="890">
        <v>3628884</v>
      </c>
      <c r="AG110" s="888"/>
      <c r="AH110" s="888"/>
      <c r="AI110" s="888"/>
      <c r="AJ110" s="889"/>
      <c r="AK110" s="890">
        <v>3578828</v>
      </c>
      <c r="AL110" s="888"/>
      <c r="AM110" s="888"/>
      <c r="AN110" s="888"/>
      <c r="AO110" s="889"/>
      <c r="AP110" s="891">
        <v>18.8</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35437295</v>
      </c>
      <c r="BR110" s="925"/>
      <c r="BS110" s="925"/>
      <c r="BT110" s="925"/>
      <c r="BU110" s="925"/>
      <c r="BV110" s="925">
        <v>35961824</v>
      </c>
      <c r="BW110" s="925"/>
      <c r="BX110" s="925"/>
      <c r="BY110" s="925"/>
      <c r="BZ110" s="925"/>
      <c r="CA110" s="925">
        <v>36263702</v>
      </c>
      <c r="CB110" s="925"/>
      <c r="CC110" s="925"/>
      <c r="CD110" s="925"/>
      <c r="CE110" s="925"/>
      <c r="CF110" s="939">
        <v>190.2</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277774</v>
      </c>
      <c r="BR111" s="918"/>
      <c r="BS111" s="918"/>
      <c r="BT111" s="918"/>
      <c r="BU111" s="918"/>
      <c r="BV111" s="918">
        <v>191845</v>
      </c>
      <c r="BW111" s="918"/>
      <c r="BX111" s="918"/>
      <c r="BY111" s="918"/>
      <c r="BZ111" s="918"/>
      <c r="CA111" s="918">
        <v>103259</v>
      </c>
      <c r="CB111" s="918"/>
      <c r="CC111" s="918"/>
      <c r="CD111" s="918"/>
      <c r="CE111" s="918"/>
      <c r="CF111" s="912">
        <v>0.5</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2793996</v>
      </c>
      <c r="BR112" s="918"/>
      <c r="BS112" s="918"/>
      <c r="BT112" s="918"/>
      <c r="BU112" s="918"/>
      <c r="BV112" s="918">
        <v>2845026</v>
      </c>
      <c r="BW112" s="918"/>
      <c r="BX112" s="918"/>
      <c r="BY112" s="918"/>
      <c r="BZ112" s="918"/>
      <c r="CA112" s="918">
        <v>2783811</v>
      </c>
      <c r="CB112" s="918"/>
      <c r="CC112" s="918"/>
      <c r="CD112" s="918"/>
      <c r="CE112" s="918"/>
      <c r="CF112" s="912">
        <v>14.6</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277482</v>
      </c>
      <c r="AB113" s="932"/>
      <c r="AC113" s="932"/>
      <c r="AD113" s="932"/>
      <c r="AE113" s="933"/>
      <c r="AF113" s="934">
        <v>276609</v>
      </c>
      <c r="AG113" s="932"/>
      <c r="AH113" s="932"/>
      <c r="AI113" s="932"/>
      <c r="AJ113" s="933"/>
      <c r="AK113" s="934">
        <v>254924</v>
      </c>
      <c r="AL113" s="932"/>
      <c r="AM113" s="932"/>
      <c r="AN113" s="932"/>
      <c r="AO113" s="933"/>
      <c r="AP113" s="935">
        <v>1.3</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610115</v>
      </c>
      <c r="BR113" s="918"/>
      <c r="BS113" s="918"/>
      <c r="BT113" s="918"/>
      <c r="BU113" s="918"/>
      <c r="BV113" s="918">
        <v>828708</v>
      </c>
      <c r="BW113" s="918"/>
      <c r="BX113" s="918"/>
      <c r="BY113" s="918"/>
      <c r="BZ113" s="918"/>
      <c r="CA113" s="918">
        <v>842586</v>
      </c>
      <c r="CB113" s="918"/>
      <c r="CC113" s="918"/>
      <c r="CD113" s="918"/>
      <c r="CE113" s="918"/>
      <c r="CF113" s="912">
        <v>4.4000000000000004</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91036</v>
      </c>
      <c r="AB114" s="957"/>
      <c r="AC114" s="957"/>
      <c r="AD114" s="957"/>
      <c r="AE114" s="958"/>
      <c r="AF114" s="959">
        <v>92672</v>
      </c>
      <c r="AG114" s="957"/>
      <c r="AH114" s="957"/>
      <c r="AI114" s="957"/>
      <c r="AJ114" s="958"/>
      <c r="AK114" s="959">
        <v>88616</v>
      </c>
      <c r="AL114" s="957"/>
      <c r="AM114" s="957"/>
      <c r="AN114" s="957"/>
      <c r="AO114" s="958"/>
      <c r="AP114" s="960">
        <v>0.5</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4031343</v>
      </c>
      <c r="BR114" s="918"/>
      <c r="BS114" s="918"/>
      <c r="BT114" s="918"/>
      <c r="BU114" s="918"/>
      <c r="BV114" s="918">
        <v>3611522</v>
      </c>
      <c r="BW114" s="918"/>
      <c r="BX114" s="918"/>
      <c r="BY114" s="918"/>
      <c r="BZ114" s="918"/>
      <c r="CA114" s="918">
        <v>2898417</v>
      </c>
      <c r="CB114" s="918"/>
      <c r="CC114" s="918"/>
      <c r="CD114" s="918"/>
      <c r="CE114" s="918"/>
      <c r="CF114" s="912">
        <v>15.2</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70760</v>
      </c>
      <c r="AB115" s="932"/>
      <c r="AC115" s="932"/>
      <c r="AD115" s="932"/>
      <c r="AE115" s="933"/>
      <c r="AF115" s="934">
        <v>71822</v>
      </c>
      <c r="AG115" s="932"/>
      <c r="AH115" s="932"/>
      <c r="AI115" s="932"/>
      <c r="AJ115" s="933"/>
      <c r="AK115" s="934">
        <v>70224</v>
      </c>
      <c r="AL115" s="932"/>
      <c r="AM115" s="932"/>
      <c r="AN115" s="932"/>
      <c r="AO115" s="933"/>
      <c r="AP115" s="935">
        <v>0.4</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v>1269377</v>
      </c>
      <c r="BR115" s="918"/>
      <c r="BS115" s="918"/>
      <c r="BT115" s="918"/>
      <c r="BU115" s="918"/>
      <c r="BV115" s="918">
        <v>6580</v>
      </c>
      <c r="BW115" s="918"/>
      <c r="BX115" s="918"/>
      <c r="BY115" s="918"/>
      <c r="BZ115" s="918"/>
      <c r="CA115" s="918">
        <v>3895</v>
      </c>
      <c r="CB115" s="918"/>
      <c r="CC115" s="918"/>
      <c r="CD115" s="918"/>
      <c r="CE115" s="918"/>
      <c r="CF115" s="912">
        <v>0</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277774</v>
      </c>
      <c r="DH115" s="957"/>
      <c r="DI115" s="957"/>
      <c r="DJ115" s="957"/>
      <c r="DK115" s="958"/>
      <c r="DL115" s="959">
        <v>191845</v>
      </c>
      <c r="DM115" s="957"/>
      <c r="DN115" s="957"/>
      <c r="DO115" s="957"/>
      <c r="DP115" s="958"/>
      <c r="DQ115" s="959">
        <v>103259</v>
      </c>
      <c r="DR115" s="957"/>
      <c r="DS115" s="957"/>
      <c r="DT115" s="957"/>
      <c r="DU115" s="958"/>
      <c r="DV115" s="960">
        <v>0.5</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4</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4027557</v>
      </c>
      <c r="AB117" s="964"/>
      <c r="AC117" s="964"/>
      <c r="AD117" s="964"/>
      <c r="AE117" s="965"/>
      <c r="AF117" s="963">
        <v>4069987</v>
      </c>
      <c r="AG117" s="964"/>
      <c r="AH117" s="964"/>
      <c r="AI117" s="964"/>
      <c r="AJ117" s="965"/>
      <c r="AK117" s="963">
        <v>3992592</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286</v>
      </c>
      <c r="AG118" s="881"/>
      <c r="AH118" s="881"/>
      <c r="AI118" s="881"/>
      <c r="AJ118" s="882"/>
      <c r="AK118" s="880" t="s">
        <v>285</v>
      </c>
      <c r="AL118" s="881"/>
      <c r="AM118" s="881"/>
      <c r="AN118" s="881"/>
      <c r="AO118" s="882"/>
      <c r="AP118" s="988" t="s">
        <v>401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429</v>
      </c>
      <c r="BP118" s="992"/>
      <c r="BQ118" s="983">
        <v>44419900</v>
      </c>
      <c r="BR118" s="984"/>
      <c r="BS118" s="984"/>
      <c r="BT118" s="984"/>
      <c r="BU118" s="984"/>
      <c r="BV118" s="984">
        <v>43445505</v>
      </c>
      <c r="BW118" s="984"/>
      <c r="BX118" s="984"/>
      <c r="BY118" s="984"/>
      <c r="BZ118" s="984"/>
      <c r="CA118" s="984">
        <v>42895670</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3516964</v>
      </c>
      <c r="BR119" s="925"/>
      <c r="BS119" s="925"/>
      <c r="BT119" s="925"/>
      <c r="BU119" s="925"/>
      <c r="BV119" s="925">
        <v>3958998</v>
      </c>
      <c r="BW119" s="925"/>
      <c r="BX119" s="925"/>
      <c r="BY119" s="925"/>
      <c r="BZ119" s="925"/>
      <c r="CA119" s="925">
        <v>5609708</v>
      </c>
      <c r="CB119" s="925"/>
      <c r="CC119" s="925"/>
      <c r="CD119" s="925"/>
      <c r="CE119" s="925"/>
      <c r="CF119" s="939">
        <v>29.4</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415785</v>
      </c>
      <c r="BR120" s="918"/>
      <c r="BS120" s="918"/>
      <c r="BT120" s="918"/>
      <c r="BU120" s="918"/>
      <c r="BV120" s="918">
        <v>325621</v>
      </c>
      <c r="BW120" s="918"/>
      <c r="BX120" s="918"/>
      <c r="BY120" s="918"/>
      <c r="BZ120" s="918"/>
      <c r="CA120" s="918">
        <v>238161</v>
      </c>
      <c r="CB120" s="918"/>
      <c r="CC120" s="918"/>
      <c r="CD120" s="918"/>
      <c r="CE120" s="918"/>
      <c r="CF120" s="912">
        <v>1.2</v>
      </c>
      <c r="CG120" s="913"/>
      <c r="CH120" s="913"/>
      <c r="CI120" s="913"/>
      <c r="CJ120" s="913"/>
      <c r="CK120" s="1011" t="s">
        <v>435</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2793996</v>
      </c>
      <c r="DH120" s="925"/>
      <c r="DI120" s="925"/>
      <c r="DJ120" s="925"/>
      <c r="DK120" s="925"/>
      <c r="DL120" s="925">
        <v>2845026</v>
      </c>
      <c r="DM120" s="925"/>
      <c r="DN120" s="925"/>
      <c r="DO120" s="925"/>
      <c r="DP120" s="925"/>
      <c r="DQ120" s="925">
        <v>2783811</v>
      </c>
      <c r="DR120" s="925"/>
      <c r="DS120" s="925"/>
      <c r="DT120" s="925"/>
      <c r="DU120" s="925"/>
      <c r="DV120" s="926">
        <v>14.6</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23930338</v>
      </c>
      <c r="BR121" s="984"/>
      <c r="BS121" s="984"/>
      <c r="BT121" s="984"/>
      <c r="BU121" s="984"/>
      <c r="BV121" s="984">
        <v>24846269</v>
      </c>
      <c r="BW121" s="984"/>
      <c r="BX121" s="984"/>
      <c r="BY121" s="984"/>
      <c r="BZ121" s="984"/>
      <c r="CA121" s="984">
        <v>25529961</v>
      </c>
      <c r="CB121" s="984"/>
      <c r="CC121" s="984"/>
      <c r="CD121" s="984"/>
      <c r="CE121" s="984"/>
      <c r="CF121" s="1022">
        <v>133.9</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t="s">
        <v>111</v>
      </c>
      <c r="DH121" s="918"/>
      <c r="DI121" s="918"/>
      <c r="DJ121" s="918"/>
      <c r="DK121" s="918"/>
      <c r="DL121" s="918" t="s">
        <v>111</v>
      </c>
      <c r="DM121" s="918"/>
      <c r="DN121" s="918"/>
      <c r="DO121" s="918"/>
      <c r="DP121" s="918"/>
      <c r="DQ121" s="918" t="s">
        <v>111</v>
      </c>
      <c r="DR121" s="918"/>
      <c r="DS121" s="918"/>
      <c r="DT121" s="918"/>
      <c r="DU121" s="918"/>
      <c r="DV121" s="919" t="s">
        <v>111</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438</v>
      </c>
      <c r="BP122" s="992"/>
      <c r="BQ122" s="1032">
        <v>27863087</v>
      </c>
      <c r="BR122" s="1033"/>
      <c r="BS122" s="1033"/>
      <c r="BT122" s="1033"/>
      <c r="BU122" s="1033"/>
      <c r="BV122" s="1033">
        <v>29130888</v>
      </c>
      <c r="BW122" s="1033"/>
      <c r="BX122" s="1033"/>
      <c r="BY122" s="1033"/>
      <c r="BZ122" s="1033"/>
      <c r="CA122" s="1033">
        <v>31377830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89.9</v>
      </c>
      <c r="BR123" s="1025"/>
      <c r="BS123" s="1025"/>
      <c r="BT123" s="1025"/>
      <c r="BU123" s="1025"/>
      <c r="BV123" s="1025">
        <v>76.5</v>
      </c>
      <c r="BW123" s="1025"/>
      <c r="BX123" s="1025"/>
      <c r="BY123" s="1025"/>
      <c r="BZ123" s="1025"/>
      <c r="CA123" s="1025">
        <v>60.3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v>70760</v>
      </c>
      <c r="AB124" s="957"/>
      <c r="AC124" s="957"/>
      <c r="AD124" s="957"/>
      <c r="AE124" s="958"/>
      <c r="AF124" s="959">
        <v>71822</v>
      </c>
      <c r="AG124" s="957"/>
      <c r="AH124" s="957"/>
      <c r="AI124" s="957"/>
      <c r="AJ124" s="958"/>
      <c r="AK124" s="959">
        <v>70224</v>
      </c>
      <c r="AL124" s="957"/>
      <c r="AM124" s="957"/>
      <c r="AN124" s="957"/>
      <c r="AO124" s="958"/>
      <c r="AP124" s="960">
        <v>0.4</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v>1262692</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12.38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v>6685</v>
      </c>
      <c r="DH127" s="1046"/>
      <c r="DI127" s="1046"/>
      <c r="DJ127" s="1046"/>
      <c r="DK127" s="1046"/>
      <c r="DL127" s="1046">
        <v>6580</v>
      </c>
      <c r="DM127" s="1046"/>
      <c r="DN127" s="1046"/>
      <c r="DO127" s="1046"/>
      <c r="DP127" s="1046"/>
      <c r="DQ127" s="1046">
        <v>3895</v>
      </c>
      <c r="DR127" s="1046"/>
      <c r="DS127" s="1046"/>
      <c r="DT127" s="1046"/>
      <c r="DU127" s="1046"/>
      <c r="DV127" s="1047">
        <v>0</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57839</v>
      </c>
      <c r="AB128" s="1088"/>
      <c r="AC128" s="1088"/>
      <c r="AD128" s="1088"/>
      <c r="AE128" s="1089"/>
      <c r="AF128" s="1090">
        <v>54435</v>
      </c>
      <c r="AG128" s="1088"/>
      <c r="AH128" s="1088"/>
      <c r="AI128" s="1088"/>
      <c r="AJ128" s="1089"/>
      <c r="AK128" s="1090">
        <v>58198</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111</v>
      </c>
      <c r="BG128" s="1065"/>
      <c r="BH128" s="1065"/>
      <c r="BI128" s="1065"/>
      <c r="BJ128" s="1065"/>
      <c r="BK128" s="1065"/>
      <c r="BL128" s="1066"/>
      <c r="BM128" s="1064">
        <v>17.38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20485564</v>
      </c>
      <c r="AB129" s="957"/>
      <c r="AC129" s="957"/>
      <c r="AD129" s="957"/>
      <c r="AE129" s="958"/>
      <c r="AF129" s="959">
        <v>20848167</v>
      </c>
      <c r="AG129" s="957"/>
      <c r="AH129" s="957"/>
      <c r="AI129" s="957"/>
      <c r="AJ129" s="958"/>
      <c r="AK129" s="959">
        <v>21223267</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9.8000000000000007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2080845</v>
      </c>
      <c r="AB130" s="957"/>
      <c r="AC130" s="957"/>
      <c r="AD130" s="957"/>
      <c r="AE130" s="958"/>
      <c r="AF130" s="959">
        <v>2140814</v>
      </c>
      <c r="AG130" s="957"/>
      <c r="AH130" s="957"/>
      <c r="AI130" s="957"/>
      <c r="AJ130" s="958"/>
      <c r="AK130" s="959">
        <v>2153444</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60.3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18404719</v>
      </c>
      <c r="AB131" s="996"/>
      <c r="AC131" s="996"/>
      <c r="AD131" s="996"/>
      <c r="AE131" s="997"/>
      <c r="AF131" s="998">
        <v>18707353</v>
      </c>
      <c r="AG131" s="996"/>
      <c r="AH131" s="996"/>
      <c r="AI131" s="996"/>
      <c r="AJ131" s="997"/>
      <c r="AK131" s="998">
        <v>19069823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10.26298201</v>
      </c>
      <c r="AB132" s="1102"/>
      <c r="AC132" s="1102"/>
      <c r="AD132" s="1102"/>
      <c r="AE132" s="1103"/>
      <c r="AF132" s="1104">
        <v>10.0213964</v>
      </c>
      <c r="AG132" s="1102"/>
      <c r="AH132" s="1102"/>
      <c r="AI132" s="1102"/>
      <c r="AJ132" s="1103"/>
      <c r="AK132" s="1104">
        <v>9.3391008400000004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10.7</v>
      </c>
      <c r="AB133" s="1109"/>
      <c r="AC133" s="1109"/>
      <c r="AD133" s="1109"/>
      <c r="AE133" s="1110"/>
      <c r="AF133" s="1108">
        <v>10.199999999999999</v>
      </c>
      <c r="AG133" s="1109"/>
      <c r="AH133" s="1109"/>
      <c r="AI133" s="1109"/>
      <c r="AJ133" s="1110"/>
      <c r="AK133" s="1108">
        <v>9.8000000000000007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E1" zoomScale="70" zoomScaleNormal="85" zoomScaleSheetLayoutView="70" workbookViewId="0">
      <selection activeCell="R32" sqref="R3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1" zoomScale="70" zoomScaleNormal="70" zoomScaleSheetLayoutView="55" workbookViewId="0">
      <selection activeCell="Q26" sqref="Q26:V2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Q26" sqref="Q26:V2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5942828</v>
      </c>
      <c r="L9" s="264">
        <v>52031</v>
      </c>
      <c r="M9" s="265">
        <v>58402</v>
      </c>
      <c r="N9" s="266">
        <v>-10.9</v>
      </c>
    </row>
    <row r="10" spans="1:16">
      <c r="A10" s="248"/>
      <c r="B10" s="244"/>
      <c r="C10" s="244"/>
      <c r="D10" s="244"/>
      <c r="E10" s="244"/>
      <c r="F10" s="244"/>
      <c r="G10" s="1117" t="s">
        <v>471</v>
      </c>
      <c r="H10" s="1118"/>
      <c r="I10" s="1118"/>
      <c r="J10" s="1119"/>
      <c r="K10" s="267">
        <v>526105</v>
      </c>
      <c r="L10" s="268">
        <v>4606</v>
      </c>
      <c r="M10" s="269">
        <v>4003</v>
      </c>
      <c r="N10" s="270">
        <v>15.1</v>
      </c>
    </row>
    <row r="11" spans="1:16" ht="13.5" customHeight="1">
      <c r="A11" s="248"/>
      <c r="B11" s="244"/>
      <c r="C11" s="244"/>
      <c r="D11" s="244"/>
      <c r="E11" s="244"/>
      <c r="F11" s="244"/>
      <c r="G11" s="1117" t="s">
        <v>472</v>
      </c>
      <c r="H11" s="1118"/>
      <c r="I11" s="1118"/>
      <c r="J11" s="1119"/>
      <c r="K11" s="267">
        <v>43160</v>
      </c>
      <c r="L11" s="268">
        <v>378</v>
      </c>
      <c r="M11" s="269">
        <v>3781</v>
      </c>
      <c r="N11" s="270">
        <v>-90</v>
      </c>
    </row>
    <row r="12" spans="1:16" ht="13.5" customHeight="1">
      <c r="A12" s="248"/>
      <c r="B12" s="244"/>
      <c r="C12" s="244"/>
      <c r="D12" s="244"/>
      <c r="E12" s="244"/>
      <c r="F12" s="244"/>
      <c r="G12" s="1117" t="s">
        <v>473</v>
      </c>
      <c r="H12" s="1118"/>
      <c r="I12" s="1118"/>
      <c r="J12" s="1119"/>
      <c r="K12" s="267" t="s">
        <v>474</v>
      </c>
      <c r="L12" s="268" t="s">
        <v>474</v>
      </c>
      <c r="M12" s="269">
        <v>598</v>
      </c>
      <c r="N12" s="270" t="s">
        <v>474</v>
      </c>
    </row>
    <row r="13" spans="1:16" ht="13.5" customHeight="1">
      <c r="A13" s="248"/>
      <c r="B13" s="244"/>
      <c r="C13" s="244"/>
      <c r="D13" s="244"/>
      <c r="E13" s="244"/>
      <c r="F13" s="244"/>
      <c r="G13" s="1117" t="s">
        <v>475</v>
      </c>
      <c r="H13" s="1118"/>
      <c r="I13" s="1118"/>
      <c r="J13" s="1119"/>
      <c r="K13" s="267" t="s">
        <v>474</v>
      </c>
      <c r="L13" s="268" t="s">
        <v>474</v>
      </c>
      <c r="M13" s="269">
        <v>1</v>
      </c>
      <c r="N13" s="270" t="s">
        <v>474</v>
      </c>
    </row>
    <row r="14" spans="1:16" ht="13.5" customHeight="1">
      <c r="A14" s="248"/>
      <c r="B14" s="244"/>
      <c r="C14" s="244"/>
      <c r="D14" s="244"/>
      <c r="E14" s="244"/>
      <c r="F14" s="244"/>
      <c r="G14" s="1117" t="s">
        <v>476</v>
      </c>
      <c r="H14" s="1118"/>
      <c r="I14" s="1118"/>
      <c r="J14" s="1119"/>
      <c r="K14" s="267">
        <v>471911</v>
      </c>
      <c r="L14" s="268">
        <v>4132</v>
      </c>
      <c r="M14" s="269">
        <v>2386</v>
      </c>
      <c r="N14" s="270">
        <v>73.2</v>
      </c>
    </row>
    <row r="15" spans="1:16" ht="13.5" customHeight="1">
      <c r="A15" s="248"/>
      <c r="B15" s="244"/>
      <c r="C15" s="244"/>
      <c r="D15" s="244"/>
      <c r="E15" s="244"/>
      <c r="F15" s="244"/>
      <c r="G15" s="1117" t="s">
        <v>477</v>
      </c>
      <c r="H15" s="1118"/>
      <c r="I15" s="1118"/>
      <c r="J15" s="1119"/>
      <c r="K15" s="267">
        <v>241437</v>
      </c>
      <c r="L15" s="268">
        <v>2114</v>
      </c>
      <c r="M15" s="269">
        <v>1344</v>
      </c>
      <c r="N15" s="270">
        <v>57.3</v>
      </c>
    </row>
    <row r="16" spans="1:16">
      <c r="A16" s="248"/>
      <c r="B16" s="244"/>
      <c r="C16" s="244"/>
      <c r="D16" s="244"/>
      <c r="E16" s="244"/>
      <c r="F16" s="244"/>
      <c r="G16" s="1120" t="s">
        <v>478</v>
      </c>
      <c r="H16" s="1121"/>
      <c r="I16" s="1121"/>
      <c r="J16" s="1122"/>
      <c r="K16" s="268">
        <v>-1072139</v>
      </c>
      <c r="L16" s="268">
        <v>-9387</v>
      </c>
      <c r="M16" s="269">
        <v>-6701</v>
      </c>
      <c r="N16" s="270">
        <v>40.1</v>
      </c>
    </row>
    <row r="17" spans="1:16">
      <c r="A17" s="248"/>
      <c r="B17" s="244"/>
      <c r="C17" s="244"/>
      <c r="D17" s="244"/>
      <c r="E17" s="244"/>
      <c r="F17" s="244"/>
      <c r="G17" s="1120" t="s">
        <v>170</v>
      </c>
      <c r="H17" s="1121"/>
      <c r="I17" s="1121"/>
      <c r="J17" s="1122"/>
      <c r="K17" s="268">
        <v>6153302</v>
      </c>
      <c r="L17" s="268">
        <v>53874</v>
      </c>
      <c r="M17" s="269">
        <v>63814</v>
      </c>
      <c r="N17" s="270">
        <v>-15.6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6.09</v>
      </c>
      <c r="L21" s="281">
        <v>6.4</v>
      </c>
      <c r="M21" s="282">
        <v>-0.31</v>
      </c>
      <c r="N21" s="249"/>
      <c r="O21" s="283"/>
      <c r="P21" s="279"/>
    </row>
    <row r="22" spans="1:16" s="284" customFormat="1">
      <c r="A22" s="279"/>
      <c r="B22" s="249"/>
      <c r="C22" s="249"/>
      <c r="D22" s="249"/>
      <c r="E22" s="249"/>
      <c r="F22" s="249"/>
      <c r="G22" s="1112" t="s">
        <v>484</v>
      </c>
      <c r="H22" s="1113"/>
      <c r="I22" s="1113"/>
      <c r="J22" s="1114"/>
      <c r="K22" s="285">
        <v>96.6</v>
      </c>
      <c r="L22" s="286">
        <v>98.9</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3578828</v>
      </c>
      <c r="L32" s="294">
        <v>31334</v>
      </c>
      <c r="M32" s="295">
        <v>38473</v>
      </c>
      <c r="N32" s="296">
        <v>-18.600000000000001</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t="s">
        <v>474</v>
      </c>
      <c r="L34" s="294" t="s">
        <v>474</v>
      </c>
      <c r="M34" s="295">
        <v>31</v>
      </c>
      <c r="N34" s="296" t="s">
        <v>474</v>
      </c>
    </row>
    <row r="35" spans="1:16" ht="27" customHeight="1">
      <c r="A35" s="248"/>
      <c r="B35" s="244"/>
      <c r="C35" s="244"/>
      <c r="D35" s="244"/>
      <c r="E35" s="244"/>
      <c r="F35" s="244"/>
      <c r="G35" s="1128" t="s">
        <v>491</v>
      </c>
      <c r="H35" s="1129"/>
      <c r="I35" s="1129"/>
      <c r="J35" s="1130"/>
      <c r="K35" s="294">
        <v>254924</v>
      </c>
      <c r="L35" s="294">
        <v>2232</v>
      </c>
      <c r="M35" s="295">
        <v>10015</v>
      </c>
      <c r="N35" s="296">
        <v>-77.7</v>
      </c>
    </row>
    <row r="36" spans="1:16" ht="27" customHeight="1">
      <c r="A36" s="248"/>
      <c r="B36" s="244"/>
      <c r="C36" s="244"/>
      <c r="D36" s="244"/>
      <c r="E36" s="244"/>
      <c r="F36" s="244"/>
      <c r="G36" s="1128" t="s">
        <v>492</v>
      </c>
      <c r="H36" s="1129"/>
      <c r="I36" s="1129"/>
      <c r="J36" s="1130"/>
      <c r="K36" s="294">
        <v>88616</v>
      </c>
      <c r="L36" s="294">
        <v>776</v>
      </c>
      <c r="M36" s="295">
        <v>1507</v>
      </c>
      <c r="N36" s="296">
        <v>-48.5</v>
      </c>
    </row>
    <row r="37" spans="1:16" ht="13.5" customHeight="1">
      <c r="A37" s="248"/>
      <c r="B37" s="244"/>
      <c r="C37" s="244"/>
      <c r="D37" s="244"/>
      <c r="E37" s="244"/>
      <c r="F37" s="244"/>
      <c r="G37" s="1128" t="s">
        <v>493</v>
      </c>
      <c r="H37" s="1129"/>
      <c r="I37" s="1129"/>
      <c r="J37" s="1130"/>
      <c r="K37" s="294">
        <v>70224</v>
      </c>
      <c r="L37" s="294">
        <v>615</v>
      </c>
      <c r="M37" s="295">
        <v>1079</v>
      </c>
      <c r="N37" s="296">
        <v>-43</v>
      </c>
    </row>
    <row r="38" spans="1:16" ht="27" customHeight="1">
      <c r="A38" s="248"/>
      <c r="B38" s="244"/>
      <c r="C38" s="244"/>
      <c r="D38" s="244"/>
      <c r="E38" s="244"/>
      <c r="F38" s="244"/>
      <c r="G38" s="1131" t="s">
        <v>494</v>
      </c>
      <c r="H38" s="1132"/>
      <c r="I38" s="1132"/>
      <c r="J38" s="1133"/>
      <c r="K38" s="297" t="s">
        <v>474</v>
      </c>
      <c r="L38" s="297" t="s">
        <v>474</v>
      </c>
      <c r="M38" s="298">
        <v>5</v>
      </c>
      <c r="N38" s="299" t="s">
        <v>474</v>
      </c>
      <c r="O38" s="293"/>
    </row>
    <row r="39" spans="1:16">
      <c r="A39" s="248"/>
      <c r="B39" s="244"/>
      <c r="C39" s="244"/>
      <c r="D39" s="244"/>
      <c r="E39" s="244"/>
      <c r="F39" s="244"/>
      <c r="G39" s="1131" t="s">
        <v>495</v>
      </c>
      <c r="H39" s="1132"/>
      <c r="I39" s="1132"/>
      <c r="J39" s="1133"/>
      <c r="K39" s="300">
        <v>-58198</v>
      </c>
      <c r="L39" s="300">
        <v>-510</v>
      </c>
      <c r="M39" s="301">
        <v>-7129</v>
      </c>
      <c r="N39" s="302">
        <v>-92.8</v>
      </c>
      <c r="O39" s="293"/>
    </row>
    <row r="40" spans="1:16" ht="27" customHeight="1">
      <c r="A40" s="248"/>
      <c r="B40" s="244"/>
      <c r="C40" s="244"/>
      <c r="D40" s="244"/>
      <c r="E40" s="244"/>
      <c r="F40" s="244"/>
      <c r="G40" s="1128" t="s">
        <v>496</v>
      </c>
      <c r="H40" s="1129"/>
      <c r="I40" s="1129"/>
      <c r="J40" s="1130"/>
      <c r="K40" s="300">
        <v>-2153444</v>
      </c>
      <c r="L40" s="300">
        <v>-18854</v>
      </c>
      <c r="M40" s="301">
        <v>-30363</v>
      </c>
      <c r="N40" s="302">
        <v>-37.9</v>
      </c>
      <c r="O40" s="293"/>
    </row>
    <row r="41" spans="1:16">
      <c r="A41" s="248"/>
      <c r="B41" s="244"/>
      <c r="C41" s="244"/>
      <c r="D41" s="244"/>
      <c r="E41" s="244"/>
      <c r="F41" s="244"/>
      <c r="G41" s="1134" t="s">
        <v>280</v>
      </c>
      <c r="H41" s="1135"/>
      <c r="I41" s="1135"/>
      <c r="J41" s="1136"/>
      <c r="K41" s="294">
        <v>1780950</v>
      </c>
      <c r="L41" s="300">
        <v>15593</v>
      </c>
      <c r="M41" s="301">
        <v>13618</v>
      </c>
      <c r="N41" s="302">
        <v>14.5</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6550630</v>
      </c>
      <c r="J51" s="320">
        <v>59071</v>
      </c>
      <c r="K51" s="321">
        <v>57.5</v>
      </c>
      <c r="L51" s="322">
        <v>34366</v>
      </c>
      <c r="M51" s="323">
        <v>2.2000000000000002</v>
      </c>
      <c r="N51" s="324">
        <v>55.3</v>
      </c>
    </row>
    <row r="52" spans="1:14">
      <c r="A52" s="248"/>
      <c r="B52" s="244"/>
      <c r="C52" s="244"/>
      <c r="D52" s="244"/>
      <c r="E52" s="244"/>
      <c r="F52" s="244"/>
      <c r="G52" s="325"/>
      <c r="H52" s="326" t="s">
        <v>507</v>
      </c>
      <c r="I52" s="327">
        <v>2284895</v>
      </c>
      <c r="J52" s="328">
        <v>20604</v>
      </c>
      <c r="K52" s="329">
        <v>58.5</v>
      </c>
      <c r="L52" s="330">
        <v>19822</v>
      </c>
      <c r="M52" s="331">
        <v>5.0999999999999996</v>
      </c>
      <c r="N52" s="332">
        <v>53.4</v>
      </c>
    </row>
    <row r="53" spans="1:14">
      <c r="A53" s="248"/>
      <c r="B53" s="244"/>
      <c r="C53" s="244"/>
      <c r="D53" s="244"/>
      <c r="E53" s="244"/>
      <c r="F53" s="244"/>
      <c r="G53" s="310" t="s">
        <v>508</v>
      </c>
      <c r="H53" s="311"/>
      <c r="I53" s="319">
        <v>6082608</v>
      </c>
      <c r="J53" s="320">
        <v>54571</v>
      </c>
      <c r="K53" s="321">
        <v>-7.6</v>
      </c>
      <c r="L53" s="322">
        <v>35965</v>
      </c>
      <c r="M53" s="323">
        <v>4.7</v>
      </c>
      <c r="N53" s="324">
        <v>-12.3</v>
      </c>
    </row>
    <row r="54" spans="1:14">
      <c r="A54" s="248"/>
      <c r="B54" s="244"/>
      <c r="C54" s="244"/>
      <c r="D54" s="244"/>
      <c r="E54" s="244"/>
      <c r="F54" s="244"/>
      <c r="G54" s="325"/>
      <c r="H54" s="326" t="s">
        <v>507</v>
      </c>
      <c r="I54" s="327">
        <v>2041597</v>
      </c>
      <c r="J54" s="328">
        <v>18316</v>
      </c>
      <c r="K54" s="329">
        <v>-11.1</v>
      </c>
      <c r="L54" s="330">
        <v>20136</v>
      </c>
      <c r="M54" s="331">
        <v>1.6</v>
      </c>
      <c r="N54" s="332">
        <v>-12.7</v>
      </c>
    </row>
    <row r="55" spans="1:14">
      <c r="A55" s="248"/>
      <c r="B55" s="244"/>
      <c r="C55" s="244"/>
      <c r="D55" s="244"/>
      <c r="E55" s="244"/>
      <c r="F55" s="244"/>
      <c r="G55" s="310" t="s">
        <v>509</v>
      </c>
      <c r="H55" s="311"/>
      <c r="I55" s="319">
        <v>4305310</v>
      </c>
      <c r="J55" s="320">
        <v>38299</v>
      </c>
      <c r="K55" s="321">
        <v>-29.8</v>
      </c>
      <c r="L55" s="322">
        <v>41433</v>
      </c>
      <c r="M55" s="323">
        <v>15.2</v>
      </c>
      <c r="N55" s="324">
        <v>-45</v>
      </c>
    </row>
    <row r="56" spans="1:14">
      <c r="A56" s="248"/>
      <c r="B56" s="244"/>
      <c r="C56" s="244"/>
      <c r="D56" s="244"/>
      <c r="E56" s="244"/>
      <c r="F56" s="244"/>
      <c r="G56" s="325"/>
      <c r="H56" s="326" t="s">
        <v>507</v>
      </c>
      <c r="I56" s="327">
        <v>760029</v>
      </c>
      <c r="J56" s="328">
        <v>6761</v>
      </c>
      <c r="K56" s="329">
        <v>-63.1</v>
      </c>
      <c r="L56" s="330">
        <v>22351</v>
      </c>
      <c r="M56" s="331">
        <v>11</v>
      </c>
      <c r="N56" s="332">
        <v>-74.099999999999994</v>
      </c>
    </row>
    <row r="57" spans="1:14">
      <c r="A57" s="248"/>
      <c r="B57" s="244"/>
      <c r="C57" s="244"/>
      <c r="D57" s="244"/>
      <c r="E57" s="244"/>
      <c r="F57" s="244"/>
      <c r="G57" s="310" t="s">
        <v>510</v>
      </c>
      <c r="H57" s="311"/>
      <c r="I57" s="319">
        <v>5930157</v>
      </c>
      <c r="J57" s="320">
        <v>52132</v>
      </c>
      <c r="K57" s="321">
        <v>36.1</v>
      </c>
      <c r="L57" s="322">
        <v>43493</v>
      </c>
      <c r="M57" s="323">
        <v>5</v>
      </c>
      <c r="N57" s="324">
        <v>31.1</v>
      </c>
    </row>
    <row r="58" spans="1:14">
      <c r="A58" s="248"/>
      <c r="B58" s="244"/>
      <c r="C58" s="244"/>
      <c r="D58" s="244"/>
      <c r="E58" s="244"/>
      <c r="F58" s="244"/>
      <c r="G58" s="325"/>
      <c r="H58" s="326" t="s">
        <v>507</v>
      </c>
      <c r="I58" s="327">
        <v>1523962</v>
      </c>
      <c r="J58" s="328">
        <v>13397</v>
      </c>
      <c r="K58" s="329">
        <v>98.2</v>
      </c>
      <c r="L58" s="330">
        <v>23254</v>
      </c>
      <c r="M58" s="331">
        <v>4</v>
      </c>
      <c r="N58" s="332">
        <v>94.2</v>
      </c>
    </row>
    <row r="59" spans="1:14">
      <c r="A59" s="248"/>
      <c r="B59" s="244"/>
      <c r="C59" s="244"/>
      <c r="D59" s="244"/>
      <c r="E59" s="244"/>
      <c r="F59" s="244"/>
      <c r="G59" s="310" t="s">
        <v>511</v>
      </c>
      <c r="H59" s="311"/>
      <c r="I59" s="319">
        <v>6051998</v>
      </c>
      <c r="J59" s="320">
        <v>52987</v>
      </c>
      <c r="K59" s="321">
        <v>1.6</v>
      </c>
      <c r="L59" s="322">
        <v>50840</v>
      </c>
      <c r="M59" s="323">
        <v>16.899999999999999</v>
      </c>
      <c r="N59" s="324">
        <v>-15.3</v>
      </c>
    </row>
    <row r="60" spans="1:14">
      <c r="A60" s="248"/>
      <c r="B60" s="244"/>
      <c r="C60" s="244"/>
      <c r="D60" s="244"/>
      <c r="E60" s="244"/>
      <c r="F60" s="244"/>
      <c r="G60" s="325"/>
      <c r="H60" s="326" t="s">
        <v>507</v>
      </c>
      <c r="I60" s="333">
        <v>1016368</v>
      </c>
      <c r="J60" s="328">
        <v>8899</v>
      </c>
      <c r="K60" s="329">
        <v>-33.6</v>
      </c>
      <c r="L60" s="330">
        <v>25367</v>
      </c>
      <c r="M60" s="331">
        <v>9.1</v>
      </c>
      <c r="N60" s="332">
        <v>-42.7</v>
      </c>
    </row>
    <row r="61" spans="1:14">
      <c r="A61" s="248"/>
      <c r="B61" s="244"/>
      <c r="C61" s="244"/>
      <c r="D61" s="244"/>
      <c r="E61" s="244"/>
      <c r="F61" s="244"/>
      <c r="G61" s="310" t="s">
        <v>512</v>
      </c>
      <c r="H61" s="334"/>
      <c r="I61" s="335">
        <v>5784141</v>
      </c>
      <c r="J61" s="336">
        <v>51412</v>
      </c>
      <c r="K61" s="337">
        <v>11.6</v>
      </c>
      <c r="L61" s="338">
        <v>41219</v>
      </c>
      <c r="M61" s="339">
        <v>8.8000000000000007</v>
      </c>
      <c r="N61" s="324">
        <v>2.8</v>
      </c>
    </row>
    <row r="62" spans="1:14">
      <c r="A62" s="248"/>
      <c r="B62" s="244"/>
      <c r="C62" s="244"/>
      <c r="D62" s="244"/>
      <c r="E62" s="244"/>
      <c r="F62" s="244"/>
      <c r="G62" s="325"/>
      <c r="H62" s="326" t="s">
        <v>507</v>
      </c>
      <c r="I62" s="327">
        <v>1525370</v>
      </c>
      <c r="J62" s="328">
        <v>13595</v>
      </c>
      <c r="K62" s="329">
        <v>9.8000000000000007</v>
      </c>
      <c r="L62" s="330">
        <v>22186</v>
      </c>
      <c r="M62" s="331">
        <v>6.2</v>
      </c>
      <c r="N62" s="332">
        <v>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Q26" sqref="Q26:V2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5.24</v>
      </c>
      <c r="G47" s="12">
        <v>7.45</v>
      </c>
      <c r="H47" s="12">
        <v>8.6199999999999992</v>
      </c>
      <c r="I47" s="12">
        <v>9.98</v>
      </c>
      <c r="J47" s="13">
        <v>15.22</v>
      </c>
    </row>
    <row r="48" spans="2:10" ht="57.75" customHeight="1">
      <c r="B48" s="14"/>
      <c r="C48" s="1139" t="s">
        <v>4</v>
      </c>
      <c r="D48" s="1139"/>
      <c r="E48" s="1140"/>
      <c r="F48" s="15">
        <v>3.65</v>
      </c>
      <c r="G48" s="16">
        <v>3.68</v>
      </c>
      <c r="H48" s="16">
        <v>4.32</v>
      </c>
      <c r="I48" s="16">
        <v>4.1100000000000003</v>
      </c>
      <c r="J48" s="17">
        <v>4.3</v>
      </c>
    </row>
    <row r="49" spans="2:10" ht="57.75" customHeight="1" thickBot="1">
      <c r="B49" s="18"/>
      <c r="C49" s="1141" t="s">
        <v>5</v>
      </c>
      <c r="D49" s="1141"/>
      <c r="E49" s="1142"/>
      <c r="F49" s="19" t="s">
        <v>519</v>
      </c>
      <c r="G49" s="20">
        <v>2.62</v>
      </c>
      <c r="H49" s="20">
        <v>2.17</v>
      </c>
      <c r="I49" s="20">
        <v>1.07</v>
      </c>
      <c r="J49" s="21">
        <v>5.68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W15" sqref="W15:AB1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t="s">
        <v>521</v>
      </c>
      <c r="G34" s="33">
        <v>0.48</v>
      </c>
      <c r="H34" s="33">
        <v>1.57</v>
      </c>
      <c r="I34" s="33">
        <v>0.91</v>
      </c>
      <c r="J34" s="34" t="s">
        <v>522</v>
      </c>
      <c r="K34" s="22"/>
      <c r="L34" s="22"/>
      <c r="M34" s="22"/>
      <c r="N34" s="22"/>
      <c r="O34" s="22"/>
      <c r="P34" s="22"/>
    </row>
    <row r="35" spans="1:16" ht="39" customHeight="1">
      <c r="A35" s="22"/>
      <c r="B35" s="35"/>
      <c r="C35" s="1143" t="s">
        <v>523</v>
      </c>
      <c r="D35" s="1144"/>
      <c r="E35" s="1145"/>
      <c r="F35" s="36">
        <v>11.83</v>
      </c>
      <c r="G35" s="37">
        <v>11.92</v>
      </c>
      <c r="H35" s="37">
        <v>11.76</v>
      </c>
      <c r="I35" s="37">
        <v>11.63</v>
      </c>
      <c r="J35" s="38">
        <v>11.68</v>
      </c>
      <c r="K35" s="22"/>
      <c r="L35" s="22"/>
      <c r="M35" s="22"/>
      <c r="N35" s="22"/>
      <c r="O35" s="22"/>
      <c r="P35" s="22"/>
    </row>
    <row r="36" spans="1:16" ht="39" customHeight="1">
      <c r="A36" s="22"/>
      <c r="B36" s="35"/>
      <c r="C36" s="1143" t="s">
        <v>524</v>
      </c>
      <c r="D36" s="1144"/>
      <c r="E36" s="1145"/>
      <c r="F36" s="36">
        <v>3.82</v>
      </c>
      <c r="G36" s="37">
        <v>3.76</v>
      </c>
      <c r="H36" s="37">
        <v>4.58</v>
      </c>
      <c r="I36" s="37">
        <v>4.1100000000000003</v>
      </c>
      <c r="J36" s="38">
        <v>4.3</v>
      </c>
      <c r="K36" s="22"/>
      <c r="L36" s="22"/>
      <c r="M36" s="22"/>
      <c r="N36" s="22"/>
      <c r="O36" s="22"/>
      <c r="P36" s="22"/>
    </row>
    <row r="37" spans="1:16" ht="39" customHeight="1">
      <c r="A37" s="22"/>
      <c r="B37" s="35"/>
      <c r="C37" s="1143" t="s">
        <v>525</v>
      </c>
      <c r="D37" s="1144"/>
      <c r="E37" s="1145"/>
      <c r="F37" s="36">
        <v>0.02</v>
      </c>
      <c r="G37" s="37">
        <v>0.08</v>
      </c>
      <c r="H37" s="37">
        <v>0.16</v>
      </c>
      <c r="I37" s="37">
        <v>0.17</v>
      </c>
      <c r="J37" s="38">
        <v>0.52</v>
      </c>
      <c r="K37" s="22"/>
      <c r="L37" s="22"/>
      <c r="M37" s="22"/>
      <c r="N37" s="22"/>
      <c r="O37" s="22"/>
      <c r="P37" s="22"/>
    </row>
    <row r="38" spans="1:16" ht="39" customHeight="1">
      <c r="A38" s="22"/>
      <c r="B38" s="35"/>
      <c r="C38" s="1143" t="s">
        <v>526</v>
      </c>
      <c r="D38" s="1144"/>
      <c r="E38" s="1145"/>
      <c r="F38" s="36">
        <v>0.2</v>
      </c>
      <c r="G38" s="37">
        <v>0.22</v>
      </c>
      <c r="H38" s="37">
        <v>0.11</v>
      </c>
      <c r="I38" s="37">
        <v>0.14000000000000001</v>
      </c>
      <c r="J38" s="38">
        <v>0.16</v>
      </c>
      <c r="K38" s="22"/>
      <c r="L38" s="22"/>
      <c r="M38" s="22"/>
      <c r="N38" s="22"/>
      <c r="O38" s="22"/>
      <c r="P38" s="22"/>
    </row>
    <row r="39" spans="1:16" ht="39" customHeight="1">
      <c r="A39" s="22"/>
      <c r="B39" s="35"/>
      <c r="C39" s="1143" t="s">
        <v>527</v>
      </c>
      <c r="D39" s="1144"/>
      <c r="E39" s="1145"/>
      <c r="F39" s="36">
        <v>0.11</v>
      </c>
      <c r="G39" s="37">
        <v>0.05</v>
      </c>
      <c r="H39" s="37">
        <v>0.1</v>
      </c>
      <c r="I39" s="37">
        <v>0.21</v>
      </c>
      <c r="J39" s="38">
        <v>0.16</v>
      </c>
      <c r="K39" s="22"/>
      <c r="L39" s="22"/>
      <c r="M39" s="22"/>
      <c r="N39" s="22"/>
      <c r="O39" s="22"/>
      <c r="P39" s="22"/>
    </row>
    <row r="40" spans="1:16" ht="39" customHeight="1">
      <c r="A40" s="22"/>
      <c r="B40" s="35"/>
      <c r="C40" s="1143" t="s">
        <v>528</v>
      </c>
      <c r="D40" s="1144"/>
      <c r="E40" s="1145"/>
      <c r="F40" s="36">
        <v>0.02</v>
      </c>
      <c r="G40" s="37">
        <v>0.24</v>
      </c>
      <c r="H40" s="37">
        <v>0.05</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530</v>
      </c>
      <c r="D43" s="1147"/>
      <c r="E43" s="1148"/>
      <c r="F43" s="41">
        <v>0.15</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W15" sqref="W15:AB1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3528</v>
      </c>
      <c r="L45" s="60">
        <v>3525</v>
      </c>
      <c r="M45" s="60">
        <v>3588</v>
      </c>
      <c r="N45" s="60">
        <v>3629</v>
      </c>
      <c r="O45" s="61">
        <v>3579</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298</v>
      </c>
      <c r="L48" s="64">
        <v>293</v>
      </c>
      <c r="M48" s="64">
        <v>277</v>
      </c>
      <c r="N48" s="64">
        <v>277</v>
      </c>
      <c r="O48" s="65">
        <v>255</v>
      </c>
      <c r="P48" s="48"/>
      <c r="Q48" s="48"/>
      <c r="R48" s="48"/>
      <c r="S48" s="48"/>
      <c r="T48" s="48"/>
      <c r="U48" s="48"/>
    </row>
    <row r="49" spans="1:21" ht="30.75" customHeight="1">
      <c r="A49" s="48"/>
      <c r="B49" s="1161"/>
      <c r="C49" s="1162"/>
      <c r="D49" s="62"/>
      <c r="E49" s="1153" t="s">
        <v>16</v>
      </c>
      <c r="F49" s="1153"/>
      <c r="G49" s="1153"/>
      <c r="H49" s="1153"/>
      <c r="I49" s="1153"/>
      <c r="J49" s="1154"/>
      <c r="K49" s="63">
        <v>102</v>
      </c>
      <c r="L49" s="64">
        <v>98</v>
      </c>
      <c r="M49" s="64">
        <v>91</v>
      </c>
      <c r="N49" s="64">
        <v>93</v>
      </c>
      <c r="O49" s="65">
        <v>89</v>
      </c>
      <c r="P49" s="48"/>
      <c r="Q49" s="48"/>
      <c r="R49" s="48"/>
      <c r="S49" s="48"/>
      <c r="T49" s="48"/>
      <c r="U49" s="48"/>
    </row>
    <row r="50" spans="1:21" ht="30.75" customHeight="1">
      <c r="A50" s="48"/>
      <c r="B50" s="1161"/>
      <c r="C50" s="1162"/>
      <c r="D50" s="62"/>
      <c r="E50" s="1153" t="s">
        <v>17</v>
      </c>
      <c r="F50" s="1153"/>
      <c r="G50" s="1153"/>
      <c r="H50" s="1153"/>
      <c r="I50" s="1153"/>
      <c r="J50" s="1154"/>
      <c r="K50" s="63">
        <v>0</v>
      </c>
      <c r="L50" s="64">
        <v>1</v>
      </c>
      <c r="M50" s="64">
        <v>71</v>
      </c>
      <c r="N50" s="64">
        <v>72</v>
      </c>
      <c r="O50" s="65">
        <v>70</v>
      </c>
      <c r="P50" s="48"/>
      <c r="Q50" s="48"/>
      <c r="R50" s="48"/>
      <c r="S50" s="48"/>
      <c r="T50" s="48"/>
      <c r="U50" s="48"/>
    </row>
    <row r="51" spans="1:21" ht="30.75" customHeight="1">
      <c r="A51" s="48"/>
      <c r="B51" s="1163"/>
      <c r="C51" s="1164"/>
      <c r="D51" s="66"/>
      <c r="E51" s="1153" t="s">
        <v>18</v>
      </c>
      <c r="F51" s="1153"/>
      <c r="G51" s="1153"/>
      <c r="H51" s="1153"/>
      <c r="I51" s="1153"/>
      <c r="J51" s="1154"/>
      <c r="K51" s="63">
        <v>1</v>
      </c>
      <c r="L51" s="64">
        <v>0</v>
      </c>
      <c r="M51" s="64">
        <v>0</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1973</v>
      </c>
      <c r="L52" s="64">
        <v>2053</v>
      </c>
      <c r="M52" s="64">
        <v>2139</v>
      </c>
      <c r="N52" s="64">
        <v>2195</v>
      </c>
      <c r="O52" s="65">
        <v>2212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1956</v>
      </c>
      <c r="L53" s="69">
        <v>1864</v>
      </c>
      <c r="M53" s="69">
        <v>1888</v>
      </c>
      <c r="N53" s="69">
        <v>1876</v>
      </c>
      <c r="O53" s="70">
        <v>1781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沖縄県</cp:lastModifiedBy>
  <cp:lastPrinted>2015-04-27T08:26:52Z</cp:lastPrinted>
  <dcterms:created xsi:type="dcterms:W3CDTF">2015-02-17T07:58:14Z</dcterms:created>
  <dcterms:modified xsi:type="dcterms:W3CDTF">2015-05-08T08:49:09Z</dcterms:modified>
</cp:coreProperties>
</file>