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120" yWindow="30"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Y48" i="9"/>
  <c r="BY47" i="9"/>
  <c r="BY46" i="9"/>
  <c r="BY45" i="9"/>
  <c r="BY44" i="9"/>
  <c r="BY43" i="9"/>
  <c r="BY42" i="9"/>
  <c r="BY41" i="9"/>
  <c r="BY40" i="9"/>
  <c r="BY39" i="9"/>
  <c r="BW39" i="9" s="1"/>
  <c r="BY38" i="9"/>
  <c r="BW38" i="9" s="1"/>
  <c r="BY37" i="9"/>
  <c r="BW37" i="9" s="1"/>
  <c r="BY36" i="9"/>
  <c r="BY35" i="9"/>
  <c r="BY34" i="9"/>
  <c r="BY33" i="9"/>
  <c r="BY32" i="9"/>
  <c r="BY31" i="9"/>
  <c r="BW31" i="9" s="1"/>
  <c r="C31" i="9"/>
  <c r="CO31" i="9"/>
  <c r="C32" i="9"/>
  <c r="AM32" i="9"/>
  <c r="CO32" i="9"/>
  <c r="C33" i="9"/>
  <c r="AM33" i="9"/>
  <c r="BE33" i="9"/>
  <c r="CO33" i="9"/>
  <c r="C34" i="9"/>
  <c r="U34" i="9"/>
  <c r="AM34" i="9"/>
  <c r="BE34" i="9"/>
  <c r="CO34" i="9"/>
  <c r="C35" i="9"/>
  <c r="U35" i="9"/>
  <c r="AM35" i="9"/>
  <c r="BE35" i="9"/>
  <c r="CO35" i="9"/>
  <c r="C36" i="9"/>
  <c r="U36" i="9"/>
  <c r="AM36" i="9"/>
  <c r="BE36" i="9"/>
  <c r="CO36" i="9"/>
  <c r="C37" i="9"/>
  <c r="U37" i="9"/>
  <c r="AM37" i="9"/>
  <c r="BE37" i="9"/>
  <c r="CO37" i="9"/>
  <c r="C38" i="9"/>
  <c r="U38" i="9"/>
  <c r="AM38" i="9"/>
  <c r="BE38" i="9"/>
  <c r="CO38" i="9"/>
  <c r="C39" i="9"/>
  <c r="U39" i="9"/>
  <c r="AM39" i="9"/>
  <c r="BE39" i="9"/>
  <c r="CO39" i="9"/>
  <c r="C40" i="9"/>
  <c r="U40" i="9"/>
  <c r="AM40" i="9"/>
  <c r="BE40" i="9"/>
  <c r="BW40" i="9"/>
  <c r="CO40" i="9"/>
  <c r="C41" i="9"/>
  <c r="U41" i="9"/>
  <c r="AM41" i="9"/>
  <c r="BE41" i="9"/>
  <c r="BW41" i="9"/>
  <c r="CO41" i="9"/>
  <c r="C42" i="9"/>
  <c r="U42" i="9"/>
  <c r="AM42" i="9"/>
  <c r="BE42" i="9"/>
  <c r="BW42" i="9"/>
  <c r="CO42" i="9"/>
  <c r="C43" i="9"/>
  <c r="U43" i="9"/>
  <c r="AM43" i="9"/>
  <c r="BE43" i="9"/>
  <c r="BW43" i="9"/>
  <c r="CO43" i="9"/>
  <c r="C44" i="9"/>
  <c r="U44" i="9"/>
  <c r="AM44" i="9"/>
  <c r="BE44" i="9"/>
  <c r="BW44" i="9"/>
  <c r="CO44" i="9"/>
  <c r="C45" i="9"/>
  <c r="U45" i="9"/>
  <c r="AM45" i="9"/>
  <c r="BE45" i="9"/>
  <c r="BW45" i="9"/>
  <c r="CO45" i="9"/>
  <c r="C46" i="9"/>
  <c r="U46" i="9"/>
  <c r="AM46" i="9"/>
  <c r="BE46" i="9"/>
  <c r="BW46" i="9"/>
  <c r="CO46" i="9"/>
  <c r="C47" i="9"/>
  <c r="U47" i="9"/>
  <c r="AM47" i="9"/>
  <c r="BE47" i="9"/>
  <c r="BW47" i="9"/>
  <c r="CO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6" i="9" l="1"/>
  <c r="BW32" i="9"/>
  <c r="BW33" i="9" s="1"/>
  <c r="BW34" i="9" s="1"/>
  <c r="BW35" i="9" s="1"/>
  <c r="U31" i="9"/>
  <c r="U32" i="9" s="1"/>
  <c r="U33" i="9" s="1"/>
  <c r="AM31" i="9" l="1"/>
  <c r="BE31" i="9" s="1"/>
  <c r="BE32" i="9" s="1"/>
</calcChain>
</file>

<file path=xl/sharedStrings.xml><?xml version="1.0" encoding="utf-8"?>
<sst xmlns="http://schemas.openxmlformats.org/spreadsheetml/2006/main" count="1076" uniqueCount="568">
  <si>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</si>
  <si>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</si>
  <si>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</si>
  <si>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</si>
  <si>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</si>
  <si>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</si>
  <si>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</si>
  <si>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</si>
  <si>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</si>
  <si>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</si>
  <si>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</si>
  <si>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</si>
  <si>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</si>
  <si>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</si>
  <si>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</si>
  <si>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</si>
  <si>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</si>
  <si>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</si>
  <si>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</si>
  <si>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</si>
  <si>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</si>
  <si>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</si>
  <si>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</si>
  <si>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</si>
  <si>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</si>
  <si>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</si>
  <si>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</si>
  <si>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</si>
  <si>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</si>
  <si>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</si>
  <si>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</si>
  <si>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</si>
  <si>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</si>
  <si>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</si>
  <si>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</si>
  <si>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</si>
  <si>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</si>
  <si>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</si>
  <si>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</si>
  <si>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3.77</t>
  </si>
  <si>
    <t>▲ 3.65</t>
  </si>
  <si>
    <t>水道事業会計</t>
  </si>
  <si>
    <t>土地区画整理事業特別会計</t>
  </si>
  <si>
    <t>一般会計</t>
  </si>
  <si>
    <t>国民健康保険特別会計</t>
  </si>
  <si>
    <t>公共下水道事業特別会計</t>
  </si>
  <si>
    <t>後期高齢者医療特別会計</t>
  </si>
  <si>
    <t>老人保健特別会計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</si>
  <si>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</si>
  <si>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</si>
  <si>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</si>
  <si>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</si>
  <si>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</si>
  <si>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</si>
  <si>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</si>
  <si>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</si>
  <si>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</si>
  <si>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</si>
  <si>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</si>
  <si>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</si>
  <si>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</si>
  <si>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</si>
  <si>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</si>
  <si>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</si>
  <si>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</si>
  <si>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</si>
  <si>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</si>
  <si>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</si>
  <si>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</si>
  <si>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</si>
  <si>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</si>
  <si>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</si>
  <si>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</si>
  <si>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</si>
  <si>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</si>
  <si>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</si>
  <si>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</si>
  <si>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</si>
  <si>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</si>
  <si>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</si>
  <si>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</si>
  <si>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</si>
  <si>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</si>
  <si>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</si>
  <si>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</si>
  <si>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</si>
  <si>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</si>
  <si>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</si>
  <si>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</si>
  <si>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</si>
  <si>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</si>
  <si>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</si>
  <si>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</si>
  <si>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</si>
  <si>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</si>
  <si>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</si>
  <si>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</si>
  <si>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</si>
  <si>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</si>
  <si>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</si>
  <si>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</si>
  <si>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</si>
  <si>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</si>
  <si>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</si>
  <si>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</si>
  <si>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</si>
  <si>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</si>
  <si>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</si>
  <si>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</si>
  <si>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</si>
  <si>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</si>
  <si>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</si>
  <si>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</si>
  <si>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</si>
  <si>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</si>
  <si>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</si>
  <si>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</si>
  <si>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</si>
  <si>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</si>
  <si>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</si>
  <si>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</si>
  <si>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</si>
  <si>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</si>
  <si>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</si>
  <si>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</si>
  <si>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</si>
  <si>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Ⅳ－２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</si>
  <si>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</si>
  <si>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</si>
  <si>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</si>
  <si>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</si>
  <si>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</si>
  <si>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</si>
  <si>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</si>
  <si>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</si>
  <si>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</si>
  <si>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</si>
  <si>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</si>
  <si>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</si>
  <si>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中城村</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</si>
  <si>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</si>
  <si>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</si>
  <si>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</si>
  <si>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</si>
  <si>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</si>
  <si>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</si>
  <si>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</si>
  <si>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</si>
  <si>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</si>
  <si>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</si>
  <si>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</si>
  <si>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</si>
  <si>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</si>
  <si>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</si>
  <si>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</si>
  <si>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</si>
  <si>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</si>
  <si>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</si>
  <si>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</si>
  <si>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</si>
  <si>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</si>
  <si>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</si>
  <si>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</si>
  <si>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</si>
  <si>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11.9</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</si>
  <si>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</si>
  <si>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</si>
  <si>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</si>
  <si>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</si>
  <si>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</si>
  <si>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</si>
  <si>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</si>
  <si>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</si>
  <si>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</si>
  <si>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</si>
  <si>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</si>
  <si>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</si>
  <si>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</si>
  <si>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</si>
  <si>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</si>
  <si>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</si>
  <si>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</si>
  <si>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2.9</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</si>
  <si>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</si>
  <si>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</si>
  <si>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</si>
  <si>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</si>
  <si>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</si>
  <si>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</si>
  <si>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</si>
  <si>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</si>
  <si>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</si>
  <si>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</si>
  <si>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</si>
  <si>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</si>
  <si>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</si>
  <si>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</si>
  <si>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</si>
  <si>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</si>
  <si>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</si>
  <si>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</si>
  <si>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</si>
  <si>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</si>
  <si>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</si>
  <si>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</si>
  <si>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</si>
  <si>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</si>
  <si>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</si>
  <si>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</si>
  <si>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</si>
  <si>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</si>
  <si>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</si>
  <si>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</si>
  <si>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</si>
  <si>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</si>
  <si>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</si>
  <si>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</si>
  <si>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</si>
  <si>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</si>
  <si>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</si>
  <si>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</si>
  <si>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</si>
  <si>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</si>
  <si>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</si>
  <si>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</si>
  <si>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</si>
  <si>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</si>
  <si>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</si>
  <si>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</si>
  <si>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</si>
  <si>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</si>
  <si>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</si>
  <si>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</si>
  <si>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</si>
  <si>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</si>
  <si>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</si>
  <si>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</si>
  <si>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</si>
  <si>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</si>
  <si>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</si>
  <si>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</si>
  <si>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水道事業会計</t>
    <phoneticPr fontId="22"/>
  </si>
  <si>
    <t>公共下水道事業特別会計</t>
    <phoneticPr fontId="22"/>
  </si>
  <si>
    <t>後期高齢者医療特別会計</t>
    <phoneticPr fontId="22"/>
  </si>
  <si>
    <t>土地区画整理事業特別会計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</si>
  <si>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</si>
  <si>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</si>
  <si>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</si>
  <si>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</si>
  <si>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</si>
  <si>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</si>
  <si>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</si>
  <si>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</si>
  <si>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</si>
  <si>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</si>
  <si>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</si>
  <si>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</si>
  <si>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</si>
  <si>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</si>
  <si>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</si>
  <si>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</si>
  <si>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</si>
  <si>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</si>
  <si>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</si>
  <si>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</si>
  <si>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</si>
  <si>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</si>
  <si>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</si>
  <si>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</si>
  <si>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</si>
  <si>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</si>
  <si>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</si>
  <si>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</si>
  <si>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</si>
  <si>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</si>
  <si>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</si>
  <si>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</si>
  <si>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</si>
  <si>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</si>
  <si>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</si>
  <si>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</si>
  <si>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</si>
  <si>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</si>
  <si>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</si>
  <si>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</si>
  <si>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</si>
  <si>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</si>
  <si>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</si>
  <si>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</si>
  <si>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決算額</t>
  </si>
  <si>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</si>
  <si>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</si>
  <si>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</si>
  <si>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</si>
  <si>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</si>
  <si>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</si>
  <si>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</si>
  <si>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</si>
  <si>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</si>
  <si>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</si>
  <si>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</si>
  <si>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</si>
  <si>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</si>
  <si>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</si>
  <si>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</si>
  <si>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</si>
  <si>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</si>
  <si>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</si>
  <si>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</si>
  <si>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</si>
  <si>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</si>
  <si>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</si>
  <si>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</si>
  <si>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</si>
  <si>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</si>
  <si>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</si>
  <si>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</si>
  <si>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</si>
  <si>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</si>
  <si>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</si>
  <si>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</si>
  <si>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</si>
  <si>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</si>
  <si>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</si>
  <si>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</si>
  <si>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</si>
  <si>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</si>
  <si>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</si>
  <si>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沖縄県中城村</t>
    <phoneticPr fontId="32"/>
  </si>
  <si>
    <t>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</si>
  <si>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</si>
  <si>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</si>
  <si>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</si>
  <si>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</si>
  <si>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</si>
  <si>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</si>
  <si>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</si>
  <si>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</si>
  <si>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</si>
  <si>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</si>
  <si>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</si>
  <si>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</si>
  <si>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</si>
  <si>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</si>
  <si>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</si>
  <si>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</si>
  <si>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</si>
  <si>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</si>
  <si>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</si>
  <si>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</si>
  <si>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　　特別土地保有税</t>
    <phoneticPr fontId="22"/>
  </si>
  <si>
    <t>-</t>
    <phoneticPr fontId="3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</si>
  <si>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</si>
  <si>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</si>
  <si>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</si>
  <si>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</si>
  <si>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</si>
  <si>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</si>
  <si>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</si>
  <si>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交通安全対策特別交付金</t>
    <phoneticPr fontId="22"/>
  </si>
  <si>
    <t>　　事業所税</t>
    <phoneticPr fontId="22"/>
  </si>
  <si>
    <t>-</t>
    <phoneticPr fontId="32"/>
  </si>
  <si>
    <t>構成比</t>
    <phoneticPr fontId="22"/>
  </si>
  <si>
    <t>充当一般財源等</t>
    <phoneticPr fontId="22"/>
  </si>
  <si>
    <t>経常収支比率</t>
    <rPh sb="0" eb="2">
      <t>ケイジョウ</t>
    </rPh>
    <rPh sb="2" eb="4">
      <t>シュウシ</t>
    </rPh>
    <rPh sb="4" eb="6">
      <t>ヒリツ</t>
    </rPh>
    <phoneticPr fontId="7"/>
  </si>
  <si>
    <t>-</t>
    <phoneticPr fontId="32"/>
  </si>
  <si>
    <t>　　都市計画税</t>
    <phoneticPr fontId="22"/>
  </si>
  <si>
    <t>-</t>
    <phoneticPr fontId="32"/>
  </si>
  <si>
    <t>　　水利地益税等</t>
    <phoneticPr fontId="22"/>
  </si>
  <si>
    <t>　人件費</t>
    <phoneticPr fontId="22"/>
  </si>
  <si>
    <t>　法定外目的税</t>
    <phoneticPr fontId="22"/>
  </si>
  <si>
    <t>-</t>
    <phoneticPr fontId="32"/>
  </si>
  <si>
    <t>　扶助費</t>
    <phoneticPr fontId="22"/>
  </si>
  <si>
    <t>　公債費</t>
    <phoneticPr fontId="22"/>
  </si>
  <si>
    <t>元利償還金</t>
    <phoneticPr fontId="22"/>
  </si>
  <si>
    <t>-</t>
    <phoneticPr fontId="32"/>
  </si>
  <si>
    <t>一時借入金利子</t>
    <phoneticPr fontId="22"/>
  </si>
  <si>
    <t>-</t>
    <phoneticPr fontId="32"/>
  </si>
  <si>
    <t>・計</t>
    <phoneticPr fontId="22"/>
  </si>
  <si>
    <t>-</t>
    <phoneticPr fontId="32"/>
  </si>
  <si>
    <t>　物件費</t>
    <phoneticPr fontId="22"/>
  </si>
  <si>
    <t>　維持補修費</t>
    <phoneticPr fontId="22"/>
  </si>
  <si>
    <t>-</t>
    <phoneticPr fontId="32"/>
  </si>
  <si>
    <t>合計</t>
    <phoneticPr fontId="22"/>
  </si>
  <si>
    <t>　　うち一部事務組合負担金</t>
    <phoneticPr fontId="22"/>
  </si>
  <si>
    <t>下水道</t>
    <phoneticPr fontId="32"/>
  </si>
  <si>
    <t>　繰出金</t>
    <phoneticPr fontId="22"/>
  </si>
  <si>
    <t>　うち臨時財政対策債</t>
    <phoneticPr fontId="22"/>
  </si>
  <si>
    <t>-</t>
    <phoneticPr fontId="32"/>
  </si>
  <si>
    <t>上水道</t>
    <phoneticPr fontId="32"/>
  </si>
  <si>
    <t>　積立金</t>
    <phoneticPr fontId="22"/>
  </si>
  <si>
    <t>歳入合計</t>
    <phoneticPr fontId="22"/>
  </si>
  <si>
    <t>工業用水道</t>
    <phoneticPr fontId="32"/>
  </si>
  <si>
    <t>　投資・出資金・貸付金</t>
    <phoneticPr fontId="22"/>
  </si>
  <si>
    <t>交通</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</si>
  <si>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</si>
  <si>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</si>
  <si>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</si>
  <si>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</si>
  <si>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</si>
  <si>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</si>
  <si>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</si>
  <si>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</si>
  <si>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</si>
  <si>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</si>
  <si>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</si>
  <si>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</si>
  <si>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</si>
  <si>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</si>
  <si>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</si>
  <si>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沖縄県中城村</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</si>
  <si>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</si>
  <si>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</si>
  <si>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</si>
  <si>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</si>
  <si>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</si>
  <si>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</si>
  <si>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</si>
  <si>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</si>
  <si>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</si>
  <si>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</si>
  <si>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</si>
  <si>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</si>
  <si>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</si>
  <si>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</si>
  <si>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</si>
  <si>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</si>
  <si>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</si>
  <si>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</si>
  <si>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</si>
  <si>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</si>
  <si>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</si>
  <si>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</si>
  <si>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</si>
  <si>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</si>
  <si>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</si>
  <si>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</si>
  <si>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</si>
  <si>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</si>
  <si>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</si>
  <si>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</si>
  <si>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</si>
  <si>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</si>
  <si>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</si>
  <si>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</si>
  <si>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</si>
  <si>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後期高齢者医療特別会計</t>
    <phoneticPr fontId="22"/>
  </si>
  <si>
    <t>老人保健特別会計</t>
    <phoneticPr fontId="22"/>
  </si>
  <si>
    <t>水道事業会計</t>
    <phoneticPr fontId="22"/>
  </si>
  <si>
    <t>公共下水道事業特別会計</t>
    <phoneticPr fontId="22"/>
  </si>
  <si>
    <t>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</si>
  <si>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</si>
  <si>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</si>
  <si>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</si>
  <si>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</si>
  <si>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</si>
  <si>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</si>
  <si>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</si>
  <si>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</si>
  <si>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</si>
  <si>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</si>
  <si>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</si>
  <si>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</si>
  <si>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</si>
  <si>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</si>
  <si>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</si>
  <si>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</si>
  <si>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</si>
  <si>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</si>
  <si>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</si>
  <si>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</si>
  <si>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</si>
  <si>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</si>
  <si>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</si>
  <si>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</si>
  <si>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</si>
  <si>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</si>
  <si>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</si>
  <si>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</si>
  <si>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</si>
  <si>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</si>
  <si>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</si>
  <si>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</si>
  <si>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</si>
  <si>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</si>
  <si>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</si>
  <si>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</si>
  <si>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</si>
  <si>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</si>
  <si>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</si>
  <si>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</si>
  <si>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</si>
  <si>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</si>
  <si>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</si>
  <si>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</si>
  <si>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</si>
  <si>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</si>
  <si>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</si>
  <si>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</si>
  <si>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</si>
  <si>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</si>
  <si>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</si>
  <si>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</si>
  <si>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</si>
  <si>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</si>
  <si>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</si>
  <si>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</si>
  <si>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</si>
  <si>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</si>
  <si>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</si>
  <si>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</si>
  <si>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水道事業会計</t>
    <phoneticPr fontId="22"/>
  </si>
  <si>
    <t>(オ)</t>
    <phoneticPr fontId="22"/>
  </si>
  <si>
    <t>土地区画整理事業特別会計</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</si>
  <si>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</si>
  <si>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</si>
  <si>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</si>
  <si>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</si>
  <si>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</si>
  <si>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</si>
  <si>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</si>
  <si>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</si>
  <si>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</si>
  <si>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</si>
  <si>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</si>
  <si>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</si>
  <si>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</si>
  <si>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</si>
  <si>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</si>
  <si>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</si>
  <si>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</si>
  <si>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</si>
  <si>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</si>
  <si>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</si>
  <si>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</si>
  <si>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</si>
  <si>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</si>
  <si>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</si>
  <si>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</si>
  <si>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</si>
  <si>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</si>
  <si>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</si>
  <si>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</si>
  <si>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</si>
  <si>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</si>
  <si>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</si>
  <si>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</si>
  <si>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</si>
  <si>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</si>
  <si>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</si>
  <si>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</si>
  <si>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</si>
  <si>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</si>
  <si>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</si>
  <si>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t>
    <phoneticPr fontId="22"/>
  </si>
  <si>
    <t>法非適用</t>
    <rPh sb="0" eb="1">
      <t>ホウ</t>
    </rPh>
    <rPh sb="1" eb="2">
      <t>ヒ</t>
    </rPh>
    <rPh sb="2" eb="4">
      <t>テキヨウ</t>
    </rPh>
    <phoneticPr fontId="22"/>
  </si>
  <si>
    <t>法適用</t>
    <rPh sb="0" eb="1">
      <t>ホウ</t>
    </rPh>
    <rPh sb="1" eb="3">
      <t>テキヨウ</t>
    </rPh>
    <phoneticPr fontId="22"/>
  </si>
  <si>
    <t>中城村北中城村清掃事務組合（一般会計）</t>
    <rPh sb="0" eb="2">
      <t>ナカグスク</t>
    </rPh>
    <rPh sb="2" eb="3">
      <t>ムラ</t>
    </rPh>
    <rPh sb="3" eb="6">
      <t>キタナカグスク</t>
    </rPh>
    <rPh sb="6" eb="7">
      <t>ムラ</t>
    </rPh>
    <rPh sb="7" eb="9">
      <t>セイソウ</t>
    </rPh>
    <rPh sb="9" eb="11">
      <t>ジム</t>
    </rPh>
    <rPh sb="11" eb="13">
      <t>クミアイ</t>
    </rPh>
    <rPh sb="14" eb="16">
      <t>イッパン</t>
    </rPh>
    <rPh sb="16" eb="18">
      <t>カイケイ</t>
    </rPh>
    <phoneticPr fontId="22"/>
  </si>
  <si>
    <t>中城北中城消防組合（一般会計）</t>
    <rPh sb="0" eb="2">
      <t>ナカグスク</t>
    </rPh>
    <rPh sb="2" eb="5">
      <t>キタナカグスク</t>
    </rPh>
    <rPh sb="5" eb="7">
      <t>ショウボウ</t>
    </rPh>
    <rPh sb="7" eb="9">
      <t>クミアイ</t>
    </rPh>
    <rPh sb="10" eb="12">
      <t>イッパン</t>
    </rPh>
    <rPh sb="12" eb="14">
      <t>カイケイ</t>
    </rPh>
    <phoneticPr fontId="2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</si>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</sst>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39"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2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22"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48" xfId="67" applyFont="1" applyFill="1" applyBorder="1" applyAlignment="1">
      <alignmen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41" xfId="67" applyNumberFormat="1" applyFont="1" applyFill="1" applyBorder="1" applyAlignment="1">
      <alignment horizontal="right" vertical="center"/>
    </xf>
    <xf numFmtId="0" fontId="7" fillId="0" borderId="86"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41" xfId="67" applyNumberFormat="1" applyFont="1" applyFill="1" applyBorder="1" applyAlignment="1">
      <alignment horizontal="right"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50"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2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4" xfId="67" applyFont="1" applyFill="1" applyBorder="1" applyAlignment="1">
      <alignment horizontal="center" vertical="center" wrapText="1"/>
    </xf>
    <xf numFmtId="0" fontId="33" fillId="0" borderId="49" xfId="67" applyFont="1" applyFill="1" applyBorder="1" applyAlignment="1">
      <alignment horizontal="center" vertical="center" wrapText="1"/>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4" fillId="0" borderId="40" xfId="67" applyFont="1" applyFill="1" applyBorder="1">
      <alignment vertical="center"/>
    </xf>
    <xf numFmtId="0" fontId="34" fillId="0" borderId="51" xfId="67" applyFont="1" applyFill="1" applyBorder="1">
      <alignmen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7" fillId="0" borderId="43" xfId="58" applyFont="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8" fontId="7" fillId="0" borderId="97"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54" xfId="58" applyFill="1" applyBorder="1" applyAlignment="1">
      <alignment horizontal="right" vertical="center"/>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54"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0" borderId="100" xfId="58" applyNumberFormat="1" applyFont="1" applyFill="1" applyBorder="1" applyAlignment="1">
      <alignment horizontal="right" vertical="center"/>
    </xf>
    <xf numFmtId="0" fontId="2" fillId="0" borderId="98" xfId="58"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85" xfId="68" applyFont="1" applyBorder="1" applyAlignment="1">
      <alignment horizontal="center"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lignment vertical="center"/>
    </xf>
    <xf numFmtId="0" fontId="7" fillId="0" borderId="47"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176" fontId="7" fillId="0" borderId="46"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68" xfId="75" applyNumberFormat="1" applyFont="1" applyBorder="1" applyAlignment="1">
      <alignment horizontal="right" vertical="center"/>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0" fontId="7" fillId="0" borderId="35"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176" fontId="7" fillId="0" borderId="100"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176" fontId="7" fillId="0" borderId="99" xfId="75" applyNumberFormat="1"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176" fontId="7" fillId="0" borderId="95" xfId="75" applyNumberFormat="1" applyFont="1" applyBorder="1" applyAlignment="1">
      <alignment horizontal="righ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68" xfId="68" applyFont="1" applyBorder="1">
      <alignmen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0" borderId="165" xfId="75" applyNumberFormat="1" applyFont="1" applyBorder="1" applyAlignment="1">
      <alignment horizontal="right" vertical="center"/>
    </xf>
    <xf numFmtId="186" fontId="7" fillId="0" borderId="172"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50" xfId="68" applyFont="1" applyBorder="1">
      <alignment vertical="center"/>
    </xf>
    <xf numFmtId="176" fontId="7" fillId="0" borderId="168"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39"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176" fontId="7" fillId="0" borderId="173"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176" fontId="7" fillId="0" borderId="170" xfId="75" applyNumberFormat="1" applyFont="1" applyBorder="1" applyAlignment="1">
      <alignment horizontal="right" vertical="center"/>
    </xf>
    <xf numFmtId="176" fontId="7" fillId="0" borderId="172"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0" fontId="7" fillId="0" borderId="180" xfId="75" applyFont="1" applyBorder="1" applyAlignment="1">
      <alignment horizontal="right" vertical="center"/>
    </xf>
    <xf numFmtId="0" fontId="7" fillId="0" borderId="0" xfId="68" applyFont="1">
      <alignment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0" fontId="7" fillId="0" borderId="48" xfId="68" applyFont="1" applyBorder="1" applyAlignment="1">
      <alignment horizontal="center" vertical="center"/>
    </xf>
    <xf numFmtId="0" fontId="7" fillId="0" borderId="41" xfId="68" applyFont="1" applyBorder="1" applyAlignment="1">
      <alignment horizontal="center" vertical="center"/>
    </xf>
    <xf numFmtId="0" fontId="7" fillId="0" borderId="50"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3" xfId="68" applyFont="1" applyBorder="1" applyAlignment="1">
      <alignment horizontal="center" vertical="center"/>
    </xf>
    <xf numFmtId="176" fontId="7" fillId="28" borderId="53"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28" xfId="68" applyFont="1" applyFill="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11" xfId="68" applyNumberFormat="1" applyFont="1" applyBorder="1" applyAlignment="1" applyProtection="1">
      <alignment horizontal="righ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33" fillId="27" borderId="6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176" fontId="7" fillId="28" borderId="160"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7"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58"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10" xfId="75" applyNumberFormat="1" applyFont="1" applyBorder="1" applyAlignment="1" applyProtection="1">
      <alignment horizontal="right" vertical="center"/>
      <protection locked="0"/>
    </xf>
    <xf numFmtId="176" fontId="7" fillId="0" borderId="111"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176" fontId="7" fillId="0" borderId="116" xfId="68"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286_中城村_2010" xfId="54"/>
    <cellStyle name="標準 3" xfId="55"/>
    <cellStyle name="標準 3 2" xfId="56"/>
    <cellStyle name="標準 3_APAHO401000" xfId="57"/>
    <cellStyle name="標準 3_ZJ01_473286_中城村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57400</c:v>
                </c:pt>
                <c:pt idx="1">
                  <c:v>50788</c:v>
                </c:pt>
                <c:pt idx="2">
                  <c:v>45820</c:v>
                </c:pt>
                <c:pt idx="3">
                  <c:v>65529</c:v>
                </c:pt>
                <c:pt idx="4">
                  <c:v>64717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118350</c:v>
                </c:pt>
                <c:pt idx="1">
                  <c:v>99342</c:v>
                </c:pt>
                <c:pt idx="2">
                  <c:v>86136</c:v>
                </c:pt>
                <c:pt idx="3">
                  <c:v>58997</c:v>
                </c:pt>
                <c:pt idx="4">
                  <c:v>64163</c:v>
                </c:pt>
              </c:numCache>
            </c:numRef>
          </c:val>
          <c:smooth val="0"/>
        </c:ser>
        <c:dLbls>
          <c:showLegendKey val="0"/>
          <c:showVal val="0"/>
          <c:showCatName val="0"/>
          <c:showSerName val="0"/>
          <c:showPercent val="0"/>
          <c:showBubbleSize val="0"/>
        </c:dLbls>
        <c:marker val="1"/>
        <c:smooth val="0"/>
        <c:axId val="100156928"/>
        <c:axId val="100158848"/>
      </c:lineChart>
      <c:catAx>
        <c:axId val="10015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58848"/>
        <c:crosses val="autoZero"/>
        <c:auto val="1"/>
        <c:lblAlgn val="ctr"/>
        <c:lblOffset val="100"/>
        <c:tickLblSkip val="1"/>
        <c:tickMarkSkip val="1"/>
        <c:noMultiLvlLbl val="0"/>
      </c:catAx>
      <c:valAx>
        <c:axId val="100158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5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9.58</c:v>
                </c:pt>
                <c:pt idx="1">
                  <c:v>4.66</c:v>
                </c:pt>
                <c:pt idx="2">
                  <c:v>2.98</c:v>
                </c:pt>
                <c:pt idx="3">
                  <c:v>5.78</c:v>
                </c:pt>
                <c:pt idx="4">
                  <c:v>4.12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9.5399999999999991</c:v>
                </c:pt>
                <c:pt idx="1">
                  <c:v>8.7799999999999994</c:v>
                </c:pt>
                <c:pt idx="2">
                  <c:v>6.33</c:v>
                </c:pt>
                <c:pt idx="3">
                  <c:v>7.64</c:v>
                </c:pt>
                <c:pt idx="4">
                  <c:v>9.48</c:v>
                </c:pt>
              </c:numCache>
            </c:numRef>
          </c:val>
        </c:ser>
        <c:dLbls>
          <c:showLegendKey val="0"/>
          <c:showVal val="0"/>
          <c:showCatName val="0"/>
          <c:showSerName val="0"/>
          <c:showPercent val="0"/>
          <c:showBubbleSize val="0"/>
        </c:dLbls>
        <c:gapWidth val="250"/>
        <c:overlap val="100"/>
        <c:axId val="101500032"/>
        <c:axId val="10150195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4.49</c:v>
                </c:pt>
                <c:pt idx="1">
                  <c:v>-3.77</c:v>
                </c:pt>
                <c:pt idx="2">
                  <c:v>-3.65</c:v>
                </c:pt>
                <c:pt idx="3">
                  <c:v>4.49</c:v>
                </c:pt>
                <c:pt idx="4">
                  <c:v>1.01</c:v>
                </c:pt>
              </c:numCache>
            </c:numRef>
          </c:val>
          <c:smooth val="0"/>
        </c:ser>
        <c:dLbls>
          <c:showLegendKey val="0"/>
          <c:showVal val="0"/>
          <c:showCatName val="0"/>
          <c:showSerName val="0"/>
          <c:showPercent val="0"/>
          <c:showBubbleSize val="0"/>
        </c:dLbls>
        <c:marker val="1"/>
        <c:smooth val="0"/>
        <c:axId val="101500032"/>
        <c:axId val="101501952"/>
      </c:lineChart>
      <c:catAx>
        <c:axId val="1015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501952"/>
        <c:crosses val="autoZero"/>
        <c:auto val="1"/>
        <c:lblAlgn val="ctr"/>
        <c:lblOffset val="100"/>
        <c:tickLblSkip val="1"/>
        <c:tickMarkSkip val="1"/>
        <c:noMultiLvlLbl val="0"/>
      </c:catAx>
      <c:valAx>
        <c:axId val="10150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00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老人保健特別会計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0.55000000000000004</c:v>
                </c:pt>
                <c:pt idx="4">
                  <c:v>#N/A</c:v>
                </c:pt>
                <c:pt idx="5">
                  <c:v>0.41</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c:v>
                </c:pt>
                <c:pt idx="3">
                  <c:v>0</c:v>
                </c:pt>
                <c:pt idx="4">
                  <c:v>#N/A</c:v>
                </c:pt>
                <c:pt idx="5">
                  <c:v>0.13</c:v>
                </c:pt>
                <c:pt idx="6">
                  <c:v>#N/A</c:v>
                </c:pt>
                <c:pt idx="7">
                  <c:v>0.01</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0.03</c:v>
                </c:pt>
                <c:pt idx="4">
                  <c:v>#N/A</c:v>
                </c:pt>
                <c:pt idx="5">
                  <c:v>0.03</c:v>
                </c:pt>
                <c:pt idx="6">
                  <c:v>#N/A</c:v>
                </c:pt>
                <c:pt idx="7">
                  <c:v>0.02</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4.13</c:v>
                </c:pt>
                <c:pt idx="4">
                  <c:v>#N/A</c:v>
                </c:pt>
                <c:pt idx="5">
                  <c:v>1.79</c:v>
                </c:pt>
                <c:pt idx="6">
                  <c:v>#N/A</c:v>
                </c:pt>
                <c:pt idx="7">
                  <c:v>0.97</c:v>
                </c:pt>
                <c:pt idx="8">
                  <c:v>#N/A</c:v>
                </c:pt>
                <c:pt idx="9">
                  <c:v>2.7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4.6399999999999997</c:v>
                </c:pt>
                <c:pt idx="4">
                  <c:v>#N/A</c:v>
                </c:pt>
                <c:pt idx="5">
                  <c:v>2.98</c:v>
                </c:pt>
                <c:pt idx="6">
                  <c:v>#N/A</c:v>
                </c:pt>
                <c:pt idx="7">
                  <c:v>5.78</c:v>
                </c:pt>
                <c:pt idx="8">
                  <c:v>#N/A</c:v>
                </c:pt>
                <c:pt idx="9">
                  <c:v>4.12</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15.17</c:v>
                </c:pt>
                <c:pt idx="4">
                  <c:v>#N/A</c:v>
                </c:pt>
                <c:pt idx="5">
                  <c:v>1.48</c:v>
                </c:pt>
                <c:pt idx="6">
                  <c:v>#N/A</c:v>
                </c:pt>
                <c:pt idx="7">
                  <c:v>6.67</c:v>
                </c:pt>
                <c:pt idx="8">
                  <c:v>#N/A</c:v>
                </c:pt>
                <c:pt idx="9">
                  <c:v>5.82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8.9</c:v>
                </c:pt>
                <c:pt idx="4">
                  <c:v>#N/A</c:v>
                </c:pt>
                <c:pt idx="5">
                  <c:v>8.75</c:v>
                </c:pt>
                <c:pt idx="6">
                  <c:v>#N/A</c:v>
                </c:pt>
                <c:pt idx="7">
                  <c:v>9.27</c:v>
                </c:pt>
                <c:pt idx="8">
                  <c:v>#N/A</c:v>
                </c:pt>
                <c:pt idx="9">
                  <c:v>10.08</c:v>
                </c:pt>
              </c:numCache>
            </c:numRef>
          </c:val>
        </c:ser>
        <c:dLbls>
          <c:showLegendKey val="0"/>
          <c:showVal val="0"/>
          <c:showCatName val="0"/>
          <c:showSerName val="0"/>
          <c:showPercent val="0"/>
          <c:showBubbleSize val="0"/>
        </c:dLbls>
        <c:gapWidth val="150"/>
        <c:overlap val="100"/>
        <c:axId val="102771712"/>
        <c:axId val="102785792"/>
      </c:barChart>
      <c:catAx>
        <c:axId val="1027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85792"/>
        <c:crosses val="autoZero"/>
        <c:auto val="1"/>
        <c:lblAlgn val="ctr"/>
        <c:lblOffset val="100"/>
        <c:tickLblSkip val="1"/>
        <c:tickMarkSkip val="1"/>
        <c:noMultiLvlLbl val="0"/>
      </c:catAx>
      <c:valAx>
        <c:axId val="10278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243</c:v>
                </c:pt>
                <c:pt idx="8">
                  <c:v>274</c:v>
                </c:pt>
                <c:pt idx="11">
                  <c:v>301</c:v>
                </c:pt>
                <c:pt idx="14">
                  <c:v>324</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19</c:v>
                </c:pt>
                <c:pt idx="6">
                  <c:v>19</c:v>
                </c:pt>
                <c:pt idx="9">
                  <c:v>19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86</c:v>
                </c:pt>
                <c:pt idx="6">
                  <c:v>87</c:v>
                </c:pt>
                <c:pt idx="9">
                  <c:v>91</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59</c:v>
                </c:pt>
                <c:pt idx="6">
                  <c:v>70</c:v>
                </c:pt>
                <c:pt idx="9">
                  <c:v>75</c:v>
                </c:pt>
                <c:pt idx="12">
                  <c:v>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421</c:v>
                </c:pt>
                <c:pt idx="6">
                  <c:v>442</c:v>
                </c:pt>
                <c:pt idx="9">
                  <c:v>472</c:v>
                </c:pt>
                <c:pt idx="12">
                  <c:v>493</c:v>
                </c:pt>
              </c:numCache>
            </c:numRef>
          </c:val>
        </c:ser>
        <c:dLbls>
          <c:showLegendKey val="0"/>
          <c:showVal val="0"/>
          <c:showCatName val="0"/>
          <c:showSerName val="0"/>
          <c:showPercent val="0"/>
          <c:showBubbleSize val="0"/>
        </c:dLbls>
        <c:gapWidth val="100"/>
        <c:overlap val="100"/>
        <c:axId val="102483840"/>
        <c:axId val="10249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343</c:v>
                </c:pt>
                <c:pt idx="5">
                  <c:v>#N/A</c:v>
                </c:pt>
                <c:pt idx="6">
                  <c:v>#N/A</c:v>
                </c:pt>
                <c:pt idx="7">
                  <c:v>345</c:v>
                </c:pt>
                <c:pt idx="8">
                  <c:v>#N/A</c:v>
                </c:pt>
                <c:pt idx="9">
                  <c:v>#N/A</c:v>
                </c:pt>
                <c:pt idx="10">
                  <c:v>356</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102483840"/>
        <c:axId val="102494208"/>
      </c:lineChart>
      <c:catAx>
        <c:axId val="1024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94208"/>
        <c:crosses val="autoZero"/>
        <c:auto val="1"/>
        <c:lblAlgn val="ctr"/>
        <c:lblOffset val="100"/>
        <c:tickLblSkip val="1"/>
        <c:tickMarkSkip val="1"/>
        <c:noMultiLvlLbl val="0"/>
      </c:catAx>
      <c:valAx>
        <c:axId val="10249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838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4222</c:v>
                </c:pt>
                <c:pt idx="8">
                  <c:v>4402</c:v>
                </c:pt>
                <c:pt idx="11">
                  <c:v>4543</c:v>
                </c:pt>
                <c:pt idx="14">
                  <c:v>4412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371</c:v>
                </c:pt>
                <c:pt idx="8">
                  <c:v>307</c:v>
                </c:pt>
                <c:pt idx="11">
                  <c:v>670</c:v>
                </c:pt>
                <c:pt idx="14">
                  <c:v>1030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884</c:v>
                </c:pt>
                <c:pt idx="6">
                  <c:v>854</c:v>
                </c:pt>
                <c:pt idx="9">
                  <c:v>864</c:v>
                </c:pt>
                <c:pt idx="12">
                  <c:v>847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775</c:v>
                </c:pt>
                <c:pt idx="6">
                  <c:v>707</c:v>
                </c:pt>
                <c:pt idx="9">
                  <c:v>647</c:v>
                </c:pt>
                <c:pt idx="12">
                  <c:v>582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1734</c:v>
                </c:pt>
                <c:pt idx="6">
                  <c:v>1802</c:v>
                </c:pt>
                <c:pt idx="9">
                  <c:v>1861</c:v>
                </c:pt>
                <c:pt idx="12">
                  <c:v>1927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80</c:v>
                </c:pt>
                <c:pt idx="6">
                  <c:v>36</c:v>
                </c:pt>
                <c:pt idx="9">
                  <c:v>79</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5326</c:v>
                </c:pt>
                <c:pt idx="6">
                  <c:v>5545</c:v>
                </c:pt>
                <c:pt idx="9">
                  <c:v>5592</c:v>
                </c:pt>
                <c:pt idx="12">
                  <c:v>5708</c:v>
                </c:pt>
              </c:numCache>
            </c:numRef>
          </c:val>
        </c:ser>
        <c:dLbls>
          <c:showLegendKey val="0"/>
          <c:showVal val="0"/>
          <c:showCatName val="0"/>
          <c:showSerName val="0"/>
          <c:showPercent val="0"/>
          <c:showBubbleSize val="0"/>
        </c:dLbls>
        <c:gapWidth val="100"/>
        <c:overlap val="100"/>
        <c:axId val="102688640"/>
        <c:axId val="10152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4205</c:v>
                </c:pt>
                <c:pt idx="5">
                  <c:v>#N/A</c:v>
                </c:pt>
                <c:pt idx="6">
                  <c:v>#N/A</c:v>
                </c:pt>
                <c:pt idx="7">
                  <c:v>4235</c:v>
                </c:pt>
                <c:pt idx="8">
                  <c:v>#N/A</c:v>
                </c:pt>
                <c:pt idx="9">
                  <c:v>#N/A</c:v>
                </c:pt>
                <c:pt idx="10">
                  <c:v>3830</c:v>
                </c:pt>
                <c:pt idx="11">
                  <c:v>#N/A</c:v>
                </c:pt>
                <c:pt idx="12">
                  <c:v>#N/A</c:v>
                </c:pt>
                <c:pt idx="13">
                  <c:v>3628</c:v>
                </c:pt>
                <c:pt idx="14">
                  <c:v>#N/A</c:v>
                </c:pt>
              </c:numCache>
            </c:numRef>
          </c:val>
          <c:smooth val="0"/>
        </c:ser>
        <c:dLbls>
          <c:showLegendKey val="0"/>
          <c:showVal val="0"/>
          <c:showCatName val="0"/>
          <c:showSerName val="0"/>
          <c:showPercent val="0"/>
          <c:showBubbleSize val="0"/>
        </c:dLbls>
        <c:marker val="1"/>
        <c:smooth val="0"/>
        <c:axId val="102688640"/>
        <c:axId val="101523456"/>
      </c:lineChart>
      <c:catAx>
        <c:axId val="1026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23456"/>
        <c:crosses val="autoZero"/>
        <c:auto val="1"/>
        <c:lblAlgn val="ctr"/>
        <c:lblOffset val="100"/>
        <c:tickLblSkip val="1"/>
        <c:tickMarkSkip val="1"/>
        <c:noMultiLvlLbl val="0"/>
      </c:catAx>
      <c:valAx>
        <c:axId val="10152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886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沖縄県中城村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実質公債比率は平成</a:t>
          </a:r>
          <a:r>
            <a:rPr lang="en-US" altLang="ja-JP"/>
            <a:t>21</a:t>
          </a:r>
          <a:r>
            <a:rPr lang="ja-JP" altLang="en-US"/>
            <a:t>年度</a:t>
          </a:r>
          <a:r>
            <a:rPr lang="en-US" altLang="ja-JP"/>
            <a:t>12.0%</a:t>
          </a:r>
          <a:r>
            <a:rPr lang="ja-JP" altLang="en-US"/>
            <a:t>から平成</a:t>
          </a:r>
          <a:r>
            <a:rPr lang="en-US" altLang="ja-JP"/>
            <a:t>22</a:t>
          </a:r>
          <a:r>
            <a:rPr lang="ja-JP" altLang="en-US"/>
            <a:t>年度は</a:t>
          </a:r>
          <a:r>
            <a:rPr lang="en-US" altLang="ja-JP"/>
            <a:t>11.6%</a:t>
          </a:r>
          <a:r>
            <a:rPr lang="ja-JP" altLang="en-US"/>
            <a:t>と前年比</a:t>
          </a:r>
          <a:r>
            <a:rPr lang="en-US" altLang="ja-JP"/>
            <a:t>0.4%</a:t>
          </a:r>
          <a:r>
            <a:rPr lang="ja-JP" altLang="en-US"/>
            <a:t>下がっている。主な要因としては元利償還金の増と公営企業債の元利償還金に対する繰入金の増、算入公債費等の増が挙げられる。公営企業債の元利償還金に対する繰入金増を解消するためには、下水道接続率向上による使用料収入の増が必要である。平成</a:t>
          </a:r>
          <a:r>
            <a:rPr lang="en-US" altLang="ja-JP"/>
            <a:t>25</a:t>
          </a:r>
          <a:r>
            <a:rPr lang="ja-JP" altLang="en-US"/>
            <a:t>年開校予定の小学校建設に起債の借入が予定されていることにより、元利償還金が増加することが想定され実質公債比率が上昇することが懸念される。また今後庁舎建設・学校改築等の事業も予定されていることから、事業の緊急性や必要性を勘案しつつ起債に大きくたよることのない財政運営に努める。</a:t>
          </a:r>
          <a:endParaRPr lang="en-US" altLang="ja-JP"/>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平成</a:t>
          </a:r>
          <a:r>
            <a:rPr lang="en-US" altLang="ja-JP"/>
            <a:t>21</a:t>
          </a:r>
          <a:r>
            <a:rPr lang="ja-JP" altLang="en-US"/>
            <a:t>年度</a:t>
          </a:r>
          <a:r>
            <a:rPr lang="en-US" altLang="ja-JP"/>
            <a:t>128.5%</a:t>
          </a:r>
          <a:r>
            <a:rPr lang="ja-JP" altLang="en-US"/>
            <a:t>から平成</a:t>
          </a:r>
          <a:r>
            <a:rPr lang="en-US" altLang="ja-JP"/>
            <a:t>22</a:t>
          </a:r>
          <a:r>
            <a:rPr lang="ja-JP" altLang="en-US"/>
            <a:t>年度は</a:t>
          </a:r>
          <a:r>
            <a:rPr lang="en-US" altLang="ja-JP"/>
            <a:t>114.4%</a:t>
          </a:r>
          <a:r>
            <a:rPr lang="ja-JP" altLang="en-US"/>
            <a:t>と前年度より</a:t>
          </a:r>
          <a:r>
            <a:rPr lang="en-US" altLang="ja-JP"/>
            <a:t>14.1</a:t>
          </a:r>
          <a:r>
            <a:rPr lang="ja-JP" altLang="en-US"/>
            <a:t>ポイント上昇している。主な要因としては、減債基金や小学校建設基金などの積立による充当可能基金の増によるものであるが、平成</a:t>
          </a:r>
          <a:r>
            <a:rPr lang="en-US" altLang="ja-JP"/>
            <a:t>24</a:t>
          </a:r>
          <a:r>
            <a:rPr lang="ja-JP" altLang="en-US"/>
            <a:t>年度より小学校建設に係る財源として基金の取り崩しが見込まれていることから、今後も公債費などの義務的経費の削減を進め、基金の積立額を減少させないよう財政の健全化に努める。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沖縄県中城村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沖縄県中城村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17,639</a:t>
          </a:r>
        </a:p>
        <a:p>
          <a:pPr algn="r" rtl="0">
            <a:lnSpc>
              <a:spcPts val="1300"/>
            </a:lnSpc>
            <a:defRPr sz="1000"/>
          </a:pPr>
          <a:r>
            <a:rPr lang="ja-JP" altLang="en-US" sz="1100" b="1" i="0" u="none" strike="noStrike" baseline="0">
              <a:solidFill>
                <a:srgbClr val="000000"/>
              </a:solidFill>
              <a:latin typeface="ＭＳ ゴシック"/>
              <a:ea typeface="ＭＳ ゴシック"/>
            </a:rPr>
            <a:t>15.46</a:t>
          </a:r>
        </a:p>
        <a:p>
          <a:pPr algn="r" rtl="0">
            <a:lnSpc>
              <a:spcPts val="1300"/>
            </a:lnSpc>
            <a:defRPr sz="1000"/>
          </a:pPr>
          <a:r>
            <a:rPr lang="ja-JP" altLang="en-US" sz="1100" b="1" i="0" u="none" strike="noStrike" baseline="0">
              <a:solidFill>
                <a:srgbClr val="000000"/>
              </a:solidFill>
              <a:latin typeface="ＭＳ ゴシック"/>
              <a:ea typeface="ＭＳ ゴシック"/>
            </a:rPr>
            <a:t>5,949,255</a:t>
          </a:r>
        </a:p>
        <a:p>
          <a:pPr algn="r" rtl="0">
            <a:lnSpc>
              <a:spcPts val="1300"/>
            </a:lnSpc>
            <a:defRPr sz="1000"/>
          </a:pPr>
          <a:r>
            <a:rPr lang="ja-JP" altLang="en-US" sz="1100" b="1" i="0" u="none" strike="noStrike" baseline="0">
              <a:solidFill>
                <a:srgbClr val="000000"/>
              </a:solidFill>
              <a:latin typeface="ＭＳ ゴシック"/>
              <a:ea typeface="ＭＳ ゴシック"/>
            </a:rPr>
            <a:t>5,773,160</a:t>
          </a:r>
        </a:p>
        <a:p>
          <a:pPr algn="r" rtl="0">
            <a:lnSpc>
              <a:spcPts val="1300"/>
            </a:lnSpc>
            <a:defRPr sz="1000"/>
          </a:pPr>
          <a:r>
            <a:rPr lang="ja-JP" altLang="en-US" sz="1100" b="1" i="0" u="none" strike="noStrike" baseline="0">
              <a:solidFill>
                <a:srgbClr val="000000"/>
              </a:solidFill>
              <a:latin typeface="ＭＳ ゴシック"/>
              <a:ea typeface="ＭＳ ゴシック"/>
            </a:rPr>
            <a:t>144,112</a:t>
          </a:r>
        </a:p>
        <a:p>
          <a:pPr algn="r" rtl="0">
            <a:lnSpc>
              <a:spcPts val="1300"/>
            </a:lnSpc>
            <a:defRPr sz="1000"/>
          </a:pPr>
          <a:r>
            <a:rPr lang="ja-JP" altLang="en-US" sz="1100" b="1" i="0" u="none" strike="noStrike" baseline="0">
              <a:solidFill>
                <a:srgbClr val="000000"/>
              </a:solidFill>
              <a:latin typeface="ＭＳ ゴシック"/>
              <a:ea typeface="ＭＳ ゴシック"/>
            </a:rPr>
            <a:t>3,494,641</a:t>
          </a:r>
        </a:p>
        <a:p>
          <a:pPr algn="r" rtl="0">
            <a:lnSpc>
              <a:spcPts val="1300"/>
            </a:lnSpc>
            <a:defRPr sz="1000"/>
          </a:pPr>
          <a:r>
            <a:rPr lang="ja-JP" altLang="en-US" sz="1100" b="1" i="0" u="none" strike="noStrike" baseline="0">
              <a:solidFill>
                <a:srgbClr val="000000"/>
              </a:solidFill>
              <a:latin typeface="ＭＳ ゴシック"/>
              <a:ea typeface="ＭＳ ゴシック"/>
            </a:rPr>
            <a:t>5,708,057</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114.4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Ⅳ－２  H19  Ⅳ－２  H20  Ⅳ－２  </a:t>
          </a:r>
        </a:p>
        <a:p>
          <a:pPr algn="l" rtl="0">
            <a:lnSpc>
              <a:spcPts val="1200"/>
            </a:lnSpc>
            <a:defRPr sz="1000"/>
          </a:pPr>
          <a:r>
            <a:rPr lang="ja-JP" altLang="en-US" sz="1100" b="1" i="0" u="none" strike="noStrike" baseline="0">
              <a:solidFill>
                <a:srgbClr val="000000"/>
              </a:solidFill>
              <a:latin typeface="ＭＳ ゴシック"/>
              <a:ea typeface="ＭＳ ゴシック"/>
            </a:rPr>
            <a:t>H21  Ⅳ－２  H22  Ⅳ－２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[0.47]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31/63</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0.34</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土地区画整理事業の進捗に伴い、人口増加が加速し市町村民税や軽自動車税の税収が伸びているため、平成</a:t>
          </a:r>
          <a:r>
            <a:rPr lang="en-US" altLang="ja-JP"/>
            <a:t>18</a:t>
          </a:r>
          <a:r>
            <a:rPr lang="ja-JP" altLang="en-US"/>
            <a:t>年度より横ばい状態である。今後も人口増による納税義務者の増が見込まれることから、従来にも増して滞納額の圧縮を含め、徴収対策の強化に取り組み歳入確保に努める。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10287" name="Line 47"/>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8" name="Text Box 48"/>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0289" name="Line 49"/>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0" name="Text Box 50"/>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10291" name="Line 51"/>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2" name="Text Box 52"/>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10295" name="Line 55"/>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6" name="Text Box 56"/>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0297" name="Line 57"/>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8" name="Text Box 58"/>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10299" name="Line 59"/>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0" name="Text Box 60"/>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152400</xdr:rowOff>
    </xdr:to>
    <xdr:sp macro="" textlink="">
      <xdr:nvSpPr>
        <xdr:cNvPr id="10304" name="Line 64"/>
        <xdr:cNvSpPr>
          <a:spLocks noChangeShapeType="1"/>
        </xdr:cNvSpPr>
      </xdr:nvSpPr>
      <xdr:spPr bwMode="auto">
        <a:xfrm flipV="1">
          <a:off x="4953000" y="62769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152400</xdr:rowOff>
    </xdr:from>
    <xdr:to>
      <xdr:col>8</xdr:col>
      <xdr:colOff>314325</xdr:colOff>
      <xdr:row>46</xdr:row>
      <xdr:rowOff>19050</xdr:rowOff>
    </xdr:to>
    <xdr:sp macro="" textlink="">
      <xdr:nvSpPr>
        <xdr:cNvPr id="10305" name="財政力最小値テキスト"/>
        <xdr:cNvSpPr txBox="1">
          <a:spLocks noChangeArrowheads="1"/>
        </xdr:cNvSpPr>
      </xdr:nvSpPr>
      <xdr:spPr bwMode="auto">
        <a:xfrm>
          <a:off x="50387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44</xdr:row>
      <xdr:rowOff>152400</xdr:rowOff>
    </xdr:from>
    <xdr:to>
      <xdr:col>7</xdr:col>
      <xdr:colOff>238125</xdr:colOff>
      <xdr:row>44</xdr:row>
      <xdr:rowOff>152400</xdr:rowOff>
    </xdr:to>
    <xdr:sp macro="" textlink="">
      <xdr:nvSpPr>
        <xdr:cNvPr id="10306" name="Line 66"/>
        <xdr:cNvSpPr>
          <a:spLocks noChangeShapeType="1"/>
        </xdr:cNvSpPr>
      </xdr:nvSpPr>
      <xdr:spPr bwMode="auto">
        <a:xfrm>
          <a:off x="4867275" y="769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7"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0308" name="Line 68"/>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38100</xdr:rowOff>
    </xdr:from>
    <xdr:to>
      <xdr:col>7</xdr:col>
      <xdr:colOff>152400</xdr:colOff>
      <xdr:row>43</xdr:row>
      <xdr:rowOff>47625</xdr:rowOff>
    </xdr:to>
    <xdr:sp macro="" textlink="">
      <xdr:nvSpPr>
        <xdr:cNvPr id="10309" name="Line 69"/>
        <xdr:cNvSpPr>
          <a:spLocks noChangeShapeType="1"/>
        </xdr:cNvSpPr>
      </xdr:nvSpPr>
      <xdr:spPr bwMode="auto">
        <a:xfrm>
          <a:off x="4114800" y="7410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133350</xdr:rowOff>
    </xdr:from>
    <xdr:to>
      <xdr:col>8</xdr:col>
      <xdr:colOff>314325</xdr:colOff>
      <xdr:row>43</xdr:row>
      <xdr:rowOff>0</xdr:rowOff>
    </xdr:to>
    <xdr:sp macro="" textlink="">
      <xdr:nvSpPr>
        <xdr:cNvPr id="10310" name="財政力平均値テキスト"/>
        <xdr:cNvSpPr txBox="1">
          <a:spLocks noChangeArrowheads="1"/>
        </xdr:cNvSpPr>
      </xdr:nvSpPr>
      <xdr:spPr bwMode="auto">
        <a:xfrm>
          <a:off x="503872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7</xdr:col>
      <xdr:colOff>104775</xdr:colOff>
      <xdr:row>42</xdr:row>
      <xdr:rowOff>85725</xdr:rowOff>
    </xdr:from>
    <xdr:to>
      <xdr:col>7</xdr:col>
      <xdr:colOff>200025</xdr:colOff>
      <xdr:row>43</xdr:row>
      <xdr:rowOff>19050</xdr:rowOff>
    </xdr:to>
    <xdr:sp macro="" textlink="">
      <xdr:nvSpPr>
        <xdr:cNvPr id="10311" name="AutoShape 71"/>
        <xdr:cNvSpPr>
          <a:spLocks noChangeArrowheads="1"/>
        </xdr:cNvSpPr>
      </xdr:nvSpPr>
      <xdr:spPr bwMode="auto">
        <a:xfrm>
          <a:off x="49053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38100</xdr:rowOff>
    </xdr:from>
    <xdr:to>
      <xdr:col>6</xdr:col>
      <xdr:colOff>0</xdr:colOff>
      <xdr:row>43</xdr:row>
      <xdr:rowOff>38100</xdr:rowOff>
    </xdr:to>
    <xdr:sp macro="" textlink="">
      <xdr:nvSpPr>
        <xdr:cNvPr id="10312" name="Line 72"/>
        <xdr:cNvSpPr>
          <a:spLocks noChangeShapeType="1"/>
        </xdr:cNvSpPr>
      </xdr:nvSpPr>
      <xdr:spPr bwMode="auto">
        <a:xfrm>
          <a:off x="3228975" y="7410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28575</xdr:rowOff>
    </xdr:from>
    <xdr:to>
      <xdr:col>6</xdr:col>
      <xdr:colOff>47625</xdr:colOff>
      <xdr:row>42</xdr:row>
      <xdr:rowOff>123825</xdr:rowOff>
    </xdr:to>
    <xdr:sp macro="" textlink="">
      <xdr:nvSpPr>
        <xdr:cNvPr id="10313" name="AutoShape 73"/>
        <xdr:cNvSpPr>
          <a:spLocks noChangeArrowheads="1"/>
        </xdr:cNvSpPr>
      </xdr:nvSpPr>
      <xdr:spPr bwMode="auto">
        <a:xfrm>
          <a:off x="4067175" y="7229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161925</xdr:rowOff>
    </xdr:from>
    <xdr:to>
      <xdr:col>6</xdr:col>
      <xdr:colOff>352425</xdr:colOff>
      <xdr:row>42</xdr:row>
      <xdr:rowOff>28575</xdr:rowOff>
    </xdr:to>
    <xdr:sp macro="" textlink="">
      <xdr:nvSpPr>
        <xdr:cNvPr id="10314" name="Text Box 74"/>
        <xdr:cNvSpPr txBox="1">
          <a:spLocks noChangeArrowheads="1"/>
        </xdr:cNvSpPr>
      </xdr:nvSpPr>
      <xdr:spPr bwMode="auto">
        <a:xfrm>
          <a:off x="3733800" y="701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endParaRPr lang="ja-JP" altLang="en-US"/>
        </a:p>
      </xdr:txBody>
    </xdr:sp>
    <xdr:clientData/>
  </xdr:twoCellAnchor>
  <xdr:twoCellAnchor>
    <xdr:from>
      <xdr:col>3</xdr:col>
      <xdr:colOff>276225</xdr:colOff>
      <xdr:row>43</xdr:row>
      <xdr:rowOff>38100</xdr:rowOff>
    </xdr:from>
    <xdr:to>
      <xdr:col>4</xdr:col>
      <xdr:colOff>485775</xdr:colOff>
      <xdr:row>43</xdr:row>
      <xdr:rowOff>38100</xdr:rowOff>
    </xdr:to>
    <xdr:sp macro="" textlink="">
      <xdr:nvSpPr>
        <xdr:cNvPr id="10315" name="Line 75"/>
        <xdr:cNvSpPr>
          <a:spLocks noChangeShapeType="1"/>
        </xdr:cNvSpPr>
      </xdr:nvSpPr>
      <xdr:spPr bwMode="auto">
        <a:xfrm>
          <a:off x="2333625" y="74104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152400</xdr:rowOff>
    </xdr:from>
    <xdr:to>
      <xdr:col>4</xdr:col>
      <xdr:colOff>533400</xdr:colOff>
      <xdr:row>42</xdr:row>
      <xdr:rowOff>85725</xdr:rowOff>
    </xdr:to>
    <xdr:sp macro="" textlink="">
      <xdr:nvSpPr>
        <xdr:cNvPr id="10316" name="AutoShape 76"/>
        <xdr:cNvSpPr>
          <a:spLocks noChangeArrowheads="1"/>
        </xdr:cNvSpPr>
      </xdr:nvSpPr>
      <xdr:spPr bwMode="auto">
        <a:xfrm>
          <a:off x="3171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7" name="Text Box 77"/>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2</xdr:col>
      <xdr:colOff>76200</xdr:colOff>
      <xdr:row>43</xdr:row>
      <xdr:rowOff>38100</xdr:rowOff>
    </xdr:from>
    <xdr:to>
      <xdr:col>3</xdr:col>
      <xdr:colOff>276225</xdr:colOff>
      <xdr:row>43</xdr:row>
      <xdr:rowOff>47625</xdr:rowOff>
    </xdr:to>
    <xdr:sp macro="" textlink="">
      <xdr:nvSpPr>
        <xdr:cNvPr id="10318" name="Line 78"/>
        <xdr:cNvSpPr>
          <a:spLocks noChangeShapeType="1"/>
        </xdr:cNvSpPr>
      </xdr:nvSpPr>
      <xdr:spPr bwMode="auto">
        <a:xfrm flipV="1">
          <a:off x="1447800" y="7410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95250</xdr:rowOff>
    </xdr:to>
    <xdr:sp macro="" textlink="">
      <xdr:nvSpPr>
        <xdr:cNvPr id="10319" name="AutoShape 79"/>
        <xdr:cNvSpPr>
          <a:spLocks noChangeArrowheads="1"/>
        </xdr:cNvSpPr>
      </xdr:nvSpPr>
      <xdr:spPr bwMode="auto">
        <a:xfrm>
          <a:off x="2286000"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133350</xdr:rowOff>
    </xdr:from>
    <xdr:to>
      <xdr:col>3</xdr:col>
      <xdr:colOff>657225</xdr:colOff>
      <xdr:row>42</xdr:row>
      <xdr:rowOff>0</xdr:rowOff>
    </xdr:to>
    <xdr:sp macro="" textlink="">
      <xdr:nvSpPr>
        <xdr:cNvPr id="10320" name="Text Box 80"/>
        <xdr:cNvSpPr txBox="1">
          <a:spLocks noChangeArrowheads="1"/>
        </xdr:cNvSpPr>
      </xdr:nvSpPr>
      <xdr:spPr bwMode="auto">
        <a:xfrm>
          <a:off x="1952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endParaRPr lang="ja-JP" altLang="en-US"/>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321" name="AutoShape 81"/>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22" name="Text Box 82"/>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0.62</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10328" name="Oval 88"/>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29" name="財政力該当値テキスト"/>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5</xdr:col>
      <xdr:colOff>638175</xdr:colOff>
      <xdr:row>42</xdr:row>
      <xdr:rowOff>152400</xdr:rowOff>
    </xdr:from>
    <xdr:to>
      <xdr:col>6</xdr:col>
      <xdr:colOff>47625</xdr:colOff>
      <xdr:row>43</xdr:row>
      <xdr:rowOff>85725</xdr:rowOff>
    </xdr:to>
    <xdr:sp macro="" textlink="">
      <xdr:nvSpPr>
        <xdr:cNvPr id="10330" name="Oval 90"/>
        <xdr:cNvSpPr>
          <a:spLocks noChangeArrowheads="1"/>
        </xdr:cNvSpPr>
      </xdr:nvSpPr>
      <xdr:spPr bwMode="auto">
        <a:xfrm>
          <a:off x="4067175" y="7353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95250</xdr:rowOff>
    </xdr:from>
    <xdr:to>
      <xdr:col>6</xdr:col>
      <xdr:colOff>352425</xdr:colOff>
      <xdr:row>44</xdr:row>
      <xdr:rowOff>133350</xdr:rowOff>
    </xdr:to>
    <xdr:sp macro="" textlink="">
      <xdr:nvSpPr>
        <xdr:cNvPr id="10331" name="Text Box 91"/>
        <xdr:cNvSpPr txBox="1">
          <a:spLocks noChangeArrowheads="1"/>
        </xdr:cNvSpPr>
      </xdr:nvSpPr>
      <xdr:spPr bwMode="auto">
        <a:xfrm>
          <a:off x="3733800" y="7467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4</xdr:col>
      <xdr:colOff>428625</xdr:colOff>
      <xdr:row>42</xdr:row>
      <xdr:rowOff>152400</xdr:rowOff>
    </xdr:from>
    <xdr:to>
      <xdr:col>4</xdr:col>
      <xdr:colOff>533400</xdr:colOff>
      <xdr:row>43</xdr:row>
      <xdr:rowOff>85725</xdr:rowOff>
    </xdr:to>
    <xdr:sp macro="" textlink="">
      <xdr:nvSpPr>
        <xdr:cNvPr id="10332" name="Oval 92"/>
        <xdr:cNvSpPr>
          <a:spLocks noChangeArrowheads="1"/>
        </xdr:cNvSpPr>
      </xdr:nvSpPr>
      <xdr:spPr bwMode="auto">
        <a:xfrm>
          <a:off x="3171825" y="735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95250</xdr:rowOff>
    </xdr:from>
    <xdr:to>
      <xdr:col>5</xdr:col>
      <xdr:colOff>180975</xdr:colOff>
      <xdr:row>44</xdr:row>
      <xdr:rowOff>133350</xdr:rowOff>
    </xdr:to>
    <xdr:sp macro="" textlink="">
      <xdr:nvSpPr>
        <xdr:cNvPr id="10333" name="Text Box 93"/>
        <xdr:cNvSpPr txBox="1">
          <a:spLocks noChangeArrowheads="1"/>
        </xdr:cNvSpPr>
      </xdr:nvSpPr>
      <xdr:spPr bwMode="auto">
        <a:xfrm>
          <a:off x="28479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3</xdr:col>
      <xdr:colOff>228600</xdr:colOff>
      <xdr:row>42</xdr:row>
      <xdr:rowOff>152400</xdr:rowOff>
    </xdr:from>
    <xdr:to>
      <xdr:col>3</xdr:col>
      <xdr:colOff>333375</xdr:colOff>
      <xdr:row>43</xdr:row>
      <xdr:rowOff>85725</xdr:rowOff>
    </xdr:to>
    <xdr:sp macro="" textlink="">
      <xdr:nvSpPr>
        <xdr:cNvPr id="10334" name="Oval 94"/>
        <xdr:cNvSpPr>
          <a:spLocks noChangeArrowheads="1"/>
        </xdr:cNvSpPr>
      </xdr:nvSpPr>
      <xdr:spPr bwMode="auto">
        <a:xfrm>
          <a:off x="2286000" y="735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95250</xdr:rowOff>
    </xdr:from>
    <xdr:to>
      <xdr:col>3</xdr:col>
      <xdr:colOff>657225</xdr:colOff>
      <xdr:row>44</xdr:row>
      <xdr:rowOff>133350</xdr:rowOff>
    </xdr:to>
    <xdr:sp macro="" textlink="">
      <xdr:nvSpPr>
        <xdr:cNvPr id="10335" name="Text Box 95"/>
        <xdr:cNvSpPr txBox="1">
          <a:spLocks noChangeArrowheads="1"/>
        </xdr:cNvSpPr>
      </xdr:nvSpPr>
      <xdr:spPr bwMode="auto">
        <a:xfrm>
          <a:off x="195262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2</xdr:col>
      <xdr:colOff>28575</xdr:colOff>
      <xdr:row>42</xdr:row>
      <xdr:rowOff>161925</xdr:rowOff>
    </xdr:from>
    <xdr:to>
      <xdr:col>2</xdr:col>
      <xdr:colOff>123825</xdr:colOff>
      <xdr:row>43</xdr:row>
      <xdr:rowOff>95250</xdr:rowOff>
    </xdr:to>
    <xdr:sp macro="" textlink="">
      <xdr:nvSpPr>
        <xdr:cNvPr id="10336" name="Oval 96"/>
        <xdr:cNvSpPr>
          <a:spLocks noChangeArrowheads="1"/>
        </xdr:cNvSpPr>
      </xdr:nvSpPr>
      <xdr:spPr bwMode="auto">
        <a:xfrm>
          <a:off x="1400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104775</xdr:rowOff>
    </xdr:from>
    <xdr:to>
      <xdr:col>2</xdr:col>
      <xdr:colOff>457200</xdr:colOff>
      <xdr:row>44</xdr:row>
      <xdr:rowOff>142875</xdr:rowOff>
    </xdr:to>
    <xdr:sp macro="" textlink="">
      <xdr:nvSpPr>
        <xdr:cNvPr id="10337" name="Text Box 97"/>
        <xdr:cNvSpPr txBox="1">
          <a:spLocks noChangeArrowheads="1"/>
        </xdr:cNvSpPr>
      </xdr:nvSpPr>
      <xdr:spPr bwMode="auto">
        <a:xfrm>
          <a:off x="10668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[85.1%]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30/63</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Rectangle 110"/>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一部事務組合などへの負担金を抑制したため、経常収支比率は減少したが、扶助費や公債費の増加が見込まれる中で、限られた財源や人員の有効活用を図り、人件費、物件費、公債費などの抑制をおこない、経常経費を抑制するように努める。</a:t>
          </a: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4"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6"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8"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60"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2"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4"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6"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0</xdr:rowOff>
    </xdr:from>
    <xdr:to>
      <xdr:col>7</xdr:col>
      <xdr:colOff>152400</xdr:colOff>
      <xdr:row>66</xdr:row>
      <xdr:rowOff>114300</xdr:rowOff>
    </xdr:to>
    <xdr:sp macro="" textlink="">
      <xdr:nvSpPr>
        <xdr:cNvPr id="10369" name="Line 129"/>
        <xdr:cNvSpPr>
          <a:spLocks noChangeShapeType="1"/>
        </xdr:cNvSpPr>
      </xdr:nvSpPr>
      <xdr:spPr bwMode="auto">
        <a:xfrm flipV="1">
          <a:off x="4953000" y="99441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114300</xdr:rowOff>
    </xdr:from>
    <xdr:to>
      <xdr:col>8</xdr:col>
      <xdr:colOff>314325</xdr:colOff>
      <xdr:row>67</xdr:row>
      <xdr:rowOff>152400</xdr:rowOff>
    </xdr:to>
    <xdr:sp macro="" textlink="">
      <xdr:nvSpPr>
        <xdr:cNvPr id="10370" name="財政構造の弾力性最小値テキスト"/>
        <xdr:cNvSpPr txBox="1">
          <a:spLocks noChangeArrowheads="1"/>
        </xdr:cNvSpPr>
      </xdr:nvSpPr>
      <xdr:spPr bwMode="auto">
        <a:xfrm>
          <a:off x="503872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103.5</a:t>
          </a:r>
          <a:endParaRPr lang="ja-JP" altLang="en-US"/>
        </a:p>
      </xdr:txBody>
    </xdr:sp>
    <xdr:clientData/>
  </xdr:twoCellAnchor>
  <xdr:twoCellAnchor>
    <xdr:from>
      <xdr:col>7</xdr:col>
      <xdr:colOff>66675</xdr:colOff>
      <xdr:row>66</xdr:row>
      <xdr:rowOff>114300</xdr:rowOff>
    </xdr:from>
    <xdr:to>
      <xdr:col>7</xdr:col>
      <xdr:colOff>238125</xdr:colOff>
      <xdr:row>66</xdr:row>
      <xdr:rowOff>114300</xdr:rowOff>
    </xdr:to>
    <xdr:sp macro="" textlink="">
      <xdr:nvSpPr>
        <xdr:cNvPr id="10371" name="Line 131"/>
        <xdr:cNvSpPr>
          <a:spLocks noChangeShapeType="1"/>
        </xdr:cNvSpPr>
      </xdr:nvSpPr>
      <xdr:spPr bwMode="auto">
        <a:xfrm>
          <a:off x="4867275" y="11430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114300</xdr:rowOff>
    </xdr:from>
    <xdr:to>
      <xdr:col>8</xdr:col>
      <xdr:colOff>314325</xdr:colOff>
      <xdr:row>57</xdr:row>
      <xdr:rowOff>152400</xdr:rowOff>
    </xdr:to>
    <xdr:sp macro="" textlink="">
      <xdr:nvSpPr>
        <xdr:cNvPr id="10372" name="財政構造の弾力性最大値テキスト"/>
        <xdr:cNvSpPr txBox="1">
          <a:spLocks noChangeArrowheads="1"/>
        </xdr:cNvSpPr>
      </xdr:nvSpPr>
      <xdr:spPr bwMode="auto">
        <a:xfrm>
          <a:off x="50387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60.3</a:t>
          </a:r>
          <a:endParaRPr lang="ja-JP" altLang="en-US"/>
        </a:p>
      </xdr:txBody>
    </xdr:sp>
    <xdr:clientData/>
  </xdr:twoCellAnchor>
  <xdr:twoCellAnchor>
    <xdr:from>
      <xdr:col>7</xdr:col>
      <xdr:colOff>66675</xdr:colOff>
      <xdr:row>58</xdr:row>
      <xdr:rowOff>0</xdr:rowOff>
    </xdr:from>
    <xdr:to>
      <xdr:col>7</xdr:col>
      <xdr:colOff>238125</xdr:colOff>
      <xdr:row>58</xdr:row>
      <xdr:rowOff>0</xdr:rowOff>
    </xdr:to>
    <xdr:sp macro="" textlink="">
      <xdr:nvSpPr>
        <xdr:cNvPr id="10373" name="Line 133"/>
        <xdr:cNvSpPr>
          <a:spLocks noChangeShapeType="1"/>
        </xdr:cNvSpPr>
      </xdr:nvSpPr>
      <xdr:spPr bwMode="auto">
        <a:xfrm>
          <a:off x="4867275" y="994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7</xdr:col>
      <xdr:colOff>152400</xdr:colOff>
      <xdr:row>63</xdr:row>
      <xdr:rowOff>47625</xdr:rowOff>
    </xdr:to>
    <xdr:sp macro="" textlink="">
      <xdr:nvSpPr>
        <xdr:cNvPr id="10374" name="Line 134"/>
        <xdr:cNvSpPr>
          <a:spLocks noChangeShapeType="1"/>
        </xdr:cNvSpPr>
      </xdr:nvSpPr>
      <xdr:spPr bwMode="auto">
        <a:xfrm flipV="1">
          <a:off x="4114800" y="108013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161925</xdr:rowOff>
    </xdr:from>
    <xdr:to>
      <xdr:col>8</xdr:col>
      <xdr:colOff>314325</xdr:colOff>
      <xdr:row>63</xdr:row>
      <xdr:rowOff>28575</xdr:rowOff>
    </xdr:to>
    <xdr:sp macro="" textlink="">
      <xdr:nvSpPr>
        <xdr:cNvPr id="10375" name="財政構造の弾力性平均値テキスト"/>
        <xdr:cNvSpPr txBox="1">
          <a:spLocks noChangeArrowheads="1"/>
        </xdr:cNvSpPr>
      </xdr:nvSpPr>
      <xdr:spPr bwMode="auto">
        <a:xfrm>
          <a:off x="50387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85.1</a:t>
          </a:r>
          <a:endParaRPr lang="ja-JP" altLang="en-US"/>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10376" name="AutoShape 136"/>
        <xdr:cNvSpPr>
          <a:spLocks noChangeArrowheads="1"/>
        </xdr:cNvSpPr>
      </xdr:nvSpPr>
      <xdr:spPr bwMode="auto">
        <a:xfrm>
          <a:off x="4905375" y="10744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47625</xdr:rowOff>
    </xdr:from>
    <xdr:to>
      <xdr:col>6</xdr:col>
      <xdr:colOff>0</xdr:colOff>
      <xdr:row>63</xdr:row>
      <xdr:rowOff>104775</xdr:rowOff>
    </xdr:to>
    <xdr:sp macro="" textlink="">
      <xdr:nvSpPr>
        <xdr:cNvPr id="10377" name="Line 137"/>
        <xdr:cNvSpPr>
          <a:spLocks noChangeShapeType="1"/>
        </xdr:cNvSpPr>
      </xdr:nvSpPr>
      <xdr:spPr bwMode="auto">
        <a:xfrm flipV="1">
          <a:off x="3228975" y="10848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85725</xdr:rowOff>
    </xdr:from>
    <xdr:to>
      <xdr:col>6</xdr:col>
      <xdr:colOff>47625</xdr:colOff>
      <xdr:row>64</xdr:row>
      <xdr:rowOff>19050</xdr:rowOff>
    </xdr:to>
    <xdr:sp macro="" textlink="">
      <xdr:nvSpPr>
        <xdr:cNvPr id="10378" name="AutoShape 138"/>
        <xdr:cNvSpPr>
          <a:spLocks noChangeArrowheads="1"/>
        </xdr:cNvSpPr>
      </xdr:nvSpPr>
      <xdr:spPr bwMode="auto">
        <a:xfrm>
          <a:off x="4067175" y="10887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28575</xdr:rowOff>
    </xdr:from>
    <xdr:to>
      <xdr:col>6</xdr:col>
      <xdr:colOff>352425</xdr:colOff>
      <xdr:row>65</xdr:row>
      <xdr:rowOff>66675</xdr:rowOff>
    </xdr:to>
    <xdr:sp macro="" textlink="">
      <xdr:nvSpPr>
        <xdr:cNvPr id="10379" name="Text Box 139"/>
        <xdr:cNvSpPr txBox="1">
          <a:spLocks noChangeArrowheads="1"/>
        </xdr:cNvSpPr>
      </xdr:nvSpPr>
      <xdr:spPr bwMode="auto">
        <a:xfrm>
          <a:off x="3733800" y="1100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endParaRPr lang="ja-JP" altLang="en-US"/>
        </a:p>
      </xdr:txBody>
    </xdr:sp>
    <xdr:clientData/>
  </xdr:twoCellAnchor>
  <xdr:twoCellAnchor>
    <xdr:from>
      <xdr:col>3</xdr:col>
      <xdr:colOff>276225</xdr:colOff>
      <xdr:row>63</xdr:row>
      <xdr:rowOff>104775</xdr:rowOff>
    </xdr:from>
    <xdr:to>
      <xdr:col>4</xdr:col>
      <xdr:colOff>485775</xdr:colOff>
      <xdr:row>64</xdr:row>
      <xdr:rowOff>57150</xdr:rowOff>
    </xdr:to>
    <xdr:sp macro="" textlink="">
      <xdr:nvSpPr>
        <xdr:cNvPr id="10380" name="Line 140"/>
        <xdr:cNvSpPr>
          <a:spLocks noChangeShapeType="1"/>
        </xdr:cNvSpPr>
      </xdr:nvSpPr>
      <xdr:spPr bwMode="auto">
        <a:xfrm flipV="1">
          <a:off x="2333625" y="109061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104775</xdr:rowOff>
    </xdr:from>
    <xdr:to>
      <xdr:col>4</xdr:col>
      <xdr:colOff>533400</xdr:colOff>
      <xdr:row>64</xdr:row>
      <xdr:rowOff>38100</xdr:rowOff>
    </xdr:to>
    <xdr:sp macro="" textlink="">
      <xdr:nvSpPr>
        <xdr:cNvPr id="10381" name="AutoShape 141"/>
        <xdr:cNvSpPr>
          <a:spLocks noChangeArrowheads="1"/>
        </xdr:cNvSpPr>
      </xdr:nvSpPr>
      <xdr:spPr bwMode="auto">
        <a:xfrm>
          <a:off x="3171825"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47625</xdr:rowOff>
    </xdr:from>
    <xdr:to>
      <xdr:col>5</xdr:col>
      <xdr:colOff>180975</xdr:colOff>
      <xdr:row>65</xdr:row>
      <xdr:rowOff>85725</xdr:rowOff>
    </xdr:to>
    <xdr:sp macro="" textlink="">
      <xdr:nvSpPr>
        <xdr:cNvPr id="10382" name="Text Box 142"/>
        <xdr:cNvSpPr txBox="1">
          <a:spLocks noChangeArrowheads="1"/>
        </xdr:cNvSpPr>
      </xdr:nvSpPr>
      <xdr:spPr bwMode="auto">
        <a:xfrm>
          <a:off x="284797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89.7</a:t>
          </a:r>
          <a:endParaRPr lang="ja-JP" altLang="en-US"/>
        </a:p>
      </xdr:txBody>
    </xdr:sp>
    <xdr:clientData/>
  </xdr:twoCellAnchor>
  <xdr:twoCellAnchor>
    <xdr:from>
      <xdr:col>2</xdr:col>
      <xdr:colOff>76200</xdr:colOff>
      <xdr:row>64</xdr:row>
      <xdr:rowOff>38100</xdr:rowOff>
    </xdr:from>
    <xdr:to>
      <xdr:col>3</xdr:col>
      <xdr:colOff>276225</xdr:colOff>
      <xdr:row>64</xdr:row>
      <xdr:rowOff>57150</xdr:rowOff>
    </xdr:to>
    <xdr:sp macro="" textlink="">
      <xdr:nvSpPr>
        <xdr:cNvPr id="10383" name="Line 143"/>
        <xdr:cNvSpPr>
          <a:spLocks noChangeShapeType="1"/>
        </xdr:cNvSpPr>
      </xdr:nvSpPr>
      <xdr:spPr bwMode="auto">
        <a:xfrm>
          <a:off x="1447800" y="11010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10384" name="AutoShape 144"/>
        <xdr:cNvSpPr>
          <a:spLocks noChangeArrowheads="1"/>
        </xdr:cNvSpPr>
      </xdr:nvSpPr>
      <xdr:spPr bwMode="auto">
        <a:xfrm>
          <a:off x="2286000"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76200</xdr:rowOff>
    </xdr:from>
    <xdr:to>
      <xdr:col>3</xdr:col>
      <xdr:colOff>657225</xdr:colOff>
      <xdr:row>63</xdr:row>
      <xdr:rowOff>114300</xdr:rowOff>
    </xdr:to>
    <xdr:sp macro="" textlink="">
      <xdr:nvSpPr>
        <xdr:cNvPr id="10385" name="Text Box 145"/>
        <xdr:cNvSpPr txBox="1">
          <a:spLocks noChangeArrowheads="1"/>
        </xdr:cNvSpPr>
      </xdr:nvSpPr>
      <xdr:spPr bwMode="auto">
        <a:xfrm>
          <a:off x="195262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89.7</a:t>
          </a:r>
          <a:endParaRPr lang="ja-JP" altLang="en-US"/>
        </a:p>
      </xdr:txBody>
    </xdr:sp>
    <xdr:clientData/>
  </xdr:twoCellAnchor>
  <xdr:twoCellAnchor>
    <xdr:from>
      <xdr:col>2</xdr:col>
      <xdr:colOff>28575</xdr:colOff>
      <xdr:row>63</xdr:row>
      <xdr:rowOff>66675</xdr:rowOff>
    </xdr:from>
    <xdr:to>
      <xdr:col>2</xdr:col>
      <xdr:colOff>123825</xdr:colOff>
      <xdr:row>64</xdr:row>
      <xdr:rowOff>0</xdr:rowOff>
    </xdr:to>
    <xdr:sp macro="" textlink="">
      <xdr:nvSpPr>
        <xdr:cNvPr id="10386" name="AutoShape 146"/>
        <xdr:cNvSpPr>
          <a:spLocks noChangeArrowheads="1"/>
        </xdr:cNvSpPr>
      </xdr:nvSpPr>
      <xdr:spPr bwMode="auto">
        <a:xfrm>
          <a:off x="14001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38100</xdr:rowOff>
    </xdr:from>
    <xdr:to>
      <xdr:col>2</xdr:col>
      <xdr:colOff>457200</xdr:colOff>
      <xdr:row>63</xdr:row>
      <xdr:rowOff>76200</xdr:rowOff>
    </xdr:to>
    <xdr:sp macro="" textlink="">
      <xdr:nvSpPr>
        <xdr:cNvPr id="10387" name="Text Box 147"/>
        <xdr:cNvSpPr txBox="1">
          <a:spLocks noChangeArrowheads="1"/>
        </xdr:cNvSpPr>
      </xdr:nvSpPr>
      <xdr:spPr bwMode="auto">
        <a:xfrm>
          <a:off x="1066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10393" name="Oval 153"/>
        <xdr:cNvSpPr>
          <a:spLocks noChangeArrowheads="1"/>
        </xdr:cNvSpPr>
      </xdr:nvSpPr>
      <xdr:spPr bwMode="auto">
        <a:xfrm>
          <a:off x="49053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114300</xdr:rowOff>
    </xdr:from>
    <xdr:to>
      <xdr:col>8</xdr:col>
      <xdr:colOff>314325</xdr:colOff>
      <xdr:row>63</xdr:row>
      <xdr:rowOff>152400</xdr:rowOff>
    </xdr:to>
    <xdr:sp macro="" textlink="">
      <xdr:nvSpPr>
        <xdr:cNvPr id="10394" name="財政構造の弾力性該当値テキスト"/>
        <xdr:cNvSpPr txBox="1">
          <a:spLocks noChangeArrowheads="1"/>
        </xdr:cNvSpPr>
      </xdr:nvSpPr>
      <xdr:spPr bwMode="auto">
        <a:xfrm>
          <a:off x="50387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85.1</a:t>
          </a:r>
          <a:endParaRPr lang="ja-JP" altLang="en-US"/>
        </a:p>
      </xdr:txBody>
    </xdr:sp>
    <xdr:clientData/>
  </xdr:twoCellAnchor>
  <xdr:twoCellAnchor>
    <xdr:from>
      <xdr:col>5</xdr:col>
      <xdr:colOff>638175</xdr:colOff>
      <xdr:row>62</xdr:row>
      <xdr:rowOff>161925</xdr:rowOff>
    </xdr:from>
    <xdr:to>
      <xdr:col>6</xdr:col>
      <xdr:colOff>47625</xdr:colOff>
      <xdr:row>63</xdr:row>
      <xdr:rowOff>95250</xdr:rowOff>
    </xdr:to>
    <xdr:sp macro="" textlink="">
      <xdr:nvSpPr>
        <xdr:cNvPr id="10395" name="Oval 155"/>
        <xdr:cNvSpPr>
          <a:spLocks noChangeArrowheads="1"/>
        </xdr:cNvSpPr>
      </xdr:nvSpPr>
      <xdr:spPr bwMode="auto">
        <a:xfrm>
          <a:off x="4067175" y="1079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133350</xdr:rowOff>
    </xdr:from>
    <xdr:to>
      <xdr:col>6</xdr:col>
      <xdr:colOff>352425</xdr:colOff>
      <xdr:row>63</xdr:row>
      <xdr:rowOff>0</xdr:rowOff>
    </xdr:to>
    <xdr:sp macro="" textlink="">
      <xdr:nvSpPr>
        <xdr:cNvPr id="10396" name="Text Box 156"/>
        <xdr:cNvSpPr txBox="1">
          <a:spLocks noChangeArrowheads="1"/>
        </xdr:cNvSpPr>
      </xdr:nvSpPr>
      <xdr:spPr bwMode="auto">
        <a:xfrm>
          <a:off x="3733800"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endParaRPr lang="ja-JP" altLang="en-US"/>
        </a:p>
      </xdr:txBody>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10397" name="Oval 157"/>
        <xdr:cNvSpPr>
          <a:spLocks noChangeArrowheads="1"/>
        </xdr:cNvSpPr>
      </xdr:nvSpPr>
      <xdr:spPr bwMode="auto">
        <a:xfrm>
          <a:off x="3171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98" name="Text Box 158"/>
        <xdr:cNvSpPr txBox="1">
          <a:spLocks noChangeArrowheads="1"/>
        </xdr:cNvSpPr>
      </xdr:nvSpPr>
      <xdr:spPr bwMode="auto">
        <a:xfrm>
          <a:off x="2847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88.1</a:t>
          </a:r>
          <a:endParaRPr lang="ja-JP" altLang="en-US"/>
        </a:p>
      </xdr:txBody>
    </xdr:sp>
    <xdr:clientData/>
  </xdr:twoCellAnchor>
  <xdr:twoCellAnchor>
    <xdr:from>
      <xdr:col>3</xdr:col>
      <xdr:colOff>228600</xdr:colOff>
      <xdr:row>64</xdr:row>
      <xdr:rowOff>9525</xdr:rowOff>
    </xdr:from>
    <xdr:to>
      <xdr:col>3</xdr:col>
      <xdr:colOff>333375</xdr:colOff>
      <xdr:row>64</xdr:row>
      <xdr:rowOff>104775</xdr:rowOff>
    </xdr:to>
    <xdr:sp macro="" textlink="">
      <xdr:nvSpPr>
        <xdr:cNvPr id="10399" name="Oval 159"/>
        <xdr:cNvSpPr>
          <a:spLocks noChangeArrowheads="1"/>
        </xdr:cNvSpPr>
      </xdr:nvSpPr>
      <xdr:spPr bwMode="auto">
        <a:xfrm>
          <a:off x="2286000" y="1098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123825</xdr:rowOff>
    </xdr:from>
    <xdr:to>
      <xdr:col>3</xdr:col>
      <xdr:colOff>657225</xdr:colOff>
      <xdr:row>65</xdr:row>
      <xdr:rowOff>161925</xdr:rowOff>
    </xdr:to>
    <xdr:sp macro="" textlink="">
      <xdr:nvSpPr>
        <xdr:cNvPr id="10400" name="Text Box 160"/>
        <xdr:cNvSpPr txBox="1">
          <a:spLocks noChangeArrowheads="1"/>
        </xdr:cNvSpPr>
      </xdr:nvSpPr>
      <xdr:spPr bwMode="auto">
        <a:xfrm>
          <a:off x="1952625"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endParaRPr lang="ja-JP" altLang="en-US"/>
        </a:p>
      </xdr:txBody>
    </xdr:sp>
    <xdr:clientData/>
  </xdr:twoCellAnchor>
  <xdr:twoCellAnchor>
    <xdr:from>
      <xdr:col>2</xdr:col>
      <xdr:colOff>28575</xdr:colOff>
      <xdr:row>63</xdr:row>
      <xdr:rowOff>161925</xdr:rowOff>
    </xdr:from>
    <xdr:to>
      <xdr:col>2</xdr:col>
      <xdr:colOff>123825</xdr:colOff>
      <xdr:row>64</xdr:row>
      <xdr:rowOff>85725</xdr:rowOff>
    </xdr:to>
    <xdr:sp macro="" textlink="">
      <xdr:nvSpPr>
        <xdr:cNvPr id="10401" name="Oval 161"/>
        <xdr:cNvSpPr>
          <a:spLocks noChangeArrowheads="1"/>
        </xdr:cNvSpPr>
      </xdr:nvSpPr>
      <xdr:spPr bwMode="auto">
        <a:xfrm>
          <a:off x="1400175" y="1096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402" name="Text Box 162"/>
        <xdr:cNvSpPr txBox="1">
          <a:spLocks noChangeArrowheads="1"/>
        </xdr:cNvSpPr>
      </xdr:nvSpPr>
      <xdr:spPr bwMode="auto">
        <a:xfrm>
          <a:off x="1066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[86,829円]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3/63</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111,687</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2"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3"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Rectangle 175"/>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集中改革プランにより人件費や物件費を抑制してきたため、類似団体内平均値</a:t>
          </a:r>
          <a:r>
            <a:rPr lang="en-US" altLang="ja-JP"/>
            <a:t>130,407</a:t>
          </a:r>
          <a:r>
            <a:rPr lang="ja-JP" altLang="en-US"/>
            <a:t>円に対し、</a:t>
          </a:r>
          <a:r>
            <a:rPr lang="en-US" altLang="ja-JP"/>
            <a:t>86,829</a:t>
          </a:r>
          <a:r>
            <a:rPr lang="ja-JP" altLang="en-US"/>
            <a:t>円と大幅に下回っている。今後も同水準を維持できるように努める。</a:t>
          </a:r>
        </a:p>
      </xdr:txBody>
    </xdr:sp>
    <xdr:clientData/>
  </xdr:twoCellAnchor>
  <xdr:oneCellAnchor>
    <xdr:from>
      <xdr:col>1</xdr:col>
      <xdr:colOff>76200</xdr:colOff>
      <xdr:row>77</xdr:row>
      <xdr:rowOff>47625</xdr:rowOff>
    </xdr:from>
    <xdr:ext cx="238125" cy="171450"/>
    <xdr:sp macro="" textlink="">
      <xdr:nvSpPr>
        <xdr:cNvPr id="10416" name="Text Box 17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7"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9" name="Line 17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20" name="Text Box 18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21" name="Line 18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2" name="Text Box 18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3" name="Line 18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4" name="Text Box 18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5" name="Line 18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6" name="Text Box 18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7" name="Line 18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8" name="Text Box 18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9"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142875</xdr:rowOff>
    </xdr:from>
    <xdr:to>
      <xdr:col>7</xdr:col>
      <xdr:colOff>152400</xdr:colOff>
      <xdr:row>90</xdr:row>
      <xdr:rowOff>38100</xdr:rowOff>
    </xdr:to>
    <xdr:sp macro="" textlink="">
      <xdr:nvSpPr>
        <xdr:cNvPr id="10432" name="Line 192"/>
        <xdr:cNvSpPr>
          <a:spLocks noChangeShapeType="1"/>
        </xdr:cNvSpPr>
      </xdr:nvSpPr>
      <xdr:spPr bwMode="auto">
        <a:xfrm flipV="1">
          <a:off x="4953000" y="13687425"/>
          <a:ext cx="0" cy="1781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38100</xdr:rowOff>
    </xdr:from>
    <xdr:to>
      <xdr:col>8</xdr:col>
      <xdr:colOff>314325</xdr:colOff>
      <xdr:row>91</xdr:row>
      <xdr:rowOff>76200</xdr:rowOff>
    </xdr:to>
    <xdr:sp macro="" textlink="">
      <xdr:nvSpPr>
        <xdr:cNvPr id="10433" name="人件費・物件費等の状況最小値テキスト"/>
        <xdr:cNvSpPr txBox="1">
          <a:spLocks noChangeArrowheads="1"/>
        </xdr:cNvSpPr>
      </xdr:nvSpPr>
      <xdr:spPr bwMode="auto">
        <a:xfrm>
          <a:off x="5038725" y="1546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214,085</a:t>
          </a:r>
          <a:endParaRPr lang="ja-JP" altLang="en-US"/>
        </a:p>
      </xdr:txBody>
    </xdr:sp>
    <xdr:clientData/>
  </xdr:twoCellAnchor>
  <xdr:twoCellAnchor>
    <xdr:from>
      <xdr:col>7</xdr:col>
      <xdr:colOff>66675</xdr:colOff>
      <xdr:row>90</xdr:row>
      <xdr:rowOff>38100</xdr:rowOff>
    </xdr:from>
    <xdr:to>
      <xdr:col>7</xdr:col>
      <xdr:colOff>238125</xdr:colOff>
      <xdr:row>90</xdr:row>
      <xdr:rowOff>38100</xdr:rowOff>
    </xdr:to>
    <xdr:sp macro="" textlink="">
      <xdr:nvSpPr>
        <xdr:cNvPr id="10434" name="Line 194"/>
        <xdr:cNvSpPr>
          <a:spLocks noChangeShapeType="1"/>
        </xdr:cNvSpPr>
      </xdr:nvSpPr>
      <xdr:spPr bwMode="auto">
        <a:xfrm>
          <a:off x="4867275" y="1546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85725</xdr:rowOff>
    </xdr:from>
    <xdr:to>
      <xdr:col>8</xdr:col>
      <xdr:colOff>314325</xdr:colOff>
      <xdr:row>79</xdr:row>
      <xdr:rowOff>123825</xdr:rowOff>
    </xdr:to>
    <xdr:sp macro="" textlink="">
      <xdr:nvSpPr>
        <xdr:cNvPr id="10435" name="人件費・物件費等の状況最大値テキスト"/>
        <xdr:cNvSpPr txBox="1">
          <a:spLocks noChangeArrowheads="1"/>
        </xdr:cNvSpPr>
      </xdr:nvSpPr>
      <xdr:spPr bwMode="auto">
        <a:xfrm>
          <a:off x="50387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81,478</a:t>
          </a:r>
          <a:endParaRPr lang="ja-JP" altLang="en-US"/>
        </a:p>
      </xdr:txBody>
    </xdr:sp>
    <xdr:clientData/>
  </xdr:twoCellAnchor>
  <xdr:twoCellAnchor>
    <xdr:from>
      <xdr:col>7</xdr:col>
      <xdr:colOff>66675</xdr:colOff>
      <xdr:row>79</xdr:row>
      <xdr:rowOff>142875</xdr:rowOff>
    </xdr:from>
    <xdr:to>
      <xdr:col>7</xdr:col>
      <xdr:colOff>238125</xdr:colOff>
      <xdr:row>79</xdr:row>
      <xdr:rowOff>142875</xdr:rowOff>
    </xdr:to>
    <xdr:sp macro="" textlink="">
      <xdr:nvSpPr>
        <xdr:cNvPr id="10436" name="Line 196"/>
        <xdr:cNvSpPr>
          <a:spLocks noChangeShapeType="1"/>
        </xdr:cNvSpPr>
      </xdr:nvSpPr>
      <xdr:spPr bwMode="auto">
        <a:xfrm>
          <a:off x="4867275" y="1368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38100</xdr:rowOff>
    </xdr:from>
    <xdr:to>
      <xdr:col>7</xdr:col>
      <xdr:colOff>152400</xdr:colOff>
      <xdr:row>80</xdr:row>
      <xdr:rowOff>38100</xdr:rowOff>
    </xdr:to>
    <xdr:sp macro="" textlink="">
      <xdr:nvSpPr>
        <xdr:cNvPr id="10437" name="Line 197"/>
        <xdr:cNvSpPr>
          <a:spLocks noChangeShapeType="1"/>
        </xdr:cNvSpPr>
      </xdr:nvSpPr>
      <xdr:spPr bwMode="auto">
        <a:xfrm>
          <a:off x="4114800" y="137541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57150</xdr:rowOff>
    </xdr:from>
    <xdr:to>
      <xdr:col>8</xdr:col>
      <xdr:colOff>314325</xdr:colOff>
      <xdr:row>84</xdr:row>
      <xdr:rowOff>95250</xdr:rowOff>
    </xdr:to>
    <xdr:sp macro="" textlink="">
      <xdr:nvSpPr>
        <xdr:cNvPr id="10438" name="人件費・物件費等の状況平均値テキスト"/>
        <xdr:cNvSpPr txBox="1">
          <a:spLocks noChangeArrowheads="1"/>
        </xdr:cNvSpPr>
      </xdr:nvSpPr>
      <xdr:spPr bwMode="auto">
        <a:xfrm>
          <a:off x="503872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130,407</a:t>
          </a:r>
          <a:endParaRPr lang="ja-JP" altLang="en-US"/>
        </a:p>
      </xdr:txBody>
    </xdr:sp>
    <xdr:clientData/>
  </xdr:twoCellAnchor>
  <xdr:twoCellAnchor>
    <xdr:from>
      <xdr:col>7</xdr:col>
      <xdr:colOff>104775</xdr:colOff>
      <xdr:row>83</xdr:row>
      <xdr:rowOff>57150</xdr:rowOff>
    </xdr:from>
    <xdr:to>
      <xdr:col>7</xdr:col>
      <xdr:colOff>200025</xdr:colOff>
      <xdr:row>83</xdr:row>
      <xdr:rowOff>161925</xdr:rowOff>
    </xdr:to>
    <xdr:sp macro="" textlink="">
      <xdr:nvSpPr>
        <xdr:cNvPr id="10439" name="AutoShape 199"/>
        <xdr:cNvSpPr>
          <a:spLocks noChangeArrowheads="1"/>
        </xdr:cNvSpPr>
      </xdr:nvSpPr>
      <xdr:spPr bwMode="auto">
        <a:xfrm>
          <a:off x="4905375" y="142875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28575</xdr:rowOff>
    </xdr:from>
    <xdr:to>
      <xdr:col>6</xdr:col>
      <xdr:colOff>0</xdr:colOff>
      <xdr:row>80</xdr:row>
      <xdr:rowOff>38100</xdr:rowOff>
    </xdr:to>
    <xdr:sp macro="" textlink="">
      <xdr:nvSpPr>
        <xdr:cNvPr id="10440" name="Line 200"/>
        <xdr:cNvSpPr>
          <a:spLocks noChangeShapeType="1"/>
        </xdr:cNvSpPr>
      </xdr:nvSpPr>
      <xdr:spPr bwMode="auto">
        <a:xfrm>
          <a:off x="3228975" y="13744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19050</xdr:rowOff>
    </xdr:from>
    <xdr:to>
      <xdr:col>6</xdr:col>
      <xdr:colOff>47625</xdr:colOff>
      <xdr:row>83</xdr:row>
      <xdr:rowOff>123825</xdr:rowOff>
    </xdr:to>
    <xdr:sp macro="" textlink="">
      <xdr:nvSpPr>
        <xdr:cNvPr id="10441" name="AutoShape 201"/>
        <xdr:cNvSpPr>
          <a:spLocks noChangeArrowheads="1"/>
        </xdr:cNvSpPr>
      </xdr:nvSpPr>
      <xdr:spPr bwMode="auto">
        <a:xfrm>
          <a:off x="4067175" y="1424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133350</xdr:rowOff>
    </xdr:from>
    <xdr:to>
      <xdr:col>6</xdr:col>
      <xdr:colOff>352425</xdr:colOff>
      <xdr:row>85</xdr:row>
      <xdr:rowOff>0</xdr:rowOff>
    </xdr:to>
    <xdr:sp macro="" textlink="">
      <xdr:nvSpPr>
        <xdr:cNvPr id="10442" name="Text Box 202"/>
        <xdr:cNvSpPr txBox="1">
          <a:spLocks noChangeArrowheads="1"/>
        </xdr:cNvSpPr>
      </xdr:nvSpPr>
      <xdr:spPr bwMode="auto">
        <a:xfrm>
          <a:off x="3733800"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127,168</a:t>
          </a:r>
          <a:endParaRPr lang="ja-JP" altLang="en-US"/>
        </a:p>
      </xdr:txBody>
    </xdr:sp>
    <xdr:clientData/>
  </xdr:twoCellAnchor>
  <xdr:twoCellAnchor>
    <xdr:from>
      <xdr:col>3</xdr:col>
      <xdr:colOff>276225</xdr:colOff>
      <xdr:row>80</xdr:row>
      <xdr:rowOff>28575</xdr:rowOff>
    </xdr:from>
    <xdr:to>
      <xdr:col>4</xdr:col>
      <xdr:colOff>485775</xdr:colOff>
      <xdr:row>80</xdr:row>
      <xdr:rowOff>123825</xdr:rowOff>
    </xdr:to>
    <xdr:sp macro="" textlink="">
      <xdr:nvSpPr>
        <xdr:cNvPr id="10443" name="Line 203"/>
        <xdr:cNvSpPr>
          <a:spLocks noChangeShapeType="1"/>
        </xdr:cNvSpPr>
      </xdr:nvSpPr>
      <xdr:spPr bwMode="auto">
        <a:xfrm flipV="1">
          <a:off x="2333625" y="137445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82</xdr:row>
      <xdr:rowOff>161925</xdr:rowOff>
    </xdr:to>
    <xdr:sp macro="" textlink="">
      <xdr:nvSpPr>
        <xdr:cNvPr id="10444" name="AutoShape 204"/>
        <xdr:cNvSpPr>
          <a:spLocks noChangeArrowheads="1"/>
        </xdr:cNvSpPr>
      </xdr:nvSpPr>
      <xdr:spPr bwMode="auto">
        <a:xfrm>
          <a:off x="3171825" y="1412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45" name="Text Box 205"/>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117,864</a:t>
          </a:r>
          <a:endParaRPr lang="ja-JP" altLang="en-US"/>
        </a:p>
      </xdr:txBody>
    </xdr:sp>
    <xdr:clientData/>
  </xdr:twoCellAnchor>
  <xdr:twoCellAnchor>
    <xdr:from>
      <xdr:col>2</xdr:col>
      <xdr:colOff>76200</xdr:colOff>
      <xdr:row>80</xdr:row>
      <xdr:rowOff>114300</xdr:rowOff>
    </xdr:from>
    <xdr:to>
      <xdr:col>3</xdr:col>
      <xdr:colOff>276225</xdr:colOff>
      <xdr:row>80</xdr:row>
      <xdr:rowOff>123825</xdr:rowOff>
    </xdr:to>
    <xdr:sp macro="" textlink="">
      <xdr:nvSpPr>
        <xdr:cNvPr id="10446" name="Line 206"/>
        <xdr:cNvSpPr>
          <a:spLocks noChangeShapeType="1"/>
        </xdr:cNvSpPr>
      </xdr:nvSpPr>
      <xdr:spPr bwMode="auto">
        <a:xfrm>
          <a:off x="1447800" y="13830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28575</xdr:rowOff>
    </xdr:to>
    <xdr:sp macro="" textlink="">
      <xdr:nvSpPr>
        <xdr:cNvPr id="10447" name="AutoShape 207"/>
        <xdr:cNvSpPr>
          <a:spLocks noChangeArrowheads="1"/>
        </xdr:cNvSpPr>
      </xdr:nvSpPr>
      <xdr:spPr bwMode="auto">
        <a:xfrm>
          <a:off x="2286000" y="1416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48" name="Text Box 208"/>
        <xdr:cNvSpPr txBox="1">
          <a:spLocks noChangeArrowheads="1"/>
        </xdr:cNvSpPr>
      </xdr:nvSpPr>
      <xdr:spPr bwMode="auto">
        <a:xfrm>
          <a:off x="1952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120,638</a:t>
          </a:r>
          <a:endParaRPr lang="ja-JP" altLang="en-US"/>
        </a:p>
      </xdr:txBody>
    </xdr:sp>
    <xdr:clientData/>
  </xdr:twoCellAnchor>
  <xdr:twoCellAnchor>
    <xdr:from>
      <xdr:col>2</xdr:col>
      <xdr:colOff>28575</xdr:colOff>
      <xdr:row>82</xdr:row>
      <xdr:rowOff>104775</xdr:rowOff>
    </xdr:from>
    <xdr:to>
      <xdr:col>2</xdr:col>
      <xdr:colOff>123825</xdr:colOff>
      <xdr:row>83</xdr:row>
      <xdr:rowOff>28575</xdr:rowOff>
    </xdr:to>
    <xdr:sp macro="" textlink="">
      <xdr:nvSpPr>
        <xdr:cNvPr id="10449" name="AutoShape 209"/>
        <xdr:cNvSpPr>
          <a:spLocks noChangeArrowheads="1"/>
        </xdr:cNvSpPr>
      </xdr:nvSpPr>
      <xdr:spPr bwMode="auto">
        <a:xfrm>
          <a:off x="1400175" y="14163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50" name="Text Box 210"/>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120,671</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79</xdr:row>
      <xdr:rowOff>161925</xdr:rowOff>
    </xdr:from>
    <xdr:to>
      <xdr:col>7</xdr:col>
      <xdr:colOff>200025</xdr:colOff>
      <xdr:row>80</xdr:row>
      <xdr:rowOff>95250</xdr:rowOff>
    </xdr:to>
    <xdr:sp macro="" textlink="">
      <xdr:nvSpPr>
        <xdr:cNvPr id="10456" name="Oval 216"/>
        <xdr:cNvSpPr>
          <a:spLocks noChangeArrowheads="1"/>
        </xdr:cNvSpPr>
      </xdr:nvSpPr>
      <xdr:spPr bwMode="auto">
        <a:xfrm>
          <a:off x="4905375" y="1370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57" name="人件費・物件費等の状況該当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86,829</a:t>
          </a:r>
          <a:endParaRPr lang="ja-JP" altLang="en-US"/>
        </a:p>
      </xdr:txBody>
    </xdr:sp>
    <xdr:clientData/>
  </xdr:twoCellAnchor>
  <xdr:twoCellAnchor>
    <xdr:from>
      <xdr:col>5</xdr:col>
      <xdr:colOff>638175</xdr:colOff>
      <xdr:row>79</xdr:row>
      <xdr:rowOff>161925</xdr:rowOff>
    </xdr:from>
    <xdr:to>
      <xdr:col>6</xdr:col>
      <xdr:colOff>47625</xdr:colOff>
      <xdr:row>80</xdr:row>
      <xdr:rowOff>85725</xdr:rowOff>
    </xdr:to>
    <xdr:sp macro="" textlink="">
      <xdr:nvSpPr>
        <xdr:cNvPr id="10458" name="Oval 218"/>
        <xdr:cNvSpPr>
          <a:spLocks noChangeArrowheads="1"/>
        </xdr:cNvSpPr>
      </xdr:nvSpPr>
      <xdr:spPr bwMode="auto">
        <a:xfrm>
          <a:off x="4067175" y="13706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78</xdr:row>
      <xdr:rowOff>123825</xdr:rowOff>
    </xdr:from>
    <xdr:to>
      <xdr:col>6</xdr:col>
      <xdr:colOff>352425</xdr:colOff>
      <xdr:row>79</xdr:row>
      <xdr:rowOff>161925</xdr:rowOff>
    </xdr:to>
    <xdr:sp macro="" textlink="">
      <xdr:nvSpPr>
        <xdr:cNvPr id="10459" name="Text Box 219"/>
        <xdr:cNvSpPr txBox="1">
          <a:spLocks noChangeArrowheads="1"/>
        </xdr:cNvSpPr>
      </xdr:nvSpPr>
      <xdr:spPr bwMode="auto">
        <a:xfrm>
          <a:off x="3733800" y="1349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86,603</a:t>
          </a:r>
          <a:endParaRPr lang="ja-JP" altLang="en-US"/>
        </a:p>
      </xdr:txBody>
    </xdr:sp>
    <xdr:clientData/>
  </xdr:twoCellAnchor>
  <xdr:twoCellAnchor>
    <xdr:from>
      <xdr:col>4</xdr:col>
      <xdr:colOff>428625</xdr:colOff>
      <xdr:row>79</xdr:row>
      <xdr:rowOff>142875</xdr:rowOff>
    </xdr:from>
    <xdr:to>
      <xdr:col>4</xdr:col>
      <xdr:colOff>533400</xdr:colOff>
      <xdr:row>80</xdr:row>
      <xdr:rowOff>76200</xdr:rowOff>
    </xdr:to>
    <xdr:sp macro="" textlink="">
      <xdr:nvSpPr>
        <xdr:cNvPr id="10460" name="Oval 220"/>
        <xdr:cNvSpPr>
          <a:spLocks noChangeArrowheads="1"/>
        </xdr:cNvSpPr>
      </xdr:nvSpPr>
      <xdr:spPr bwMode="auto">
        <a:xfrm>
          <a:off x="3171825" y="1368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78</xdr:row>
      <xdr:rowOff>114300</xdr:rowOff>
    </xdr:from>
    <xdr:to>
      <xdr:col>5</xdr:col>
      <xdr:colOff>180975</xdr:colOff>
      <xdr:row>79</xdr:row>
      <xdr:rowOff>152400</xdr:rowOff>
    </xdr:to>
    <xdr:sp macro="" textlink="">
      <xdr:nvSpPr>
        <xdr:cNvPr id="10461" name="Text Box 221"/>
        <xdr:cNvSpPr txBox="1">
          <a:spLocks noChangeArrowheads="1"/>
        </xdr:cNvSpPr>
      </xdr:nvSpPr>
      <xdr:spPr bwMode="auto">
        <a:xfrm>
          <a:off x="2847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85,518</a:t>
          </a:r>
          <a:endParaRPr lang="ja-JP" altLang="en-US"/>
        </a:p>
      </xdr:txBody>
    </xdr:sp>
    <xdr:clientData/>
  </xdr:twoCellAnchor>
  <xdr:twoCellAnchor>
    <xdr:from>
      <xdr:col>3</xdr:col>
      <xdr:colOff>228600</xdr:colOff>
      <xdr:row>80</xdr:row>
      <xdr:rowOff>76200</xdr:rowOff>
    </xdr:from>
    <xdr:to>
      <xdr:col>3</xdr:col>
      <xdr:colOff>333375</xdr:colOff>
      <xdr:row>81</xdr:row>
      <xdr:rowOff>9525</xdr:rowOff>
    </xdr:to>
    <xdr:sp macro="" textlink="">
      <xdr:nvSpPr>
        <xdr:cNvPr id="10462" name="Oval 222"/>
        <xdr:cNvSpPr>
          <a:spLocks noChangeArrowheads="1"/>
        </xdr:cNvSpPr>
      </xdr:nvSpPr>
      <xdr:spPr bwMode="auto">
        <a:xfrm>
          <a:off x="2286000"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47625</xdr:rowOff>
    </xdr:from>
    <xdr:to>
      <xdr:col>3</xdr:col>
      <xdr:colOff>657225</xdr:colOff>
      <xdr:row>80</xdr:row>
      <xdr:rowOff>85725</xdr:rowOff>
    </xdr:to>
    <xdr:sp macro="" textlink="">
      <xdr:nvSpPr>
        <xdr:cNvPr id="10463" name="Text Box 223"/>
        <xdr:cNvSpPr txBox="1">
          <a:spLocks noChangeArrowheads="1"/>
        </xdr:cNvSpPr>
      </xdr:nvSpPr>
      <xdr:spPr bwMode="auto">
        <a:xfrm>
          <a:off x="19526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93,233</a:t>
          </a:r>
          <a:endParaRPr lang="ja-JP" altLang="en-US"/>
        </a:p>
      </xdr:txBody>
    </xdr:sp>
    <xdr:clientData/>
  </xdr:twoCellAnchor>
  <xdr:twoCellAnchor>
    <xdr:from>
      <xdr:col>2</xdr:col>
      <xdr:colOff>28575</xdr:colOff>
      <xdr:row>80</xdr:row>
      <xdr:rowOff>66675</xdr:rowOff>
    </xdr:from>
    <xdr:to>
      <xdr:col>2</xdr:col>
      <xdr:colOff>123825</xdr:colOff>
      <xdr:row>81</xdr:row>
      <xdr:rowOff>0</xdr:rowOff>
    </xdr:to>
    <xdr:sp macro="" textlink="">
      <xdr:nvSpPr>
        <xdr:cNvPr id="10464" name="Oval 224"/>
        <xdr:cNvSpPr>
          <a:spLocks noChangeArrowheads="1"/>
        </xdr:cNvSpPr>
      </xdr:nvSpPr>
      <xdr:spPr bwMode="auto">
        <a:xfrm>
          <a:off x="1400175" y="1378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38100</xdr:rowOff>
    </xdr:from>
    <xdr:to>
      <xdr:col>2</xdr:col>
      <xdr:colOff>457200</xdr:colOff>
      <xdr:row>80</xdr:row>
      <xdr:rowOff>76200</xdr:rowOff>
    </xdr:to>
    <xdr:sp macro="" textlink="">
      <xdr:nvSpPr>
        <xdr:cNvPr id="10465" name="Text Box 225"/>
        <xdr:cNvSpPr txBox="1">
          <a:spLocks noChangeArrowheads="1"/>
        </xdr:cNvSpPr>
      </xdr:nvSpPr>
      <xdr:spPr bwMode="auto">
        <a:xfrm>
          <a:off x="10668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92,332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7" name="Text Box 227"/>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8" name="Text Box 228"/>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[98.3]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49/63</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5" name="Rectangle 23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6" name="Rectangle 23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Rectangle 238"/>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平成</a:t>
          </a:r>
          <a:r>
            <a:rPr lang="en-US" altLang="ja-JP"/>
            <a:t>22</a:t>
          </a:r>
          <a:r>
            <a:rPr lang="ja-JP" altLang="en-US"/>
            <a:t>年度は、前年度より</a:t>
          </a:r>
          <a:r>
            <a:rPr lang="en-US" altLang="ja-JP"/>
            <a:t>0.1</a:t>
          </a:r>
          <a:r>
            <a:rPr lang="ja-JP" altLang="en-US"/>
            <a:t>ポイント上昇し年々増加傾向にあり、類似団体内平均値を上回っている状況である。今後は類似団体内平均値の水準まで引き上げれるよう、給与の適正化に努める。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9" name="Line 23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81" name="Line 24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2" name="Text Box 242"/>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3" name="Line 24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4" name="Text Box 244"/>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5"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7" name="Line 24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8" name="Text Box 248"/>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9" name="Line 24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90" name="Text Box 250"/>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91"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57150</xdr:rowOff>
    </xdr:from>
    <xdr:to>
      <xdr:col>24</xdr:col>
      <xdr:colOff>561975</xdr:colOff>
      <xdr:row>88</xdr:row>
      <xdr:rowOff>38100</xdr:rowOff>
    </xdr:to>
    <xdr:sp macro="" textlink="">
      <xdr:nvSpPr>
        <xdr:cNvPr id="10494" name="Line 254"/>
        <xdr:cNvSpPr>
          <a:spLocks noChangeShapeType="1"/>
        </xdr:cNvSpPr>
      </xdr:nvSpPr>
      <xdr:spPr bwMode="auto">
        <a:xfrm flipV="1">
          <a:off x="17021175" y="1377315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95"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101.5</a:t>
          </a:r>
          <a:endParaRPr lang="ja-JP" altLang="en-US"/>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0496" name="Line 256"/>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0</xdr:rowOff>
    </xdr:from>
    <xdr:to>
      <xdr:col>26</xdr:col>
      <xdr:colOff>38100</xdr:colOff>
      <xdr:row>80</xdr:row>
      <xdr:rowOff>38100</xdr:rowOff>
    </xdr:to>
    <xdr:sp macro="" textlink="">
      <xdr:nvSpPr>
        <xdr:cNvPr id="10497" name="給与水準   （国との比較）最大値テキスト"/>
        <xdr:cNvSpPr txBox="1">
          <a:spLocks noChangeArrowheads="1"/>
        </xdr:cNvSpPr>
      </xdr:nvSpPr>
      <xdr:spPr bwMode="auto">
        <a:xfrm>
          <a:off x="171069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84.7</a:t>
          </a:r>
          <a:endParaRPr lang="ja-JP" altLang="en-US"/>
        </a:p>
      </xdr:txBody>
    </xdr:sp>
    <xdr:clientData/>
  </xdr:twoCellAnchor>
  <xdr:twoCellAnchor>
    <xdr:from>
      <xdr:col>24</xdr:col>
      <xdr:colOff>466725</xdr:colOff>
      <xdr:row>80</xdr:row>
      <xdr:rowOff>57150</xdr:rowOff>
    </xdr:from>
    <xdr:to>
      <xdr:col>24</xdr:col>
      <xdr:colOff>647700</xdr:colOff>
      <xdr:row>80</xdr:row>
      <xdr:rowOff>57150</xdr:rowOff>
    </xdr:to>
    <xdr:sp macro="" textlink="">
      <xdr:nvSpPr>
        <xdr:cNvPr id="10498" name="Line 258"/>
        <xdr:cNvSpPr>
          <a:spLocks noChangeShapeType="1"/>
        </xdr:cNvSpPr>
      </xdr:nvSpPr>
      <xdr:spPr bwMode="auto">
        <a:xfrm>
          <a:off x="16925925" y="1377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114300</xdr:rowOff>
    </xdr:from>
    <xdr:to>
      <xdr:col>24</xdr:col>
      <xdr:colOff>561975</xdr:colOff>
      <xdr:row>86</xdr:row>
      <xdr:rowOff>123825</xdr:rowOff>
    </xdr:to>
    <xdr:sp macro="" textlink="">
      <xdr:nvSpPr>
        <xdr:cNvPr id="10499" name="Line 259"/>
        <xdr:cNvSpPr>
          <a:spLocks noChangeShapeType="1"/>
        </xdr:cNvSpPr>
      </xdr:nvSpPr>
      <xdr:spPr bwMode="auto">
        <a:xfrm>
          <a:off x="16182975" y="14859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00" name="給与水準   （国との比較）平均値テキスト"/>
        <xdr:cNvSpPr txBox="1">
          <a:spLocks noChangeArrowheads="1"/>
        </xdr:cNvSpPr>
      </xdr:nvSpPr>
      <xdr:spPr bwMode="auto">
        <a:xfrm>
          <a:off x="171069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24</xdr:col>
      <xdr:colOff>504825</xdr:colOff>
      <xdr:row>85</xdr:row>
      <xdr:rowOff>66675</xdr:rowOff>
    </xdr:from>
    <xdr:to>
      <xdr:col>24</xdr:col>
      <xdr:colOff>609600</xdr:colOff>
      <xdr:row>86</xdr:row>
      <xdr:rowOff>0</xdr:rowOff>
    </xdr:to>
    <xdr:sp macro="" textlink="">
      <xdr:nvSpPr>
        <xdr:cNvPr id="10501" name="AutoShape 261"/>
        <xdr:cNvSpPr>
          <a:spLocks noChangeArrowheads="1"/>
        </xdr:cNvSpPr>
      </xdr:nvSpPr>
      <xdr:spPr bwMode="auto">
        <a:xfrm>
          <a:off x="16964025" y="14639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114300</xdr:rowOff>
    </xdr:from>
    <xdr:to>
      <xdr:col>23</xdr:col>
      <xdr:colOff>409575</xdr:colOff>
      <xdr:row>86</xdr:row>
      <xdr:rowOff>114300</xdr:rowOff>
    </xdr:to>
    <xdr:sp macro="" textlink="">
      <xdr:nvSpPr>
        <xdr:cNvPr id="10502" name="Line 262"/>
        <xdr:cNvSpPr>
          <a:spLocks noChangeShapeType="1"/>
        </xdr:cNvSpPr>
      </xdr:nvSpPr>
      <xdr:spPr bwMode="auto">
        <a:xfrm>
          <a:off x="15287625" y="148590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0503" name="AutoShape 263"/>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04" name="Text Box 264"/>
        <xdr:cNvSpPr txBox="1">
          <a:spLocks noChangeArrowheads="1"/>
        </xdr:cNvSpPr>
      </xdr:nvSpPr>
      <xdr:spPr bwMode="auto">
        <a:xfrm>
          <a:off x="15801975"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21</xdr:col>
      <xdr:colOff>0</xdr:colOff>
      <xdr:row>85</xdr:row>
      <xdr:rowOff>133350</xdr:rowOff>
    </xdr:from>
    <xdr:to>
      <xdr:col>22</xdr:col>
      <xdr:colOff>200025</xdr:colOff>
      <xdr:row>86</xdr:row>
      <xdr:rowOff>114300</xdr:rowOff>
    </xdr:to>
    <xdr:sp macro="" textlink="">
      <xdr:nvSpPr>
        <xdr:cNvPr id="10505" name="Line 265"/>
        <xdr:cNvSpPr>
          <a:spLocks noChangeShapeType="1"/>
        </xdr:cNvSpPr>
      </xdr:nvSpPr>
      <xdr:spPr bwMode="auto">
        <a:xfrm>
          <a:off x="14401800" y="147066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10506" name="AutoShape 266"/>
        <xdr:cNvSpPr>
          <a:spLocks noChangeArrowheads="1"/>
        </xdr:cNvSpPr>
      </xdr:nvSpPr>
      <xdr:spPr bwMode="auto">
        <a:xfrm>
          <a:off x="15240000"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07" name="Text Box 267"/>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endParaRPr lang="ja-JP" altLang="en-US"/>
        </a:p>
      </xdr:txBody>
    </xdr:sp>
    <xdr:clientData/>
  </xdr:twoCellAnchor>
  <xdr:twoCellAnchor>
    <xdr:from>
      <xdr:col>19</xdr:col>
      <xdr:colOff>485775</xdr:colOff>
      <xdr:row>85</xdr:row>
      <xdr:rowOff>38100</xdr:rowOff>
    </xdr:from>
    <xdr:to>
      <xdr:col>21</xdr:col>
      <xdr:colOff>0</xdr:colOff>
      <xdr:row>85</xdr:row>
      <xdr:rowOff>133350</xdr:rowOff>
    </xdr:to>
    <xdr:sp macro="" textlink="">
      <xdr:nvSpPr>
        <xdr:cNvPr id="10508" name="Line 268"/>
        <xdr:cNvSpPr>
          <a:spLocks noChangeShapeType="1"/>
        </xdr:cNvSpPr>
      </xdr:nvSpPr>
      <xdr:spPr bwMode="auto">
        <a:xfrm>
          <a:off x="13515975" y="14611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19050</xdr:rowOff>
    </xdr:from>
    <xdr:to>
      <xdr:col>21</xdr:col>
      <xdr:colOff>47625</xdr:colOff>
      <xdr:row>85</xdr:row>
      <xdr:rowOff>123825</xdr:rowOff>
    </xdr:to>
    <xdr:sp macro="" textlink="">
      <xdr:nvSpPr>
        <xdr:cNvPr id="10509" name="AutoShape 269"/>
        <xdr:cNvSpPr>
          <a:spLocks noChangeArrowheads="1"/>
        </xdr:cNvSpPr>
      </xdr:nvSpPr>
      <xdr:spPr bwMode="auto">
        <a:xfrm>
          <a:off x="14354175" y="1459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161925</xdr:rowOff>
    </xdr:from>
    <xdr:to>
      <xdr:col>21</xdr:col>
      <xdr:colOff>381000</xdr:colOff>
      <xdr:row>85</xdr:row>
      <xdr:rowOff>28575</xdr:rowOff>
    </xdr:to>
    <xdr:sp macro="" textlink="">
      <xdr:nvSpPr>
        <xdr:cNvPr id="10510" name="Text Box 270"/>
        <xdr:cNvSpPr txBox="1">
          <a:spLocks noChangeArrowheads="1"/>
        </xdr:cNvSpPr>
      </xdr:nvSpPr>
      <xdr:spPr bwMode="auto">
        <a:xfrm>
          <a:off x="140208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endParaRPr lang="ja-JP" altLang="en-US"/>
        </a:p>
      </xdr:txBody>
    </xdr:sp>
    <xdr:clientData/>
  </xdr:twoCellAnchor>
  <xdr:twoCellAnchor>
    <xdr:from>
      <xdr:col>19</xdr:col>
      <xdr:colOff>428625</xdr:colOff>
      <xdr:row>84</xdr:row>
      <xdr:rowOff>161925</xdr:rowOff>
    </xdr:from>
    <xdr:to>
      <xdr:col>19</xdr:col>
      <xdr:colOff>533400</xdr:colOff>
      <xdr:row>85</xdr:row>
      <xdr:rowOff>95250</xdr:rowOff>
    </xdr:to>
    <xdr:sp macro="" textlink="">
      <xdr:nvSpPr>
        <xdr:cNvPr id="10511" name="AutoShape 271"/>
        <xdr:cNvSpPr>
          <a:spLocks noChangeArrowheads="1"/>
        </xdr:cNvSpPr>
      </xdr:nvSpPr>
      <xdr:spPr bwMode="auto">
        <a:xfrm>
          <a:off x="13458825"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12" name="Text Box 272"/>
        <xdr:cNvSpPr txBox="1">
          <a:spLocks noChangeArrowheads="1"/>
        </xdr:cNvSpPr>
      </xdr:nvSpPr>
      <xdr:spPr bwMode="auto">
        <a:xfrm>
          <a:off x="13134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10518" name="Oval 278"/>
        <xdr:cNvSpPr>
          <a:spLocks noChangeArrowheads="1"/>
        </xdr:cNvSpPr>
      </xdr:nvSpPr>
      <xdr:spPr bwMode="auto">
        <a:xfrm>
          <a:off x="16964025" y="1482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519" name="給与水準   （国との比較）該当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98.3</a:t>
          </a:r>
          <a:endParaRPr lang="ja-JP" altLang="en-US"/>
        </a:p>
      </xdr:txBody>
    </xdr:sp>
    <xdr:clientData/>
  </xdr:twoCellAnchor>
  <xdr:twoCellAnchor>
    <xdr:from>
      <xdr:col>23</xdr:col>
      <xdr:colOff>352425</xdr:colOff>
      <xdr:row>86</xdr:row>
      <xdr:rowOff>66675</xdr:rowOff>
    </xdr:from>
    <xdr:to>
      <xdr:col>23</xdr:col>
      <xdr:colOff>457200</xdr:colOff>
      <xdr:row>87</xdr:row>
      <xdr:rowOff>0</xdr:rowOff>
    </xdr:to>
    <xdr:sp macro="" textlink="">
      <xdr:nvSpPr>
        <xdr:cNvPr id="10520" name="Oval 280"/>
        <xdr:cNvSpPr>
          <a:spLocks noChangeArrowheads="1"/>
        </xdr:cNvSpPr>
      </xdr:nvSpPr>
      <xdr:spPr bwMode="auto">
        <a:xfrm>
          <a:off x="16125825" y="1481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9525</xdr:rowOff>
    </xdr:from>
    <xdr:to>
      <xdr:col>24</xdr:col>
      <xdr:colOff>76200</xdr:colOff>
      <xdr:row>88</xdr:row>
      <xdr:rowOff>47625</xdr:rowOff>
    </xdr:to>
    <xdr:sp macro="" textlink="">
      <xdr:nvSpPr>
        <xdr:cNvPr id="10521" name="Text Box 281"/>
        <xdr:cNvSpPr txBox="1">
          <a:spLocks noChangeArrowheads="1"/>
        </xdr:cNvSpPr>
      </xdr:nvSpPr>
      <xdr:spPr bwMode="auto">
        <a:xfrm>
          <a:off x="15801975" y="1492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98.2</a:t>
          </a:r>
          <a:endParaRPr lang="ja-JP" altLang="en-US"/>
        </a:p>
      </xdr:txBody>
    </xdr:sp>
    <xdr:clientData/>
  </xdr:twoCellAnchor>
  <xdr:twoCellAnchor>
    <xdr:from>
      <xdr:col>22</xdr:col>
      <xdr:colOff>152400</xdr:colOff>
      <xdr:row>86</xdr:row>
      <xdr:rowOff>57150</xdr:rowOff>
    </xdr:from>
    <xdr:to>
      <xdr:col>22</xdr:col>
      <xdr:colOff>257175</xdr:colOff>
      <xdr:row>86</xdr:row>
      <xdr:rowOff>161925</xdr:rowOff>
    </xdr:to>
    <xdr:sp macro="" textlink="">
      <xdr:nvSpPr>
        <xdr:cNvPr id="10522" name="Oval 282"/>
        <xdr:cNvSpPr>
          <a:spLocks noChangeArrowheads="1"/>
        </xdr:cNvSpPr>
      </xdr:nvSpPr>
      <xdr:spPr bwMode="auto">
        <a:xfrm>
          <a:off x="15240000" y="1480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87</xdr:row>
      <xdr:rowOff>0</xdr:rowOff>
    </xdr:from>
    <xdr:to>
      <xdr:col>22</xdr:col>
      <xdr:colOff>581025</xdr:colOff>
      <xdr:row>88</xdr:row>
      <xdr:rowOff>38100</xdr:rowOff>
    </xdr:to>
    <xdr:sp macro="" textlink="">
      <xdr:nvSpPr>
        <xdr:cNvPr id="10523" name="Text Box 283"/>
        <xdr:cNvSpPr txBox="1">
          <a:spLocks noChangeArrowheads="1"/>
        </xdr:cNvSpPr>
      </xdr:nvSpPr>
      <xdr:spPr bwMode="auto">
        <a:xfrm>
          <a:off x="14906625" y="1491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98.1</a:t>
          </a:r>
          <a:endParaRPr lang="ja-JP" altLang="en-US"/>
        </a:p>
      </xdr:txBody>
    </xdr:sp>
    <xdr:clientData/>
  </xdr:twoCellAnchor>
  <xdr:twoCellAnchor>
    <xdr:from>
      <xdr:col>20</xdr:col>
      <xdr:colOff>638175</xdr:colOff>
      <xdr:row>85</xdr:row>
      <xdr:rowOff>85725</xdr:rowOff>
    </xdr:from>
    <xdr:to>
      <xdr:col>21</xdr:col>
      <xdr:colOff>47625</xdr:colOff>
      <xdr:row>86</xdr:row>
      <xdr:rowOff>19050</xdr:rowOff>
    </xdr:to>
    <xdr:sp macro="" textlink="">
      <xdr:nvSpPr>
        <xdr:cNvPr id="10524" name="Oval 284"/>
        <xdr:cNvSpPr>
          <a:spLocks noChangeArrowheads="1"/>
        </xdr:cNvSpPr>
      </xdr:nvSpPr>
      <xdr:spPr bwMode="auto">
        <a:xfrm>
          <a:off x="14354175" y="1465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28575</xdr:rowOff>
    </xdr:from>
    <xdr:to>
      <xdr:col>21</xdr:col>
      <xdr:colOff>381000</xdr:colOff>
      <xdr:row>87</xdr:row>
      <xdr:rowOff>66675</xdr:rowOff>
    </xdr:to>
    <xdr:sp macro="" textlink="">
      <xdr:nvSpPr>
        <xdr:cNvPr id="10525" name="Text Box 285"/>
        <xdr:cNvSpPr txBox="1">
          <a:spLocks noChangeArrowheads="1"/>
        </xdr:cNvSpPr>
      </xdr:nvSpPr>
      <xdr:spPr bwMode="auto">
        <a:xfrm>
          <a:off x="140208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endParaRPr lang="ja-JP" altLang="en-US"/>
        </a:p>
      </xdr:txBody>
    </xdr:sp>
    <xdr:clientData/>
  </xdr:twoCellAnchor>
  <xdr:twoCellAnchor>
    <xdr:from>
      <xdr:col>19</xdr:col>
      <xdr:colOff>428625</xdr:colOff>
      <xdr:row>84</xdr:row>
      <xdr:rowOff>161925</xdr:rowOff>
    </xdr:from>
    <xdr:to>
      <xdr:col>19</xdr:col>
      <xdr:colOff>533400</xdr:colOff>
      <xdr:row>85</xdr:row>
      <xdr:rowOff>95250</xdr:rowOff>
    </xdr:to>
    <xdr:sp macro="" textlink="">
      <xdr:nvSpPr>
        <xdr:cNvPr id="10526" name="Oval 286"/>
        <xdr:cNvSpPr>
          <a:spLocks noChangeArrowheads="1"/>
        </xdr:cNvSpPr>
      </xdr:nvSpPr>
      <xdr:spPr bwMode="auto">
        <a:xfrm>
          <a:off x="134588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104775</xdr:rowOff>
    </xdr:from>
    <xdr:to>
      <xdr:col>20</xdr:col>
      <xdr:colOff>180975</xdr:colOff>
      <xdr:row>86</xdr:row>
      <xdr:rowOff>142875</xdr:rowOff>
    </xdr:to>
    <xdr:sp macro="" textlink="">
      <xdr:nvSpPr>
        <xdr:cNvPr id="10527" name="Text Box 287"/>
        <xdr:cNvSpPr txBox="1">
          <a:spLocks noChangeArrowheads="1"/>
        </xdr:cNvSpPr>
      </xdr:nvSpPr>
      <xdr:spPr bwMode="auto">
        <a:xfrm>
          <a:off x="1313497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[5.90人]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7/63</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7"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8" name="Rectangle 29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Rectangle 300"/>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職員数については、集中改革プランの明示どおり効率的な組織編成、及び適正な職員配置に取り組んできた。今後も厳しい財政状況を勘案し、効果的な事務事業の見直しや行政組織の見直し、及び民間への業務委託などを推進しつつ、引き続き適正な定員管理に努める。</a:t>
          </a:r>
        </a:p>
      </xdr:txBody>
    </xdr:sp>
    <xdr:clientData/>
  </xdr:twoCellAnchor>
  <xdr:oneCellAnchor>
    <xdr:from>
      <xdr:col>18</xdr:col>
      <xdr:colOff>485775</xdr:colOff>
      <xdr:row>55</xdr:row>
      <xdr:rowOff>9525</xdr:rowOff>
    </xdr:from>
    <xdr:ext cx="238125" cy="171450"/>
    <xdr:sp macro="" textlink="">
      <xdr:nvSpPr>
        <xdr:cNvPr id="10541" name="Text Box 30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2"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4" name="Line 30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6" name="Line 30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8" name="Line 30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50" name="Line 31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52" name="Line 31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4" name="Line 31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6"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66</xdr:row>
      <xdr:rowOff>95250</xdr:rowOff>
    </xdr:to>
    <xdr:sp macro="" textlink="">
      <xdr:nvSpPr>
        <xdr:cNvPr id="10559" name="Line 319"/>
        <xdr:cNvSpPr>
          <a:spLocks noChangeShapeType="1"/>
        </xdr:cNvSpPr>
      </xdr:nvSpPr>
      <xdr:spPr bwMode="auto">
        <a:xfrm flipV="1">
          <a:off x="17021175" y="100965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95250</xdr:rowOff>
    </xdr:from>
    <xdr:to>
      <xdr:col>26</xdr:col>
      <xdr:colOff>38100</xdr:colOff>
      <xdr:row>67</xdr:row>
      <xdr:rowOff>133350</xdr:rowOff>
    </xdr:to>
    <xdr:sp macro="" textlink="">
      <xdr:nvSpPr>
        <xdr:cNvPr id="10560" name="定員管理の状況最小値テキスト"/>
        <xdr:cNvSpPr txBox="1">
          <a:spLocks noChangeArrowheads="1"/>
        </xdr:cNvSpPr>
      </xdr:nvSpPr>
      <xdr:spPr bwMode="auto">
        <a:xfrm>
          <a:off x="17106900"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a:t>
          </a:r>
          <a:endParaRPr lang="ja-JP" altLang="en-US"/>
        </a:p>
      </xdr:txBody>
    </xdr:sp>
    <xdr:clientData/>
  </xdr:twoCellAnchor>
  <xdr:twoCellAnchor>
    <xdr:from>
      <xdr:col>24</xdr:col>
      <xdr:colOff>466725</xdr:colOff>
      <xdr:row>66</xdr:row>
      <xdr:rowOff>95250</xdr:rowOff>
    </xdr:from>
    <xdr:to>
      <xdr:col>24</xdr:col>
      <xdr:colOff>647700</xdr:colOff>
      <xdr:row>66</xdr:row>
      <xdr:rowOff>95250</xdr:rowOff>
    </xdr:to>
    <xdr:sp macro="" textlink="">
      <xdr:nvSpPr>
        <xdr:cNvPr id="10561" name="Line 321"/>
        <xdr:cNvSpPr>
          <a:spLocks noChangeShapeType="1"/>
        </xdr:cNvSpPr>
      </xdr:nvSpPr>
      <xdr:spPr bwMode="auto">
        <a:xfrm>
          <a:off x="16925925" y="1141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62"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4.45</a:t>
          </a:r>
          <a:endParaRPr lang="ja-JP" altLang="en-US"/>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0563" name="Line 323"/>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152400</xdr:rowOff>
    </xdr:from>
    <xdr:to>
      <xdr:col>24</xdr:col>
      <xdr:colOff>561975</xdr:colOff>
      <xdr:row>59</xdr:row>
      <xdr:rowOff>161925</xdr:rowOff>
    </xdr:to>
    <xdr:sp macro="" textlink="">
      <xdr:nvSpPr>
        <xdr:cNvPr id="10564" name="Line 324"/>
        <xdr:cNvSpPr>
          <a:spLocks noChangeShapeType="1"/>
        </xdr:cNvSpPr>
      </xdr:nvSpPr>
      <xdr:spPr bwMode="auto">
        <a:xfrm flipV="1">
          <a:off x="16182975" y="10267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5" name="定員管理の状況平均値テキスト"/>
        <xdr:cNvSpPr txBox="1">
          <a:spLocks noChangeArrowheads="1"/>
        </xdr:cNvSpPr>
      </xdr:nvSpPr>
      <xdr:spPr bwMode="auto">
        <a:xfrm>
          <a:off x="17106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8.63</a:t>
          </a:r>
          <a:endParaRPr lang="ja-JP" altLang="en-US"/>
        </a:p>
      </xdr:txBody>
    </xdr:sp>
    <xdr:clientData/>
  </xdr:twoCellAnchor>
  <xdr:twoCellAnchor>
    <xdr:from>
      <xdr:col>24</xdr:col>
      <xdr:colOff>504825</xdr:colOff>
      <xdr:row>61</xdr:row>
      <xdr:rowOff>66675</xdr:rowOff>
    </xdr:from>
    <xdr:to>
      <xdr:col>24</xdr:col>
      <xdr:colOff>609600</xdr:colOff>
      <xdr:row>62</xdr:row>
      <xdr:rowOff>0</xdr:rowOff>
    </xdr:to>
    <xdr:sp macro="" textlink="">
      <xdr:nvSpPr>
        <xdr:cNvPr id="10566" name="AutoShape 326"/>
        <xdr:cNvSpPr>
          <a:spLocks noChangeArrowheads="1"/>
        </xdr:cNvSpPr>
      </xdr:nvSpPr>
      <xdr:spPr bwMode="auto">
        <a:xfrm>
          <a:off x="169640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161925</xdr:rowOff>
    </xdr:from>
    <xdr:to>
      <xdr:col>23</xdr:col>
      <xdr:colOff>409575</xdr:colOff>
      <xdr:row>60</xdr:row>
      <xdr:rowOff>9525</xdr:rowOff>
    </xdr:to>
    <xdr:sp macro="" textlink="">
      <xdr:nvSpPr>
        <xdr:cNvPr id="10567" name="Line 327"/>
        <xdr:cNvSpPr>
          <a:spLocks noChangeShapeType="1"/>
        </xdr:cNvSpPr>
      </xdr:nvSpPr>
      <xdr:spPr bwMode="auto">
        <a:xfrm flipV="1">
          <a:off x="15287625" y="102774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47625</xdr:rowOff>
    </xdr:from>
    <xdr:to>
      <xdr:col>23</xdr:col>
      <xdr:colOff>457200</xdr:colOff>
      <xdr:row>61</xdr:row>
      <xdr:rowOff>152400</xdr:rowOff>
    </xdr:to>
    <xdr:sp macro="" textlink="">
      <xdr:nvSpPr>
        <xdr:cNvPr id="10568" name="AutoShape 328"/>
        <xdr:cNvSpPr>
          <a:spLocks noChangeArrowheads="1"/>
        </xdr:cNvSpPr>
      </xdr:nvSpPr>
      <xdr:spPr bwMode="auto">
        <a:xfrm>
          <a:off x="16125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161925</xdr:rowOff>
    </xdr:from>
    <xdr:to>
      <xdr:col>24</xdr:col>
      <xdr:colOff>76200</xdr:colOff>
      <xdr:row>63</xdr:row>
      <xdr:rowOff>28575</xdr:rowOff>
    </xdr:to>
    <xdr:sp macro="" textlink="">
      <xdr:nvSpPr>
        <xdr:cNvPr id="10569" name="Text Box 329"/>
        <xdr:cNvSpPr txBox="1">
          <a:spLocks noChangeArrowheads="1"/>
        </xdr:cNvSpPr>
      </xdr:nvSpPr>
      <xdr:spPr bwMode="auto">
        <a:xfrm>
          <a:off x="15801975" y="1062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8.44</a:t>
          </a:r>
          <a:endParaRPr lang="ja-JP" altLang="en-US"/>
        </a:p>
      </xdr:txBody>
    </xdr:sp>
    <xdr:clientData/>
  </xdr:twoCellAnchor>
  <xdr:twoCellAnchor>
    <xdr:from>
      <xdr:col>21</xdr:col>
      <xdr:colOff>0</xdr:colOff>
      <xdr:row>60</xdr:row>
      <xdr:rowOff>9525</xdr:rowOff>
    </xdr:from>
    <xdr:to>
      <xdr:col>22</xdr:col>
      <xdr:colOff>200025</xdr:colOff>
      <xdr:row>60</xdr:row>
      <xdr:rowOff>19050</xdr:rowOff>
    </xdr:to>
    <xdr:sp macro="" textlink="">
      <xdr:nvSpPr>
        <xdr:cNvPr id="10570" name="Line 330"/>
        <xdr:cNvSpPr>
          <a:spLocks noChangeShapeType="1"/>
        </xdr:cNvSpPr>
      </xdr:nvSpPr>
      <xdr:spPr bwMode="auto">
        <a:xfrm flipV="1">
          <a:off x="14401800" y="1029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0</xdr:rowOff>
    </xdr:from>
    <xdr:to>
      <xdr:col>22</xdr:col>
      <xdr:colOff>257175</xdr:colOff>
      <xdr:row>61</xdr:row>
      <xdr:rowOff>95250</xdr:rowOff>
    </xdr:to>
    <xdr:sp macro="" textlink="">
      <xdr:nvSpPr>
        <xdr:cNvPr id="10571" name="AutoShape 331"/>
        <xdr:cNvSpPr>
          <a:spLocks noChangeArrowheads="1"/>
        </xdr:cNvSpPr>
      </xdr:nvSpPr>
      <xdr:spPr bwMode="auto">
        <a:xfrm>
          <a:off x="15240000" y="1045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114300</xdr:rowOff>
    </xdr:from>
    <xdr:to>
      <xdr:col>22</xdr:col>
      <xdr:colOff>581025</xdr:colOff>
      <xdr:row>62</xdr:row>
      <xdr:rowOff>152400</xdr:rowOff>
    </xdr:to>
    <xdr:sp macro="" textlink="">
      <xdr:nvSpPr>
        <xdr:cNvPr id="10572" name="Text Box 332"/>
        <xdr:cNvSpPr txBox="1">
          <a:spLocks noChangeArrowheads="1"/>
        </xdr:cNvSpPr>
      </xdr:nvSpPr>
      <xdr:spPr bwMode="auto">
        <a:xfrm>
          <a:off x="149066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endParaRPr lang="ja-JP" altLang="en-US"/>
        </a:p>
      </xdr:txBody>
    </xdr:sp>
    <xdr:clientData/>
  </xdr:twoCellAnchor>
  <xdr:twoCellAnchor>
    <xdr:from>
      <xdr:col>19</xdr:col>
      <xdr:colOff>485775</xdr:colOff>
      <xdr:row>59</xdr:row>
      <xdr:rowOff>161925</xdr:rowOff>
    </xdr:from>
    <xdr:to>
      <xdr:col>21</xdr:col>
      <xdr:colOff>0</xdr:colOff>
      <xdr:row>60</xdr:row>
      <xdr:rowOff>19050</xdr:rowOff>
    </xdr:to>
    <xdr:sp macro="" textlink="">
      <xdr:nvSpPr>
        <xdr:cNvPr id="10573" name="Line 333"/>
        <xdr:cNvSpPr>
          <a:spLocks noChangeShapeType="1"/>
        </xdr:cNvSpPr>
      </xdr:nvSpPr>
      <xdr:spPr bwMode="auto">
        <a:xfrm>
          <a:off x="13515975" y="10277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xdr:rowOff>
    </xdr:from>
    <xdr:to>
      <xdr:col>21</xdr:col>
      <xdr:colOff>47625</xdr:colOff>
      <xdr:row>61</xdr:row>
      <xdr:rowOff>114300</xdr:rowOff>
    </xdr:to>
    <xdr:sp macro="" textlink="">
      <xdr:nvSpPr>
        <xdr:cNvPr id="10574" name="AutoShape 334"/>
        <xdr:cNvSpPr>
          <a:spLocks noChangeArrowheads="1"/>
        </xdr:cNvSpPr>
      </xdr:nvSpPr>
      <xdr:spPr bwMode="auto">
        <a:xfrm>
          <a:off x="14354175" y="1046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123825</xdr:rowOff>
    </xdr:from>
    <xdr:to>
      <xdr:col>21</xdr:col>
      <xdr:colOff>381000</xdr:colOff>
      <xdr:row>62</xdr:row>
      <xdr:rowOff>161925</xdr:rowOff>
    </xdr:to>
    <xdr:sp macro="" textlink="">
      <xdr:nvSpPr>
        <xdr:cNvPr id="10575" name="Text Box 335"/>
        <xdr:cNvSpPr txBox="1">
          <a:spLocks noChangeArrowheads="1"/>
        </xdr:cNvSpPr>
      </xdr:nvSpPr>
      <xdr:spPr bwMode="auto">
        <a:xfrm>
          <a:off x="140208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8.09</a:t>
          </a:r>
          <a:endParaRPr lang="ja-JP" altLang="en-US"/>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10576" name="AutoShape 336"/>
        <xdr:cNvSpPr>
          <a:spLocks noChangeArrowheads="1"/>
        </xdr:cNvSpPr>
      </xdr:nvSpPr>
      <xdr:spPr bwMode="auto">
        <a:xfrm>
          <a:off x="13458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161925</xdr:rowOff>
    </xdr:from>
    <xdr:to>
      <xdr:col>20</xdr:col>
      <xdr:colOff>180975</xdr:colOff>
      <xdr:row>63</xdr:row>
      <xdr:rowOff>28575</xdr:rowOff>
    </xdr:to>
    <xdr:sp macro="" textlink="">
      <xdr:nvSpPr>
        <xdr:cNvPr id="10577" name="Text Box 337"/>
        <xdr:cNvSpPr txBox="1">
          <a:spLocks noChangeArrowheads="1"/>
        </xdr:cNvSpPr>
      </xdr:nvSpPr>
      <xdr:spPr bwMode="auto">
        <a:xfrm>
          <a:off x="13134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59</xdr:row>
      <xdr:rowOff>104775</xdr:rowOff>
    </xdr:from>
    <xdr:to>
      <xdr:col>24</xdr:col>
      <xdr:colOff>609600</xdr:colOff>
      <xdr:row>60</xdr:row>
      <xdr:rowOff>28575</xdr:rowOff>
    </xdr:to>
    <xdr:sp macro="" textlink="">
      <xdr:nvSpPr>
        <xdr:cNvPr id="10583" name="Oval 343"/>
        <xdr:cNvSpPr>
          <a:spLocks noChangeArrowheads="1"/>
        </xdr:cNvSpPr>
      </xdr:nvSpPr>
      <xdr:spPr bwMode="auto">
        <a:xfrm>
          <a:off x="169640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142875</xdr:rowOff>
    </xdr:from>
    <xdr:to>
      <xdr:col>26</xdr:col>
      <xdr:colOff>38100</xdr:colOff>
      <xdr:row>60</xdr:row>
      <xdr:rowOff>9525</xdr:rowOff>
    </xdr:to>
    <xdr:sp macro="" textlink="">
      <xdr:nvSpPr>
        <xdr:cNvPr id="10584" name="定員管理の状況該当値テキスト"/>
        <xdr:cNvSpPr txBox="1">
          <a:spLocks noChangeArrowheads="1"/>
        </xdr:cNvSpPr>
      </xdr:nvSpPr>
      <xdr:spPr bwMode="auto">
        <a:xfrm>
          <a:off x="171069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5.90</a:t>
          </a:r>
          <a:endParaRPr lang="ja-JP" altLang="en-US"/>
        </a:p>
      </xdr:txBody>
    </xdr:sp>
    <xdr:clientData/>
  </xdr:twoCellAnchor>
  <xdr:twoCellAnchor>
    <xdr:from>
      <xdr:col>23</xdr:col>
      <xdr:colOff>352425</xdr:colOff>
      <xdr:row>59</xdr:row>
      <xdr:rowOff>114300</xdr:rowOff>
    </xdr:from>
    <xdr:to>
      <xdr:col>23</xdr:col>
      <xdr:colOff>457200</xdr:colOff>
      <xdr:row>60</xdr:row>
      <xdr:rowOff>47625</xdr:rowOff>
    </xdr:to>
    <xdr:sp macro="" textlink="">
      <xdr:nvSpPr>
        <xdr:cNvPr id="10585" name="Oval 345"/>
        <xdr:cNvSpPr>
          <a:spLocks noChangeArrowheads="1"/>
        </xdr:cNvSpPr>
      </xdr:nvSpPr>
      <xdr:spPr bwMode="auto">
        <a:xfrm>
          <a:off x="16125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85725</xdr:rowOff>
    </xdr:from>
    <xdr:to>
      <xdr:col>24</xdr:col>
      <xdr:colOff>76200</xdr:colOff>
      <xdr:row>59</xdr:row>
      <xdr:rowOff>123825</xdr:rowOff>
    </xdr:to>
    <xdr:sp macro="" textlink="">
      <xdr:nvSpPr>
        <xdr:cNvPr id="10586" name="Text Box 346"/>
        <xdr:cNvSpPr txBox="1">
          <a:spLocks noChangeArrowheads="1"/>
        </xdr:cNvSpPr>
      </xdr:nvSpPr>
      <xdr:spPr bwMode="auto">
        <a:xfrm>
          <a:off x="15801975" y="1002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6.01</a:t>
          </a:r>
          <a:endParaRPr lang="ja-JP" altLang="en-US"/>
        </a:p>
      </xdr:txBody>
    </xdr:sp>
    <xdr:clientData/>
  </xdr:twoCellAnchor>
  <xdr:twoCellAnchor>
    <xdr:from>
      <xdr:col>22</xdr:col>
      <xdr:colOff>152400</xdr:colOff>
      <xdr:row>59</xdr:row>
      <xdr:rowOff>133350</xdr:rowOff>
    </xdr:from>
    <xdr:to>
      <xdr:col>22</xdr:col>
      <xdr:colOff>257175</xdr:colOff>
      <xdr:row>60</xdr:row>
      <xdr:rowOff>57150</xdr:rowOff>
    </xdr:to>
    <xdr:sp macro="" textlink="">
      <xdr:nvSpPr>
        <xdr:cNvPr id="10587" name="Oval 347"/>
        <xdr:cNvSpPr>
          <a:spLocks noChangeArrowheads="1"/>
        </xdr:cNvSpPr>
      </xdr:nvSpPr>
      <xdr:spPr bwMode="auto">
        <a:xfrm>
          <a:off x="15240000" y="1024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95250</xdr:rowOff>
    </xdr:from>
    <xdr:to>
      <xdr:col>22</xdr:col>
      <xdr:colOff>581025</xdr:colOff>
      <xdr:row>59</xdr:row>
      <xdr:rowOff>133350</xdr:rowOff>
    </xdr:to>
    <xdr:sp macro="" textlink="">
      <xdr:nvSpPr>
        <xdr:cNvPr id="10588" name="Text Box 348"/>
        <xdr:cNvSpPr txBox="1">
          <a:spLocks noChangeArrowheads="1"/>
        </xdr:cNvSpPr>
      </xdr:nvSpPr>
      <xdr:spPr bwMode="auto">
        <a:xfrm>
          <a:off x="149066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6.16</a:t>
          </a:r>
          <a:endParaRPr lang="ja-JP" altLang="en-US"/>
        </a:p>
      </xdr:txBody>
    </xdr:sp>
    <xdr:clientData/>
  </xdr:twoCellAnchor>
  <xdr:twoCellAnchor>
    <xdr:from>
      <xdr:col>20</xdr:col>
      <xdr:colOff>638175</xdr:colOff>
      <xdr:row>59</xdr:row>
      <xdr:rowOff>142875</xdr:rowOff>
    </xdr:from>
    <xdr:to>
      <xdr:col>21</xdr:col>
      <xdr:colOff>47625</xdr:colOff>
      <xdr:row>60</xdr:row>
      <xdr:rowOff>66675</xdr:rowOff>
    </xdr:to>
    <xdr:sp macro="" textlink="">
      <xdr:nvSpPr>
        <xdr:cNvPr id="10589" name="Oval 349"/>
        <xdr:cNvSpPr>
          <a:spLocks noChangeArrowheads="1"/>
        </xdr:cNvSpPr>
      </xdr:nvSpPr>
      <xdr:spPr bwMode="auto">
        <a:xfrm>
          <a:off x="14354175" y="10258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104775</xdr:rowOff>
    </xdr:from>
    <xdr:to>
      <xdr:col>21</xdr:col>
      <xdr:colOff>381000</xdr:colOff>
      <xdr:row>59</xdr:row>
      <xdr:rowOff>142875</xdr:rowOff>
    </xdr:to>
    <xdr:sp macro="" textlink="">
      <xdr:nvSpPr>
        <xdr:cNvPr id="10590" name="Text Box 350"/>
        <xdr:cNvSpPr txBox="1">
          <a:spLocks noChangeArrowheads="1"/>
        </xdr:cNvSpPr>
      </xdr:nvSpPr>
      <xdr:spPr bwMode="auto">
        <a:xfrm>
          <a:off x="14020800"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6.25</a:t>
          </a:r>
          <a:endParaRPr lang="ja-JP" altLang="en-US"/>
        </a:p>
      </xdr:txBody>
    </xdr:sp>
    <xdr:clientData/>
  </xdr:twoCellAnchor>
  <xdr:twoCellAnchor>
    <xdr:from>
      <xdr:col>19</xdr:col>
      <xdr:colOff>428625</xdr:colOff>
      <xdr:row>59</xdr:row>
      <xdr:rowOff>114300</xdr:rowOff>
    </xdr:from>
    <xdr:to>
      <xdr:col>19</xdr:col>
      <xdr:colOff>533400</xdr:colOff>
      <xdr:row>60</xdr:row>
      <xdr:rowOff>47625</xdr:rowOff>
    </xdr:to>
    <xdr:sp macro="" textlink="">
      <xdr:nvSpPr>
        <xdr:cNvPr id="10591" name="Oval 351"/>
        <xdr:cNvSpPr>
          <a:spLocks noChangeArrowheads="1"/>
        </xdr:cNvSpPr>
      </xdr:nvSpPr>
      <xdr:spPr bwMode="auto">
        <a:xfrm>
          <a:off x="13458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85725</xdr:rowOff>
    </xdr:from>
    <xdr:to>
      <xdr:col>20</xdr:col>
      <xdr:colOff>180975</xdr:colOff>
      <xdr:row>59</xdr:row>
      <xdr:rowOff>123825</xdr:rowOff>
    </xdr:to>
    <xdr:sp macro="" textlink="">
      <xdr:nvSpPr>
        <xdr:cNvPr id="10592" name="Text Box 352"/>
        <xdr:cNvSpPr txBox="1">
          <a:spLocks noChangeArrowheads="1"/>
        </xdr:cNvSpPr>
      </xdr:nvSpPr>
      <xdr:spPr bwMode="auto">
        <a:xfrm>
          <a:off x="1313497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6.03</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28/63</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2"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3" name="Rectangle 36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Rectangle 365"/>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類似団体内平均値の</a:t>
          </a:r>
          <a:r>
            <a:rPr lang="en-US" altLang="ja-JP"/>
            <a:t>12.7%</a:t>
          </a:r>
          <a:r>
            <a:rPr lang="ja-JP" altLang="en-US"/>
            <a:t>に対し、</a:t>
          </a:r>
          <a:r>
            <a:rPr lang="en-US" altLang="ja-JP"/>
            <a:t>11.6%</a:t>
          </a:r>
          <a:r>
            <a:rPr lang="ja-JP" altLang="en-US"/>
            <a:t>と</a:t>
          </a:r>
          <a:r>
            <a:rPr lang="en-US" altLang="ja-JP"/>
            <a:t>1.1</a:t>
          </a:r>
          <a:r>
            <a:rPr lang="ja-JP" altLang="en-US"/>
            <a:t>ポイント下回っているが、平成</a:t>
          </a:r>
          <a:r>
            <a:rPr lang="en-US" altLang="ja-JP"/>
            <a:t>25</a:t>
          </a:r>
          <a:r>
            <a:rPr lang="ja-JP" altLang="en-US"/>
            <a:t>年度開校予定の小学校建設に起債の借入が予定されていることにより、公債費比率が上昇することが懸念されるので、事業の緊急性や必要性を勘案しつつ、投資的経費の抑制に努める。</a:t>
          </a:r>
        </a:p>
      </xdr:txBody>
    </xdr:sp>
    <xdr:clientData/>
  </xdr:twoCellAnchor>
  <xdr:oneCellAnchor>
    <xdr:from>
      <xdr:col>18</xdr:col>
      <xdr:colOff>485775</xdr:colOff>
      <xdr:row>32</xdr:row>
      <xdr:rowOff>142875</xdr:rowOff>
    </xdr:from>
    <xdr:ext cx="190500" cy="171450"/>
    <xdr:sp macro="" textlink="">
      <xdr:nvSpPr>
        <xdr:cNvPr id="10606" name="Text Box 36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7"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9" name="Line 36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10" name="Text Box 37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11"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13" name="Line 37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4" name="Text Box 37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104775</xdr:rowOff>
    </xdr:from>
    <xdr:to>
      <xdr:col>24</xdr:col>
      <xdr:colOff>561975</xdr:colOff>
      <xdr:row>44</xdr:row>
      <xdr:rowOff>142875</xdr:rowOff>
    </xdr:to>
    <xdr:sp macro="" textlink="">
      <xdr:nvSpPr>
        <xdr:cNvPr id="10617" name="Line 377"/>
        <xdr:cNvSpPr>
          <a:spLocks noChangeShapeType="1"/>
        </xdr:cNvSpPr>
      </xdr:nvSpPr>
      <xdr:spPr bwMode="auto">
        <a:xfrm flipV="1">
          <a:off x="17021175" y="644842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142875</xdr:rowOff>
    </xdr:from>
    <xdr:to>
      <xdr:col>26</xdr:col>
      <xdr:colOff>38100</xdr:colOff>
      <xdr:row>46</xdr:row>
      <xdr:rowOff>9525</xdr:rowOff>
    </xdr:to>
    <xdr:sp macro="" textlink="">
      <xdr:nvSpPr>
        <xdr:cNvPr id="10618" name="公債費負担の状況最小値テキスト"/>
        <xdr:cNvSpPr txBox="1">
          <a:spLocks noChangeArrowheads="1"/>
        </xdr:cNvSpPr>
      </xdr:nvSpPr>
      <xdr:spPr bwMode="auto">
        <a:xfrm>
          <a:off x="171069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a:t>
          </a:r>
          <a:endParaRPr lang="ja-JP" altLang="en-US"/>
        </a:p>
      </xdr:txBody>
    </xdr:sp>
    <xdr:clientData/>
  </xdr:twoCellAnchor>
  <xdr:twoCellAnchor>
    <xdr:from>
      <xdr:col>24</xdr:col>
      <xdr:colOff>466725</xdr:colOff>
      <xdr:row>44</xdr:row>
      <xdr:rowOff>142875</xdr:rowOff>
    </xdr:from>
    <xdr:to>
      <xdr:col>24</xdr:col>
      <xdr:colOff>647700</xdr:colOff>
      <xdr:row>44</xdr:row>
      <xdr:rowOff>142875</xdr:rowOff>
    </xdr:to>
    <xdr:sp macro="" textlink="">
      <xdr:nvSpPr>
        <xdr:cNvPr id="10619" name="Line 379"/>
        <xdr:cNvSpPr>
          <a:spLocks noChangeShapeType="1"/>
        </xdr:cNvSpPr>
      </xdr:nvSpPr>
      <xdr:spPr bwMode="auto">
        <a:xfrm>
          <a:off x="16925925" y="768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47625</xdr:rowOff>
    </xdr:from>
    <xdr:to>
      <xdr:col>26</xdr:col>
      <xdr:colOff>38100</xdr:colOff>
      <xdr:row>37</xdr:row>
      <xdr:rowOff>85725</xdr:rowOff>
    </xdr:to>
    <xdr:sp macro="" textlink="">
      <xdr:nvSpPr>
        <xdr:cNvPr id="10620" name="公債費負担の状況最大値テキスト"/>
        <xdr:cNvSpPr txBox="1">
          <a:spLocks noChangeArrowheads="1"/>
        </xdr:cNvSpPr>
      </xdr:nvSpPr>
      <xdr:spPr bwMode="auto">
        <a:xfrm>
          <a:off x="17106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endParaRPr lang="ja-JP" altLang="en-US"/>
        </a:p>
      </xdr:txBody>
    </xdr:sp>
    <xdr:clientData/>
  </xdr:twoCellAnchor>
  <xdr:twoCellAnchor>
    <xdr:from>
      <xdr:col>24</xdr:col>
      <xdr:colOff>466725</xdr:colOff>
      <xdr:row>37</xdr:row>
      <xdr:rowOff>104775</xdr:rowOff>
    </xdr:from>
    <xdr:to>
      <xdr:col>24</xdr:col>
      <xdr:colOff>647700</xdr:colOff>
      <xdr:row>37</xdr:row>
      <xdr:rowOff>104775</xdr:rowOff>
    </xdr:to>
    <xdr:sp macro="" textlink="">
      <xdr:nvSpPr>
        <xdr:cNvPr id="10621" name="Line 381"/>
        <xdr:cNvSpPr>
          <a:spLocks noChangeShapeType="1"/>
        </xdr:cNvSpPr>
      </xdr:nvSpPr>
      <xdr:spPr bwMode="auto">
        <a:xfrm>
          <a:off x="16925925" y="6448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47625</xdr:rowOff>
    </xdr:from>
    <xdr:to>
      <xdr:col>24</xdr:col>
      <xdr:colOff>561975</xdr:colOff>
      <xdr:row>41</xdr:row>
      <xdr:rowOff>76200</xdr:rowOff>
    </xdr:to>
    <xdr:sp macro="" textlink="">
      <xdr:nvSpPr>
        <xdr:cNvPr id="10622" name="Line 382"/>
        <xdr:cNvSpPr>
          <a:spLocks noChangeShapeType="1"/>
        </xdr:cNvSpPr>
      </xdr:nvSpPr>
      <xdr:spPr bwMode="auto">
        <a:xfrm flipV="1">
          <a:off x="16182975" y="7077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23" name="公債費負担の状況平均値テキスト"/>
        <xdr:cNvSpPr txBox="1">
          <a:spLocks noChangeArrowheads="1"/>
        </xdr:cNvSpPr>
      </xdr:nvSpPr>
      <xdr:spPr bwMode="auto">
        <a:xfrm>
          <a:off x="171069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0624" name="AutoShape 384"/>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76200</xdr:rowOff>
    </xdr:from>
    <xdr:to>
      <xdr:col>23</xdr:col>
      <xdr:colOff>409575</xdr:colOff>
      <xdr:row>41</xdr:row>
      <xdr:rowOff>76200</xdr:rowOff>
    </xdr:to>
    <xdr:sp macro="" textlink="">
      <xdr:nvSpPr>
        <xdr:cNvPr id="10625" name="Line 385"/>
        <xdr:cNvSpPr>
          <a:spLocks noChangeShapeType="1"/>
        </xdr:cNvSpPr>
      </xdr:nvSpPr>
      <xdr:spPr bwMode="auto">
        <a:xfrm>
          <a:off x="15287625" y="71056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104775</xdr:rowOff>
    </xdr:from>
    <xdr:to>
      <xdr:col>23</xdr:col>
      <xdr:colOff>457200</xdr:colOff>
      <xdr:row>42</xdr:row>
      <xdr:rowOff>38100</xdr:rowOff>
    </xdr:to>
    <xdr:sp macro="" textlink="">
      <xdr:nvSpPr>
        <xdr:cNvPr id="10626" name="AutoShape 386"/>
        <xdr:cNvSpPr>
          <a:spLocks noChangeArrowheads="1"/>
        </xdr:cNvSpPr>
      </xdr:nvSpPr>
      <xdr:spPr bwMode="auto">
        <a:xfrm>
          <a:off x="16125825"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47625</xdr:rowOff>
    </xdr:from>
    <xdr:to>
      <xdr:col>24</xdr:col>
      <xdr:colOff>76200</xdr:colOff>
      <xdr:row>43</xdr:row>
      <xdr:rowOff>85725</xdr:rowOff>
    </xdr:to>
    <xdr:sp macro="" textlink="">
      <xdr:nvSpPr>
        <xdr:cNvPr id="10627" name="Text Box 387"/>
        <xdr:cNvSpPr txBox="1">
          <a:spLocks noChangeArrowheads="1"/>
        </xdr:cNvSpPr>
      </xdr:nvSpPr>
      <xdr:spPr bwMode="auto">
        <a:xfrm>
          <a:off x="15801975" y="724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21</xdr:col>
      <xdr:colOff>0</xdr:colOff>
      <xdr:row>41</xdr:row>
      <xdr:rowOff>28575</xdr:rowOff>
    </xdr:from>
    <xdr:to>
      <xdr:col>22</xdr:col>
      <xdr:colOff>200025</xdr:colOff>
      <xdr:row>41</xdr:row>
      <xdr:rowOff>76200</xdr:rowOff>
    </xdr:to>
    <xdr:sp macro="" textlink="">
      <xdr:nvSpPr>
        <xdr:cNvPr id="10628" name="Line 388"/>
        <xdr:cNvSpPr>
          <a:spLocks noChangeShapeType="1"/>
        </xdr:cNvSpPr>
      </xdr:nvSpPr>
      <xdr:spPr bwMode="auto">
        <a:xfrm>
          <a:off x="14401800" y="7058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0629" name="AutoShape 389"/>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30" name="Text Box 390"/>
        <xdr:cNvSpPr txBox="1">
          <a:spLocks noChangeArrowheads="1"/>
        </xdr:cNvSpPr>
      </xdr:nvSpPr>
      <xdr:spPr bwMode="auto">
        <a:xfrm>
          <a:off x="14906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485775</xdr:colOff>
      <xdr:row>40</xdr:row>
      <xdr:rowOff>152400</xdr:rowOff>
    </xdr:from>
    <xdr:to>
      <xdr:col>21</xdr:col>
      <xdr:colOff>0</xdr:colOff>
      <xdr:row>41</xdr:row>
      <xdr:rowOff>28575</xdr:rowOff>
    </xdr:to>
    <xdr:sp macro="" textlink="">
      <xdr:nvSpPr>
        <xdr:cNvPr id="10631" name="Line 391"/>
        <xdr:cNvSpPr>
          <a:spLocks noChangeShapeType="1"/>
        </xdr:cNvSpPr>
      </xdr:nvSpPr>
      <xdr:spPr bwMode="auto">
        <a:xfrm>
          <a:off x="13515975" y="7010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104775</xdr:rowOff>
    </xdr:from>
    <xdr:to>
      <xdr:col>21</xdr:col>
      <xdr:colOff>47625</xdr:colOff>
      <xdr:row>42</xdr:row>
      <xdr:rowOff>38100</xdr:rowOff>
    </xdr:to>
    <xdr:sp macro="" textlink="">
      <xdr:nvSpPr>
        <xdr:cNvPr id="10632" name="AutoShape 392"/>
        <xdr:cNvSpPr>
          <a:spLocks noChangeArrowheads="1"/>
        </xdr:cNvSpPr>
      </xdr:nvSpPr>
      <xdr:spPr bwMode="auto">
        <a:xfrm>
          <a:off x="14354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33" name="Text Box 393"/>
        <xdr:cNvSpPr txBox="1">
          <a:spLocks noChangeArrowheads="1"/>
        </xdr:cNvSpPr>
      </xdr:nvSpPr>
      <xdr:spPr bwMode="auto">
        <a:xfrm>
          <a:off x="14020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10634" name="AutoShape 394"/>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95250</xdr:rowOff>
    </xdr:from>
    <xdr:to>
      <xdr:col>20</xdr:col>
      <xdr:colOff>180975</xdr:colOff>
      <xdr:row>43</xdr:row>
      <xdr:rowOff>133350</xdr:rowOff>
    </xdr:to>
    <xdr:sp macro="" textlink="">
      <xdr:nvSpPr>
        <xdr:cNvPr id="10635" name="Text Box 395"/>
        <xdr:cNvSpPr txBox="1">
          <a:spLocks noChangeArrowheads="1"/>
        </xdr:cNvSpPr>
      </xdr:nvSpPr>
      <xdr:spPr bwMode="auto">
        <a:xfrm>
          <a:off x="13134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10641" name="Oval 401"/>
        <xdr:cNvSpPr>
          <a:spLocks noChangeArrowheads="1"/>
        </xdr:cNvSpPr>
      </xdr:nvSpPr>
      <xdr:spPr bwMode="auto">
        <a:xfrm>
          <a:off x="169640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47625</xdr:rowOff>
    </xdr:from>
    <xdr:to>
      <xdr:col>26</xdr:col>
      <xdr:colOff>38100</xdr:colOff>
      <xdr:row>41</xdr:row>
      <xdr:rowOff>85725</xdr:rowOff>
    </xdr:to>
    <xdr:sp macro="" textlink="">
      <xdr:nvSpPr>
        <xdr:cNvPr id="10642" name="公債費負担の状況該当値テキスト"/>
        <xdr:cNvSpPr txBox="1">
          <a:spLocks noChangeArrowheads="1"/>
        </xdr:cNvSpPr>
      </xdr:nvSpPr>
      <xdr:spPr bwMode="auto">
        <a:xfrm>
          <a:off x="17106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23</xdr:col>
      <xdr:colOff>352425</xdr:colOff>
      <xdr:row>41</xdr:row>
      <xdr:rowOff>28575</xdr:rowOff>
    </xdr:from>
    <xdr:to>
      <xdr:col>23</xdr:col>
      <xdr:colOff>457200</xdr:colOff>
      <xdr:row>41</xdr:row>
      <xdr:rowOff>123825</xdr:rowOff>
    </xdr:to>
    <xdr:sp macro="" textlink="">
      <xdr:nvSpPr>
        <xdr:cNvPr id="10643" name="Oval 403"/>
        <xdr:cNvSpPr>
          <a:spLocks noChangeArrowheads="1"/>
        </xdr:cNvSpPr>
      </xdr:nvSpPr>
      <xdr:spPr bwMode="auto">
        <a:xfrm>
          <a:off x="161258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161925</xdr:rowOff>
    </xdr:from>
    <xdr:to>
      <xdr:col>24</xdr:col>
      <xdr:colOff>76200</xdr:colOff>
      <xdr:row>41</xdr:row>
      <xdr:rowOff>28575</xdr:rowOff>
    </xdr:to>
    <xdr:sp macro="" textlink="">
      <xdr:nvSpPr>
        <xdr:cNvPr id="10644" name="Text Box 404"/>
        <xdr:cNvSpPr txBox="1">
          <a:spLocks noChangeArrowheads="1"/>
        </xdr:cNvSpPr>
      </xdr:nvSpPr>
      <xdr:spPr bwMode="auto">
        <a:xfrm>
          <a:off x="15801975"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22</xdr:col>
      <xdr:colOff>152400</xdr:colOff>
      <xdr:row>41</xdr:row>
      <xdr:rowOff>28575</xdr:rowOff>
    </xdr:from>
    <xdr:to>
      <xdr:col>22</xdr:col>
      <xdr:colOff>257175</xdr:colOff>
      <xdr:row>41</xdr:row>
      <xdr:rowOff>123825</xdr:rowOff>
    </xdr:to>
    <xdr:sp macro="" textlink="">
      <xdr:nvSpPr>
        <xdr:cNvPr id="10645" name="Oval 405"/>
        <xdr:cNvSpPr>
          <a:spLocks noChangeArrowheads="1"/>
        </xdr:cNvSpPr>
      </xdr:nvSpPr>
      <xdr:spPr bwMode="auto">
        <a:xfrm>
          <a:off x="15240000"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161925</xdr:rowOff>
    </xdr:from>
    <xdr:to>
      <xdr:col>22</xdr:col>
      <xdr:colOff>581025</xdr:colOff>
      <xdr:row>41</xdr:row>
      <xdr:rowOff>28575</xdr:rowOff>
    </xdr:to>
    <xdr:sp macro="" textlink="">
      <xdr:nvSpPr>
        <xdr:cNvPr id="10646" name="Text Box 406"/>
        <xdr:cNvSpPr txBox="1">
          <a:spLocks noChangeArrowheads="1"/>
        </xdr:cNvSpPr>
      </xdr:nvSpPr>
      <xdr:spPr bwMode="auto">
        <a:xfrm>
          <a:off x="14906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20</xdr:col>
      <xdr:colOff>638175</xdr:colOff>
      <xdr:row>40</xdr:row>
      <xdr:rowOff>152400</xdr:rowOff>
    </xdr:from>
    <xdr:to>
      <xdr:col>21</xdr:col>
      <xdr:colOff>47625</xdr:colOff>
      <xdr:row>41</xdr:row>
      <xdr:rowOff>76200</xdr:rowOff>
    </xdr:to>
    <xdr:sp macro="" textlink="">
      <xdr:nvSpPr>
        <xdr:cNvPr id="10647" name="Oval 407"/>
        <xdr:cNvSpPr>
          <a:spLocks noChangeArrowheads="1"/>
        </xdr:cNvSpPr>
      </xdr:nvSpPr>
      <xdr:spPr bwMode="auto">
        <a:xfrm>
          <a:off x="14354175" y="701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114300</xdr:rowOff>
    </xdr:from>
    <xdr:to>
      <xdr:col>21</xdr:col>
      <xdr:colOff>381000</xdr:colOff>
      <xdr:row>40</xdr:row>
      <xdr:rowOff>152400</xdr:rowOff>
    </xdr:to>
    <xdr:sp macro="" textlink="">
      <xdr:nvSpPr>
        <xdr:cNvPr id="10648" name="Text Box 408"/>
        <xdr:cNvSpPr txBox="1">
          <a:spLocks noChangeArrowheads="1"/>
        </xdr:cNvSpPr>
      </xdr:nvSpPr>
      <xdr:spPr bwMode="auto">
        <a:xfrm>
          <a:off x="14020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10649" name="Oval 409"/>
        <xdr:cNvSpPr>
          <a:spLocks noChangeArrowheads="1"/>
        </xdr:cNvSpPr>
      </xdr:nvSpPr>
      <xdr:spPr bwMode="auto">
        <a:xfrm>
          <a:off x="13458825"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66675</xdr:rowOff>
    </xdr:from>
    <xdr:to>
      <xdr:col>20</xdr:col>
      <xdr:colOff>180975</xdr:colOff>
      <xdr:row>40</xdr:row>
      <xdr:rowOff>104775</xdr:rowOff>
    </xdr:to>
    <xdr:sp macro="" textlink="">
      <xdr:nvSpPr>
        <xdr:cNvPr id="10650" name="Text Box 410"/>
        <xdr:cNvSpPr txBox="1">
          <a:spLocks noChangeArrowheads="1"/>
        </xdr:cNvSpPr>
      </xdr:nvSpPr>
      <xdr:spPr bwMode="auto">
        <a:xfrm>
          <a:off x="13134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2" name="Text Box 412"/>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3" name="Text Box 413"/>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[114.4%]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50/63</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78.3</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0"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1" name="Rectangle 42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Rectangle 423"/>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平成</a:t>
          </a:r>
          <a:r>
            <a:rPr lang="en-US" altLang="ja-JP"/>
            <a:t>21</a:t>
          </a:r>
          <a:r>
            <a:rPr lang="ja-JP" altLang="en-US"/>
            <a:t>年度</a:t>
          </a:r>
          <a:r>
            <a:rPr lang="en-US" altLang="ja-JP"/>
            <a:t>128.5%</a:t>
          </a:r>
          <a:r>
            <a:rPr lang="ja-JP" altLang="en-US"/>
            <a:t>から平成</a:t>
          </a:r>
          <a:r>
            <a:rPr lang="en-US" altLang="ja-JP"/>
            <a:t>22</a:t>
          </a:r>
          <a:r>
            <a:rPr lang="ja-JP" altLang="en-US"/>
            <a:t>年度は</a:t>
          </a:r>
          <a:r>
            <a:rPr lang="en-US" altLang="ja-JP"/>
            <a:t>114.4%</a:t>
          </a:r>
          <a:r>
            <a:rPr lang="ja-JP" altLang="en-US"/>
            <a:t>と前年度より</a:t>
          </a:r>
          <a:r>
            <a:rPr lang="en-US" altLang="ja-JP"/>
            <a:t>14.1</a:t>
          </a:r>
          <a:r>
            <a:rPr lang="ja-JP" altLang="en-US"/>
            <a:t>ポイント上昇している。主な要因としては、減債基金や小学校建設基金などの積立による充当可能基金の増によるものであるが、平成</a:t>
          </a:r>
          <a:r>
            <a:rPr lang="en-US" altLang="ja-JP"/>
            <a:t>24</a:t>
          </a:r>
          <a:r>
            <a:rPr lang="ja-JP" altLang="en-US"/>
            <a:t>年度より小学校建設に係る財源として基金の取り崩しが見込まれていることから、今後も公債費などの義務的経費の削減を進め、財政の健全化に努める。</a:t>
          </a:r>
          <a:endParaRPr lang="en-US" altLang="ja-JP"/>
        </a:p>
      </xdr:txBody>
    </xdr:sp>
    <xdr:clientData/>
  </xdr:twoCellAnchor>
  <xdr:oneCellAnchor>
    <xdr:from>
      <xdr:col>18</xdr:col>
      <xdr:colOff>485775</xdr:colOff>
      <xdr:row>10</xdr:row>
      <xdr:rowOff>104775</xdr:rowOff>
    </xdr:from>
    <xdr:ext cx="190500" cy="17145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5"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7" name="Line 427"/>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8" name="Text Box 428"/>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9" name="Line 429"/>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0" name="Text Box 430"/>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1" name="Line 431"/>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2" name="Text Box 432"/>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3" name="Line 433"/>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4" name="Text Box 434"/>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5" name="Line 43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85725</xdr:rowOff>
    </xdr:from>
    <xdr:to>
      <xdr:col>24</xdr:col>
      <xdr:colOff>561975</xdr:colOff>
      <xdr:row>21</xdr:row>
      <xdr:rowOff>95250</xdr:rowOff>
    </xdr:to>
    <xdr:sp macro="" textlink="">
      <xdr:nvSpPr>
        <xdr:cNvPr id="10677" name="Line 437"/>
        <xdr:cNvSpPr>
          <a:spLocks noChangeShapeType="1"/>
        </xdr:cNvSpPr>
      </xdr:nvSpPr>
      <xdr:spPr bwMode="auto">
        <a:xfrm flipV="1">
          <a:off x="17021175" y="2486025"/>
          <a:ext cx="0" cy="1209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95250</xdr:rowOff>
    </xdr:from>
    <xdr:to>
      <xdr:col>26</xdr:col>
      <xdr:colOff>38100</xdr:colOff>
      <xdr:row>22</xdr:row>
      <xdr:rowOff>133350</xdr:rowOff>
    </xdr:to>
    <xdr:sp macro="" textlink="">
      <xdr:nvSpPr>
        <xdr:cNvPr id="10678" name="将来負担の状況最小値テキスト"/>
        <xdr:cNvSpPr txBox="1">
          <a:spLocks noChangeArrowheads="1"/>
        </xdr:cNvSpPr>
      </xdr:nvSpPr>
      <xdr:spPr bwMode="auto">
        <a:xfrm>
          <a:off x="17106900"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257.7</a:t>
          </a:r>
          <a:endParaRPr lang="ja-JP" altLang="en-US"/>
        </a:p>
      </xdr:txBody>
    </xdr:sp>
    <xdr:clientData/>
  </xdr:twoCellAnchor>
  <xdr:twoCellAnchor>
    <xdr:from>
      <xdr:col>24</xdr:col>
      <xdr:colOff>466725</xdr:colOff>
      <xdr:row>21</xdr:row>
      <xdr:rowOff>95250</xdr:rowOff>
    </xdr:from>
    <xdr:to>
      <xdr:col>24</xdr:col>
      <xdr:colOff>647700</xdr:colOff>
      <xdr:row>21</xdr:row>
      <xdr:rowOff>95250</xdr:rowOff>
    </xdr:to>
    <xdr:sp macro="" textlink="">
      <xdr:nvSpPr>
        <xdr:cNvPr id="10679" name="Line 439"/>
        <xdr:cNvSpPr>
          <a:spLocks noChangeShapeType="1"/>
        </xdr:cNvSpPr>
      </xdr:nvSpPr>
      <xdr:spPr bwMode="auto">
        <a:xfrm>
          <a:off x="16925925" y="369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0"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a:t>
          </a:r>
          <a:endParaRPr lang="ja-JP" altLang="en-US"/>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10681" name="Line 441"/>
        <xdr:cNvSpPr>
          <a:spLocks noChangeShapeType="1"/>
        </xdr:cNvSpPr>
      </xdr:nvSpPr>
      <xdr:spPr bwMode="auto">
        <a:xfrm>
          <a:off x="16925925" y="248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85725</xdr:rowOff>
    </xdr:from>
    <xdr:to>
      <xdr:col>24</xdr:col>
      <xdr:colOff>561975</xdr:colOff>
      <xdr:row>17</xdr:row>
      <xdr:rowOff>152400</xdr:rowOff>
    </xdr:to>
    <xdr:sp macro="" textlink="">
      <xdr:nvSpPr>
        <xdr:cNvPr id="10682" name="Line 442"/>
        <xdr:cNvSpPr>
          <a:spLocks noChangeShapeType="1"/>
        </xdr:cNvSpPr>
      </xdr:nvSpPr>
      <xdr:spPr bwMode="auto">
        <a:xfrm flipV="1">
          <a:off x="16182975" y="30003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38100</xdr:rowOff>
    </xdr:from>
    <xdr:to>
      <xdr:col>26</xdr:col>
      <xdr:colOff>38100</xdr:colOff>
      <xdr:row>16</xdr:row>
      <xdr:rowOff>76200</xdr:rowOff>
    </xdr:to>
    <xdr:sp macro="" textlink="">
      <xdr:nvSpPr>
        <xdr:cNvPr id="10683" name="将来負担の状況平均値テキスト"/>
        <xdr:cNvSpPr txBox="1">
          <a:spLocks noChangeArrowheads="1"/>
        </xdr:cNvSpPr>
      </xdr:nvSpPr>
      <xdr:spPr bwMode="auto">
        <a:xfrm>
          <a:off x="171069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70.0</a:t>
          </a:r>
          <a:endParaRPr lang="ja-JP" altLang="en-US"/>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10684" name="AutoShape 444"/>
        <xdr:cNvSpPr>
          <a:spLocks noChangeArrowheads="1"/>
        </xdr:cNvSpPr>
      </xdr:nvSpPr>
      <xdr:spPr bwMode="auto">
        <a:xfrm>
          <a:off x="169640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152400</xdr:rowOff>
    </xdr:from>
    <xdr:to>
      <xdr:col>23</xdr:col>
      <xdr:colOff>409575</xdr:colOff>
      <xdr:row>18</xdr:row>
      <xdr:rowOff>76200</xdr:rowOff>
    </xdr:to>
    <xdr:sp macro="" textlink="">
      <xdr:nvSpPr>
        <xdr:cNvPr id="10685" name="Line 445"/>
        <xdr:cNvSpPr>
          <a:spLocks noChangeShapeType="1"/>
        </xdr:cNvSpPr>
      </xdr:nvSpPr>
      <xdr:spPr bwMode="auto">
        <a:xfrm flipV="1">
          <a:off x="15287625" y="30670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76200</xdr:rowOff>
    </xdr:from>
    <xdr:to>
      <xdr:col>23</xdr:col>
      <xdr:colOff>457200</xdr:colOff>
      <xdr:row>17</xdr:row>
      <xdr:rowOff>0</xdr:rowOff>
    </xdr:to>
    <xdr:sp macro="" textlink="">
      <xdr:nvSpPr>
        <xdr:cNvPr id="10686" name="AutoShape 446"/>
        <xdr:cNvSpPr>
          <a:spLocks noChangeArrowheads="1"/>
        </xdr:cNvSpPr>
      </xdr:nvSpPr>
      <xdr:spPr bwMode="auto">
        <a:xfrm>
          <a:off x="16125825"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7" name="Text Box 447"/>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a:t>
          </a:r>
          <a:endParaRPr lang="ja-JP" altLang="en-US"/>
        </a:p>
      </xdr:txBody>
    </xdr:sp>
    <xdr:clientData/>
  </xdr:twoCellAnchor>
  <xdr:twoCellAnchor>
    <xdr:from>
      <xdr:col>21</xdr:col>
      <xdr:colOff>0</xdr:colOff>
      <xdr:row>18</xdr:row>
      <xdr:rowOff>76200</xdr:rowOff>
    </xdr:from>
    <xdr:to>
      <xdr:col>22</xdr:col>
      <xdr:colOff>200025</xdr:colOff>
      <xdr:row>18</xdr:row>
      <xdr:rowOff>95250</xdr:rowOff>
    </xdr:to>
    <xdr:sp macro="" textlink="">
      <xdr:nvSpPr>
        <xdr:cNvPr id="10688" name="Line 448"/>
        <xdr:cNvSpPr>
          <a:spLocks noChangeShapeType="1"/>
        </xdr:cNvSpPr>
      </xdr:nvSpPr>
      <xdr:spPr bwMode="auto">
        <a:xfrm flipV="1">
          <a:off x="14401800" y="3162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57150</xdr:rowOff>
    </xdr:from>
    <xdr:to>
      <xdr:col>22</xdr:col>
      <xdr:colOff>257175</xdr:colOff>
      <xdr:row>16</xdr:row>
      <xdr:rowOff>161925</xdr:rowOff>
    </xdr:to>
    <xdr:sp macro="" textlink="">
      <xdr:nvSpPr>
        <xdr:cNvPr id="10689" name="AutoShape 449"/>
        <xdr:cNvSpPr>
          <a:spLocks noChangeArrowheads="1"/>
        </xdr:cNvSpPr>
      </xdr:nvSpPr>
      <xdr:spPr bwMode="auto">
        <a:xfrm>
          <a:off x="15240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28575</xdr:rowOff>
    </xdr:from>
    <xdr:to>
      <xdr:col>22</xdr:col>
      <xdr:colOff>581025</xdr:colOff>
      <xdr:row>16</xdr:row>
      <xdr:rowOff>66675</xdr:rowOff>
    </xdr:to>
    <xdr:sp macro="" textlink="">
      <xdr:nvSpPr>
        <xdr:cNvPr id="10690" name="Text Box 450"/>
        <xdr:cNvSpPr txBox="1">
          <a:spLocks noChangeArrowheads="1"/>
        </xdr:cNvSpPr>
      </xdr:nvSpPr>
      <xdr:spPr bwMode="auto">
        <a:xfrm>
          <a:off x="14906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endParaRPr lang="ja-JP" altLang="en-US"/>
        </a:p>
      </xdr:txBody>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10691" name="AutoShape 451"/>
        <xdr:cNvSpPr>
          <a:spLocks noChangeArrowheads="1"/>
        </xdr:cNvSpPr>
      </xdr:nvSpPr>
      <xdr:spPr bwMode="auto">
        <a:xfrm>
          <a:off x="14354175" y="283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66675</xdr:rowOff>
    </xdr:from>
    <xdr:to>
      <xdr:col>21</xdr:col>
      <xdr:colOff>381000</xdr:colOff>
      <xdr:row>16</xdr:row>
      <xdr:rowOff>104775</xdr:rowOff>
    </xdr:to>
    <xdr:sp macro="" textlink="">
      <xdr:nvSpPr>
        <xdr:cNvPr id="10692" name="Text Box 452"/>
        <xdr:cNvSpPr txBox="1">
          <a:spLocks noChangeArrowheads="1"/>
        </xdr:cNvSpPr>
      </xdr:nvSpPr>
      <xdr:spPr bwMode="auto">
        <a:xfrm>
          <a:off x="14020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17</xdr:row>
      <xdr:rowOff>38100</xdr:rowOff>
    </xdr:from>
    <xdr:to>
      <xdr:col>24</xdr:col>
      <xdr:colOff>609600</xdr:colOff>
      <xdr:row>17</xdr:row>
      <xdr:rowOff>142875</xdr:rowOff>
    </xdr:to>
    <xdr:sp macro="" textlink="">
      <xdr:nvSpPr>
        <xdr:cNvPr id="10698" name="Oval 458"/>
        <xdr:cNvSpPr>
          <a:spLocks noChangeArrowheads="1"/>
        </xdr:cNvSpPr>
      </xdr:nvSpPr>
      <xdr:spPr bwMode="auto">
        <a:xfrm>
          <a:off x="16964025"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38100</xdr:rowOff>
    </xdr:from>
    <xdr:to>
      <xdr:col>26</xdr:col>
      <xdr:colOff>38100</xdr:colOff>
      <xdr:row>18</xdr:row>
      <xdr:rowOff>76200</xdr:rowOff>
    </xdr:to>
    <xdr:sp macro="" textlink="">
      <xdr:nvSpPr>
        <xdr:cNvPr id="10699" name="将来負担の状況該当値テキスト"/>
        <xdr:cNvSpPr txBox="1">
          <a:spLocks noChangeArrowheads="1"/>
        </xdr:cNvSpPr>
      </xdr:nvSpPr>
      <xdr:spPr bwMode="auto">
        <a:xfrm>
          <a:off x="171069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114.4</a:t>
          </a:r>
          <a:endParaRPr lang="ja-JP" altLang="en-US"/>
        </a:p>
      </xdr:txBody>
    </xdr:sp>
    <xdr:clientData/>
  </xdr:twoCellAnchor>
  <xdr:twoCellAnchor>
    <xdr:from>
      <xdr:col>23</xdr:col>
      <xdr:colOff>352425</xdr:colOff>
      <xdr:row>17</xdr:row>
      <xdr:rowOff>104775</xdr:rowOff>
    </xdr:from>
    <xdr:to>
      <xdr:col>23</xdr:col>
      <xdr:colOff>457200</xdr:colOff>
      <xdr:row>18</xdr:row>
      <xdr:rowOff>38100</xdr:rowOff>
    </xdr:to>
    <xdr:sp macro="" textlink="">
      <xdr:nvSpPr>
        <xdr:cNvPr id="10700" name="Oval 460"/>
        <xdr:cNvSpPr>
          <a:spLocks noChangeArrowheads="1"/>
        </xdr:cNvSpPr>
      </xdr:nvSpPr>
      <xdr:spPr bwMode="auto">
        <a:xfrm>
          <a:off x="16125825" y="301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47625</xdr:rowOff>
    </xdr:from>
    <xdr:to>
      <xdr:col>24</xdr:col>
      <xdr:colOff>76200</xdr:colOff>
      <xdr:row>19</xdr:row>
      <xdr:rowOff>85725</xdr:rowOff>
    </xdr:to>
    <xdr:sp macro="" textlink="">
      <xdr:nvSpPr>
        <xdr:cNvPr id="10701" name="Text Box 461"/>
        <xdr:cNvSpPr txBox="1">
          <a:spLocks noChangeArrowheads="1"/>
        </xdr:cNvSpPr>
      </xdr:nvSpPr>
      <xdr:spPr bwMode="auto">
        <a:xfrm>
          <a:off x="15801975" y="313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128.5</a:t>
          </a:r>
          <a:endParaRPr lang="ja-JP" altLang="en-US"/>
        </a:p>
      </xdr:txBody>
    </xdr:sp>
    <xdr:clientData/>
  </xdr:twoCellAnchor>
  <xdr:twoCellAnchor>
    <xdr:from>
      <xdr:col>22</xdr:col>
      <xdr:colOff>152400</xdr:colOff>
      <xdr:row>18</xdr:row>
      <xdr:rowOff>28575</xdr:rowOff>
    </xdr:from>
    <xdr:to>
      <xdr:col>22</xdr:col>
      <xdr:colOff>257175</xdr:colOff>
      <xdr:row>18</xdr:row>
      <xdr:rowOff>123825</xdr:rowOff>
    </xdr:to>
    <xdr:sp macro="" textlink="">
      <xdr:nvSpPr>
        <xdr:cNvPr id="10702" name="Oval 462"/>
        <xdr:cNvSpPr>
          <a:spLocks noChangeArrowheads="1"/>
        </xdr:cNvSpPr>
      </xdr:nvSpPr>
      <xdr:spPr bwMode="auto">
        <a:xfrm>
          <a:off x="15240000" y="311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142875</xdr:rowOff>
    </xdr:from>
    <xdr:to>
      <xdr:col>22</xdr:col>
      <xdr:colOff>581025</xdr:colOff>
      <xdr:row>20</xdr:row>
      <xdr:rowOff>9525</xdr:rowOff>
    </xdr:to>
    <xdr:sp macro="" textlink="">
      <xdr:nvSpPr>
        <xdr:cNvPr id="10703" name="Text Box 463"/>
        <xdr:cNvSpPr txBox="1">
          <a:spLocks noChangeArrowheads="1"/>
        </xdr:cNvSpPr>
      </xdr:nvSpPr>
      <xdr:spPr bwMode="auto">
        <a:xfrm>
          <a:off x="149066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147.5</a:t>
          </a:r>
          <a:endParaRPr lang="ja-JP" altLang="en-US"/>
        </a:p>
      </xdr:txBody>
    </xdr:sp>
    <xdr:clientData/>
  </xdr:twoCellAnchor>
  <xdr:twoCellAnchor>
    <xdr:from>
      <xdr:col>20</xdr:col>
      <xdr:colOff>638175</xdr:colOff>
      <xdr:row>18</xdr:row>
      <xdr:rowOff>38100</xdr:rowOff>
    </xdr:from>
    <xdr:to>
      <xdr:col>21</xdr:col>
      <xdr:colOff>47625</xdr:colOff>
      <xdr:row>18</xdr:row>
      <xdr:rowOff>142875</xdr:rowOff>
    </xdr:to>
    <xdr:sp macro="" textlink="">
      <xdr:nvSpPr>
        <xdr:cNvPr id="10704" name="Oval 464"/>
        <xdr:cNvSpPr>
          <a:spLocks noChangeArrowheads="1"/>
        </xdr:cNvSpPr>
      </xdr:nvSpPr>
      <xdr:spPr bwMode="auto">
        <a:xfrm>
          <a:off x="14354175" y="312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152400</xdr:rowOff>
    </xdr:from>
    <xdr:to>
      <xdr:col>21</xdr:col>
      <xdr:colOff>381000</xdr:colOff>
      <xdr:row>20</xdr:row>
      <xdr:rowOff>19050</xdr:rowOff>
    </xdr:to>
    <xdr:sp macro="" textlink="">
      <xdr:nvSpPr>
        <xdr:cNvPr id="10705" name="Text Box 465"/>
        <xdr:cNvSpPr txBox="1">
          <a:spLocks noChangeArrowheads="1"/>
        </xdr:cNvSpPr>
      </xdr:nvSpPr>
      <xdr:spPr bwMode="auto">
        <a:xfrm>
          <a:off x="140208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沖縄県中城村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17,639</a:t>
          </a:r>
        </a:p>
        <a:p>
          <a:pPr algn="r" rtl="0">
            <a:lnSpc>
              <a:spcPts val="1300"/>
            </a:lnSpc>
            <a:defRPr sz="1000"/>
          </a:pPr>
          <a:r>
            <a:rPr lang="ja-JP" altLang="en-US" sz="1100" b="1" i="0" u="none" strike="noStrike" baseline="0">
              <a:solidFill>
                <a:srgbClr val="000000"/>
              </a:solidFill>
              <a:latin typeface="ＭＳ ゴシック"/>
              <a:ea typeface="ＭＳ ゴシック"/>
            </a:rPr>
            <a:t>15.46</a:t>
          </a:r>
        </a:p>
        <a:p>
          <a:pPr algn="r" rtl="0">
            <a:lnSpc>
              <a:spcPts val="1300"/>
            </a:lnSpc>
            <a:defRPr sz="1000"/>
          </a:pPr>
          <a:r>
            <a:rPr lang="ja-JP" altLang="en-US" sz="1100" b="1" i="0" u="none" strike="noStrike" baseline="0">
              <a:solidFill>
                <a:srgbClr val="000000"/>
              </a:solidFill>
              <a:latin typeface="ＭＳ ゴシック"/>
              <a:ea typeface="ＭＳ ゴシック"/>
            </a:rPr>
            <a:t>5,949,255</a:t>
          </a:r>
        </a:p>
        <a:p>
          <a:pPr algn="r" rtl="0">
            <a:lnSpc>
              <a:spcPts val="1300"/>
            </a:lnSpc>
            <a:defRPr sz="1000"/>
          </a:pPr>
          <a:r>
            <a:rPr lang="ja-JP" altLang="en-US" sz="1100" b="1" i="0" u="none" strike="noStrike" baseline="0">
              <a:solidFill>
                <a:srgbClr val="000000"/>
              </a:solidFill>
              <a:latin typeface="ＭＳ ゴシック"/>
              <a:ea typeface="ＭＳ ゴシック"/>
            </a:rPr>
            <a:t>5,773,160</a:t>
          </a:r>
        </a:p>
        <a:p>
          <a:pPr algn="r" rtl="0">
            <a:lnSpc>
              <a:spcPts val="1300"/>
            </a:lnSpc>
            <a:defRPr sz="1000"/>
          </a:pPr>
          <a:r>
            <a:rPr lang="ja-JP" altLang="en-US" sz="1100" b="1" i="0" u="none" strike="noStrike" baseline="0">
              <a:solidFill>
                <a:srgbClr val="000000"/>
              </a:solidFill>
              <a:latin typeface="ＭＳ ゴシック"/>
              <a:ea typeface="ＭＳ ゴシック"/>
            </a:rPr>
            <a:t>144,112</a:t>
          </a:r>
        </a:p>
        <a:p>
          <a:pPr algn="r" rtl="0">
            <a:lnSpc>
              <a:spcPts val="1300"/>
            </a:lnSpc>
            <a:defRPr sz="1000"/>
          </a:pPr>
          <a:r>
            <a:rPr lang="ja-JP" altLang="en-US" sz="1100" b="1" i="0" u="none" strike="noStrike" baseline="0">
              <a:solidFill>
                <a:srgbClr val="000000"/>
              </a:solidFill>
              <a:latin typeface="ＭＳ ゴシック"/>
              <a:ea typeface="ＭＳ ゴシック"/>
            </a:rPr>
            <a:t>3,494,641</a:t>
          </a:r>
        </a:p>
        <a:p>
          <a:pPr algn="r" rtl="0">
            <a:lnSpc>
              <a:spcPts val="1300"/>
            </a:lnSpc>
            <a:defRPr sz="1000"/>
          </a:pPr>
          <a:r>
            <a:rPr lang="ja-JP" altLang="en-US" sz="1100" b="1" i="0" u="none" strike="noStrike" baseline="0">
              <a:solidFill>
                <a:srgbClr val="000000"/>
              </a:solidFill>
              <a:latin typeface="ＭＳ ゴシック"/>
              <a:ea typeface="ＭＳ ゴシック"/>
            </a:rPr>
            <a:t>5,708,057</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114.4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Ⅳ－２  H19  Ⅳ－２  H20  Ⅳ－２  </a:t>
          </a:r>
        </a:p>
        <a:p>
          <a:pPr algn="l" rtl="0">
            <a:lnSpc>
              <a:spcPts val="1200"/>
            </a:lnSpc>
            <a:defRPr sz="1000"/>
          </a:pPr>
          <a:r>
            <a:rPr lang="ja-JP" altLang="en-US" sz="1100" b="1" i="0" u="none" strike="noStrike" baseline="0">
              <a:solidFill>
                <a:srgbClr val="000000"/>
              </a:solidFill>
              <a:latin typeface="ＭＳ ゴシック"/>
              <a:ea typeface="ＭＳ ゴシック"/>
            </a:rPr>
            <a:t>H21  Ⅳ－２  H22  Ⅳ－２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37/63</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集中改革プランに沿って定員管理、給与の適正化に努めてきたため、類似団体内平均値と同ポイントとなっているが、今後も引き続き適正な定員管理に努める。</a:t>
          </a: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123825</xdr:rowOff>
    </xdr:from>
    <xdr:to>
      <xdr:col>7</xdr:col>
      <xdr:colOff>19050</xdr:colOff>
      <xdr:row>41</xdr:row>
      <xdr:rowOff>28575</xdr:rowOff>
    </xdr:to>
    <xdr:sp macro="" textlink="">
      <xdr:nvSpPr>
        <xdr:cNvPr id="11319" name="Line 55"/>
        <xdr:cNvSpPr>
          <a:spLocks noChangeShapeType="1"/>
        </xdr:cNvSpPr>
      </xdr:nvSpPr>
      <xdr:spPr bwMode="auto">
        <a:xfrm flipV="1">
          <a:off x="4829175" y="5953125"/>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28575</xdr:rowOff>
    </xdr:from>
    <xdr:to>
      <xdr:col>8</xdr:col>
      <xdr:colOff>180975</xdr:colOff>
      <xdr:row>42</xdr:row>
      <xdr:rowOff>66675</xdr:rowOff>
    </xdr:to>
    <xdr:sp macro="" textlink="">
      <xdr:nvSpPr>
        <xdr:cNvPr id="11320" name="人件費最小値テキスト"/>
        <xdr:cNvSpPr txBox="1">
          <a:spLocks noChangeArrowheads="1"/>
        </xdr:cNvSpPr>
      </xdr:nvSpPr>
      <xdr:spPr bwMode="auto">
        <a:xfrm>
          <a:off x="4914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39.1</a:t>
          </a:r>
          <a:endParaRPr lang="ja-JP" altLang="en-US"/>
        </a:p>
      </xdr:txBody>
    </xdr:sp>
    <xdr:clientData/>
  </xdr:twoCellAnchor>
  <xdr:twoCellAnchor>
    <xdr:from>
      <xdr:col>6</xdr:col>
      <xdr:colOff>609600</xdr:colOff>
      <xdr:row>41</xdr:row>
      <xdr:rowOff>28575</xdr:rowOff>
    </xdr:from>
    <xdr:to>
      <xdr:col>7</xdr:col>
      <xdr:colOff>104775</xdr:colOff>
      <xdr:row>41</xdr:row>
      <xdr:rowOff>28575</xdr:rowOff>
    </xdr:to>
    <xdr:sp macro="" textlink="">
      <xdr:nvSpPr>
        <xdr:cNvPr id="11321" name="Line 57"/>
        <xdr:cNvSpPr>
          <a:spLocks noChangeShapeType="1"/>
        </xdr:cNvSpPr>
      </xdr:nvSpPr>
      <xdr:spPr bwMode="auto">
        <a:xfrm>
          <a:off x="4733925" y="7058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66675</xdr:rowOff>
    </xdr:from>
    <xdr:to>
      <xdr:col>8</xdr:col>
      <xdr:colOff>180975</xdr:colOff>
      <xdr:row>34</xdr:row>
      <xdr:rowOff>104775</xdr:rowOff>
    </xdr:to>
    <xdr:sp macro="" textlink="">
      <xdr:nvSpPr>
        <xdr:cNvPr id="11322" name="人件費最大値テキスト"/>
        <xdr:cNvSpPr txBox="1">
          <a:spLocks noChangeArrowheads="1"/>
        </xdr:cNvSpPr>
      </xdr:nvSpPr>
      <xdr:spPr bwMode="auto">
        <a:xfrm>
          <a:off x="4914900"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34</xdr:row>
      <xdr:rowOff>123825</xdr:rowOff>
    </xdr:from>
    <xdr:to>
      <xdr:col>7</xdr:col>
      <xdr:colOff>104775</xdr:colOff>
      <xdr:row>34</xdr:row>
      <xdr:rowOff>123825</xdr:rowOff>
    </xdr:to>
    <xdr:sp macro="" textlink="">
      <xdr:nvSpPr>
        <xdr:cNvPr id="11323" name="Line 59"/>
        <xdr:cNvSpPr>
          <a:spLocks noChangeShapeType="1"/>
        </xdr:cNvSpPr>
      </xdr:nvSpPr>
      <xdr:spPr bwMode="auto">
        <a:xfrm>
          <a:off x="4733925" y="595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47625</xdr:rowOff>
    </xdr:from>
    <xdr:to>
      <xdr:col>7</xdr:col>
      <xdr:colOff>19050</xdr:colOff>
      <xdr:row>37</xdr:row>
      <xdr:rowOff>47625</xdr:rowOff>
    </xdr:to>
    <xdr:sp macro="" textlink="">
      <xdr:nvSpPr>
        <xdr:cNvPr id="11324" name="Line 60"/>
        <xdr:cNvSpPr>
          <a:spLocks noChangeShapeType="1"/>
        </xdr:cNvSpPr>
      </xdr:nvSpPr>
      <xdr:spPr bwMode="auto">
        <a:xfrm>
          <a:off x="3990975" y="6391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5"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1326" name="AutoShape 62"/>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19050</xdr:rowOff>
    </xdr:from>
    <xdr:to>
      <xdr:col>5</xdr:col>
      <xdr:colOff>552450</xdr:colOff>
      <xdr:row>37</xdr:row>
      <xdr:rowOff>47625</xdr:rowOff>
    </xdr:to>
    <xdr:sp macro="" textlink="">
      <xdr:nvSpPr>
        <xdr:cNvPr id="11327" name="Line 63"/>
        <xdr:cNvSpPr>
          <a:spLocks noChangeShapeType="1"/>
        </xdr:cNvSpPr>
      </xdr:nvSpPr>
      <xdr:spPr bwMode="auto">
        <a:xfrm>
          <a:off x="3095625" y="6362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76200</xdr:rowOff>
    </xdr:from>
    <xdr:to>
      <xdr:col>5</xdr:col>
      <xdr:colOff>600075</xdr:colOff>
      <xdr:row>38</xdr:row>
      <xdr:rowOff>9525</xdr:rowOff>
    </xdr:to>
    <xdr:sp macro="" textlink="">
      <xdr:nvSpPr>
        <xdr:cNvPr id="11328" name="AutoShape 64"/>
        <xdr:cNvSpPr>
          <a:spLocks noChangeArrowheads="1"/>
        </xdr:cNvSpPr>
      </xdr:nvSpPr>
      <xdr:spPr bwMode="auto">
        <a:xfrm>
          <a:off x="3933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19050</xdr:rowOff>
    </xdr:from>
    <xdr:to>
      <xdr:col>6</xdr:col>
      <xdr:colOff>219075</xdr:colOff>
      <xdr:row>39</xdr:row>
      <xdr:rowOff>57150</xdr:rowOff>
    </xdr:to>
    <xdr:sp macro="" textlink="">
      <xdr:nvSpPr>
        <xdr:cNvPr id="11329" name="Text Box 65"/>
        <xdr:cNvSpPr txBox="1">
          <a:spLocks noChangeArrowheads="1"/>
        </xdr:cNvSpPr>
      </xdr:nvSpPr>
      <xdr:spPr bwMode="auto">
        <a:xfrm>
          <a:off x="360997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3</xdr:col>
      <xdr:colOff>142875</xdr:colOff>
      <xdr:row>37</xdr:row>
      <xdr:rowOff>19050</xdr:rowOff>
    </xdr:from>
    <xdr:to>
      <xdr:col>4</xdr:col>
      <xdr:colOff>342900</xdr:colOff>
      <xdr:row>37</xdr:row>
      <xdr:rowOff>142875</xdr:rowOff>
    </xdr:to>
    <xdr:sp macro="" textlink="">
      <xdr:nvSpPr>
        <xdr:cNvPr id="11330" name="Line 66"/>
        <xdr:cNvSpPr>
          <a:spLocks noChangeShapeType="1"/>
        </xdr:cNvSpPr>
      </xdr:nvSpPr>
      <xdr:spPr bwMode="auto">
        <a:xfrm flipV="1">
          <a:off x="2209800" y="63627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114300</xdr:rowOff>
    </xdr:from>
    <xdr:to>
      <xdr:col>4</xdr:col>
      <xdr:colOff>400050</xdr:colOff>
      <xdr:row>38</xdr:row>
      <xdr:rowOff>47625</xdr:rowOff>
    </xdr:to>
    <xdr:sp macro="" textlink="">
      <xdr:nvSpPr>
        <xdr:cNvPr id="11331" name="AutoShape 67"/>
        <xdr:cNvSpPr>
          <a:spLocks noChangeArrowheads="1"/>
        </xdr:cNvSpPr>
      </xdr:nvSpPr>
      <xdr:spPr bwMode="auto">
        <a:xfrm>
          <a:off x="30480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57150</xdr:rowOff>
    </xdr:from>
    <xdr:to>
      <xdr:col>5</xdr:col>
      <xdr:colOff>38100</xdr:colOff>
      <xdr:row>39</xdr:row>
      <xdr:rowOff>95250</xdr:rowOff>
    </xdr:to>
    <xdr:sp macro="" textlink="">
      <xdr:nvSpPr>
        <xdr:cNvPr id="11332" name="Text Box 68"/>
        <xdr:cNvSpPr txBox="1">
          <a:spLocks noChangeArrowheads="1"/>
        </xdr:cNvSpPr>
      </xdr:nvSpPr>
      <xdr:spPr bwMode="auto">
        <a:xfrm>
          <a:off x="271462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endParaRPr lang="ja-JP" altLang="en-US"/>
        </a:p>
      </xdr:txBody>
    </xdr:sp>
    <xdr:clientData/>
  </xdr:twoCellAnchor>
  <xdr:twoCellAnchor>
    <xdr:from>
      <xdr:col>1</xdr:col>
      <xdr:colOff>628650</xdr:colOff>
      <xdr:row>37</xdr:row>
      <xdr:rowOff>142875</xdr:rowOff>
    </xdr:from>
    <xdr:to>
      <xdr:col>3</xdr:col>
      <xdr:colOff>142875</xdr:colOff>
      <xdr:row>38</xdr:row>
      <xdr:rowOff>95250</xdr:rowOff>
    </xdr:to>
    <xdr:sp macro="" textlink="">
      <xdr:nvSpPr>
        <xdr:cNvPr id="11333" name="Line 69"/>
        <xdr:cNvSpPr>
          <a:spLocks noChangeShapeType="1"/>
        </xdr:cNvSpPr>
      </xdr:nvSpPr>
      <xdr:spPr bwMode="auto">
        <a:xfrm flipV="1">
          <a:off x="1323975" y="64865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11334" name="AutoShape 70"/>
        <xdr:cNvSpPr>
          <a:spLocks noChangeArrowheads="1"/>
        </xdr:cNvSpPr>
      </xdr:nvSpPr>
      <xdr:spPr bwMode="auto">
        <a:xfrm>
          <a:off x="2162175" y="649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95250</xdr:rowOff>
    </xdr:from>
    <xdr:to>
      <xdr:col>3</xdr:col>
      <xdr:colOff>523875</xdr:colOff>
      <xdr:row>39</xdr:row>
      <xdr:rowOff>133350</xdr:rowOff>
    </xdr:to>
    <xdr:sp macro="" textlink="">
      <xdr:nvSpPr>
        <xdr:cNvPr id="11335" name="Text Box 71"/>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571500</xdr:colOff>
      <xdr:row>38</xdr:row>
      <xdr:rowOff>28575</xdr:rowOff>
    </xdr:from>
    <xdr:to>
      <xdr:col>1</xdr:col>
      <xdr:colOff>676275</xdr:colOff>
      <xdr:row>38</xdr:row>
      <xdr:rowOff>133350</xdr:rowOff>
    </xdr:to>
    <xdr:sp macro="" textlink="">
      <xdr:nvSpPr>
        <xdr:cNvPr id="11336" name="AutoShape 72"/>
        <xdr:cNvSpPr>
          <a:spLocks noChangeArrowheads="1"/>
        </xdr:cNvSpPr>
      </xdr:nvSpPr>
      <xdr:spPr bwMode="auto">
        <a:xfrm>
          <a:off x="1266825"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0</xdr:rowOff>
    </xdr:from>
    <xdr:to>
      <xdr:col>2</xdr:col>
      <xdr:colOff>323850</xdr:colOff>
      <xdr:row>38</xdr:row>
      <xdr:rowOff>38100</xdr:rowOff>
    </xdr:to>
    <xdr:sp macro="" textlink="">
      <xdr:nvSpPr>
        <xdr:cNvPr id="11337" name="Text Box 73"/>
        <xdr:cNvSpPr txBox="1">
          <a:spLocks noChangeArrowheads="1"/>
        </xdr:cNvSpPr>
      </xdr:nvSpPr>
      <xdr:spPr bwMode="auto">
        <a:xfrm>
          <a:off x="942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1343" name="Oval 79"/>
        <xdr:cNvSpPr>
          <a:spLocks noChangeArrowheads="1"/>
        </xdr:cNvSpPr>
      </xdr:nvSpPr>
      <xdr:spPr bwMode="auto">
        <a:xfrm>
          <a:off x="4772025"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44" name="人件費該当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5</xdr:col>
      <xdr:colOff>495300</xdr:colOff>
      <xdr:row>37</xdr:row>
      <xdr:rowOff>0</xdr:rowOff>
    </xdr:from>
    <xdr:to>
      <xdr:col>5</xdr:col>
      <xdr:colOff>600075</xdr:colOff>
      <xdr:row>37</xdr:row>
      <xdr:rowOff>95250</xdr:rowOff>
    </xdr:to>
    <xdr:sp macro="" textlink="">
      <xdr:nvSpPr>
        <xdr:cNvPr id="11345" name="Oval 81"/>
        <xdr:cNvSpPr>
          <a:spLocks noChangeArrowheads="1"/>
        </xdr:cNvSpPr>
      </xdr:nvSpPr>
      <xdr:spPr bwMode="auto">
        <a:xfrm>
          <a:off x="3933825"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133350</xdr:rowOff>
    </xdr:from>
    <xdr:to>
      <xdr:col>6</xdr:col>
      <xdr:colOff>219075</xdr:colOff>
      <xdr:row>37</xdr:row>
      <xdr:rowOff>0</xdr:rowOff>
    </xdr:to>
    <xdr:sp macro="" textlink="">
      <xdr:nvSpPr>
        <xdr:cNvPr id="11346" name="Text Box 82"/>
        <xdr:cNvSpPr txBox="1">
          <a:spLocks noChangeArrowheads="1"/>
        </xdr:cNvSpPr>
      </xdr:nvSpPr>
      <xdr:spPr bwMode="auto">
        <a:xfrm>
          <a:off x="360997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4</xdr:col>
      <xdr:colOff>295275</xdr:colOff>
      <xdr:row>36</xdr:row>
      <xdr:rowOff>133350</xdr:rowOff>
    </xdr:from>
    <xdr:to>
      <xdr:col>4</xdr:col>
      <xdr:colOff>400050</xdr:colOff>
      <xdr:row>37</xdr:row>
      <xdr:rowOff>66675</xdr:rowOff>
    </xdr:to>
    <xdr:sp macro="" textlink="">
      <xdr:nvSpPr>
        <xdr:cNvPr id="11347" name="Oval 83"/>
        <xdr:cNvSpPr>
          <a:spLocks noChangeArrowheads="1"/>
        </xdr:cNvSpPr>
      </xdr:nvSpPr>
      <xdr:spPr bwMode="auto">
        <a:xfrm>
          <a:off x="3048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104775</xdr:rowOff>
    </xdr:from>
    <xdr:to>
      <xdr:col>5</xdr:col>
      <xdr:colOff>38100</xdr:colOff>
      <xdr:row>36</xdr:row>
      <xdr:rowOff>142875</xdr:rowOff>
    </xdr:to>
    <xdr:sp macro="" textlink="">
      <xdr:nvSpPr>
        <xdr:cNvPr id="11348" name="Text Box 84"/>
        <xdr:cNvSpPr txBox="1">
          <a:spLocks noChangeArrowheads="1"/>
        </xdr:cNvSpPr>
      </xdr:nvSpPr>
      <xdr:spPr bwMode="auto">
        <a:xfrm>
          <a:off x="2714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3</xdr:col>
      <xdr:colOff>95250</xdr:colOff>
      <xdr:row>37</xdr:row>
      <xdr:rowOff>95250</xdr:rowOff>
    </xdr:from>
    <xdr:to>
      <xdr:col>3</xdr:col>
      <xdr:colOff>190500</xdr:colOff>
      <xdr:row>38</xdr:row>
      <xdr:rowOff>28575</xdr:rowOff>
    </xdr:to>
    <xdr:sp macro="" textlink="">
      <xdr:nvSpPr>
        <xdr:cNvPr id="11349" name="Oval 85"/>
        <xdr:cNvSpPr>
          <a:spLocks noChangeArrowheads="1"/>
        </xdr:cNvSpPr>
      </xdr:nvSpPr>
      <xdr:spPr bwMode="auto">
        <a:xfrm>
          <a:off x="2162175" y="643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66675</xdr:rowOff>
    </xdr:from>
    <xdr:to>
      <xdr:col>3</xdr:col>
      <xdr:colOff>523875</xdr:colOff>
      <xdr:row>37</xdr:row>
      <xdr:rowOff>104775</xdr:rowOff>
    </xdr:to>
    <xdr:sp macro="" textlink="">
      <xdr:nvSpPr>
        <xdr:cNvPr id="11350" name="Text Box 86"/>
        <xdr:cNvSpPr txBox="1">
          <a:spLocks noChangeArrowheads="1"/>
        </xdr:cNvSpPr>
      </xdr:nvSpPr>
      <xdr:spPr bwMode="auto">
        <a:xfrm>
          <a:off x="18288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26.7</a:t>
          </a:r>
          <a:endParaRPr lang="ja-JP" altLang="en-US"/>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1351" name="Oval 87"/>
        <xdr:cNvSpPr>
          <a:spLocks noChangeArrowheads="1"/>
        </xdr:cNvSpPr>
      </xdr:nvSpPr>
      <xdr:spPr bwMode="auto">
        <a:xfrm>
          <a:off x="1266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52" name="Text Box 88"/>
        <xdr:cNvSpPr txBox="1">
          <a:spLocks noChangeArrowheads="1"/>
        </xdr:cNvSpPr>
      </xdr:nvSpPr>
      <xdr:spPr bwMode="auto">
        <a:xfrm>
          <a:off x="942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37/63</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物件費全体としては、全国平均より</a:t>
          </a:r>
          <a:r>
            <a:rPr lang="en-US" altLang="ja-JP"/>
            <a:t>0.2</a:t>
          </a:r>
          <a:r>
            <a:rPr lang="ja-JP" altLang="en-US"/>
            <a:t>ポイント、県平均より</a:t>
          </a:r>
          <a:r>
            <a:rPr lang="en-US" altLang="ja-JP"/>
            <a:t>0.1</a:t>
          </a:r>
          <a:r>
            <a:rPr lang="ja-JP" altLang="en-US"/>
            <a:t>ポイント下回っている状況にあり、適正ではあるが今後も引き続き、需用費や委託料の抑制に努める。</a:t>
          </a:r>
          <a:endParaRPr lang="en-US" altLang="ja-JP"/>
        </a:p>
      </xdr:txBody>
    </xdr:sp>
    <xdr:clientData/>
  </xdr:twoCellAnchor>
  <xdr:oneCellAnchor>
    <xdr:from>
      <xdr:col>18</xdr:col>
      <xdr:colOff>85725</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21</xdr:row>
      <xdr:rowOff>66675</xdr:rowOff>
    </xdr:to>
    <xdr:sp macro="" textlink="">
      <xdr:nvSpPr>
        <xdr:cNvPr id="11380" name="Line 116"/>
        <xdr:cNvSpPr>
          <a:spLocks noChangeShapeType="1"/>
        </xdr:cNvSpPr>
      </xdr:nvSpPr>
      <xdr:spPr bwMode="auto">
        <a:xfrm flipV="1">
          <a:off x="16506825" y="22955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66675</xdr:rowOff>
    </xdr:from>
    <xdr:to>
      <xdr:col>25</xdr:col>
      <xdr:colOff>200025</xdr:colOff>
      <xdr:row>22</xdr:row>
      <xdr:rowOff>104775</xdr:rowOff>
    </xdr:to>
    <xdr:sp macro="" textlink="">
      <xdr:nvSpPr>
        <xdr:cNvPr id="11381"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endParaRPr lang="ja-JP" altLang="en-US"/>
        </a:p>
      </xdr:txBody>
    </xdr:sp>
    <xdr:clientData/>
  </xdr:twoCellAnchor>
  <xdr:twoCellAnchor>
    <xdr:from>
      <xdr:col>23</xdr:col>
      <xdr:colOff>628650</xdr:colOff>
      <xdr:row>21</xdr:row>
      <xdr:rowOff>66675</xdr:rowOff>
    </xdr:from>
    <xdr:to>
      <xdr:col>24</xdr:col>
      <xdr:colOff>123825</xdr:colOff>
      <xdr:row>21</xdr:row>
      <xdr:rowOff>66675</xdr:rowOff>
    </xdr:to>
    <xdr:sp macro="" textlink="">
      <xdr:nvSpPr>
        <xdr:cNvPr id="11382" name="Line 118"/>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3"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4" name="Line 120"/>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47625</xdr:rowOff>
    </xdr:from>
    <xdr:to>
      <xdr:col>24</xdr:col>
      <xdr:colOff>28575</xdr:colOff>
      <xdr:row>16</xdr:row>
      <xdr:rowOff>57150</xdr:rowOff>
    </xdr:to>
    <xdr:sp macro="" textlink="">
      <xdr:nvSpPr>
        <xdr:cNvPr id="11385" name="Line 121"/>
        <xdr:cNvSpPr>
          <a:spLocks noChangeShapeType="1"/>
        </xdr:cNvSpPr>
      </xdr:nvSpPr>
      <xdr:spPr bwMode="auto">
        <a:xfrm>
          <a:off x="15668625" y="2790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161925</xdr:rowOff>
    </xdr:from>
    <xdr:to>
      <xdr:col>25</xdr:col>
      <xdr:colOff>200025</xdr:colOff>
      <xdr:row>16</xdr:row>
      <xdr:rowOff>28575</xdr:rowOff>
    </xdr:to>
    <xdr:sp macro="" textlink="">
      <xdr:nvSpPr>
        <xdr:cNvPr id="11386" name="物件費平均値テキスト"/>
        <xdr:cNvSpPr txBox="1">
          <a:spLocks noChangeArrowheads="1"/>
        </xdr:cNvSpPr>
      </xdr:nvSpPr>
      <xdr:spPr bwMode="auto">
        <a:xfrm>
          <a:off x="166020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23</xdr:col>
      <xdr:colOff>666750</xdr:colOff>
      <xdr:row>15</xdr:row>
      <xdr:rowOff>114300</xdr:rowOff>
    </xdr:from>
    <xdr:to>
      <xdr:col>24</xdr:col>
      <xdr:colOff>85725</xdr:colOff>
      <xdr:row>16</xdr:row>
      <xdr:rowOff>47625</xdr:rowOff>
    </xdr:to>
    <xdr:sp macro="" textlink="">
      <xdr:nvSpPr>
        <xdr:cNvPr id="11387" name="AutoShape 123"/>
        <xdr:cNvSpPr>
          <a:spLocks noChangeArrowheads="1"/>
        </xdr:cNvSpPr>
      </xdr:nvSpPr>
      <xdr:spPr bwMode="auto">
        <a:xfrm>
          <a:off x="164592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66675</xdr:rowOff>
    </xdr:to>
    <xdr:sp macro="" textlink="">
      <xdr:nvSpPr>
        <xdr:cNvPr id="11388" name="Line 124"/>
        <xdr:cNvSpPr>
          <a:spLocks noChangeShapeType="1"/>
        </xdr:cNvSpPr>
      </xdr:nvSpPr>
      <xdr:spPr bwMode="auto">
        <a:xfrm flipV="1">
          <a:off x="14782800" y="2790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76200</xdr:rowOff>
    </xdr:to>
    <xdr:sp macro="" textlink="">
      <xdr:nvSpPr>
        <xdr:cNvPr id="11389" name="AutoShape 125"/>
        <xdr:cNvSpPr>
          <a:spLocks noChangeArrowheads="1"/>
        </xdr:cNvSpPr>
      </xdr:nvSpPr>
      <xdr:spPr bwMode="auto">
        <a:xfrm>
          <a:off x="15621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0" name="Text Box 126"/>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16</xdr:row>
      <xdr:rowOff>66675</xdr:rowOff>
    </xdr:from>
    <xdr:to>
      <xdr:col>21</xdr:col>
      <xdr:colOff>361950</xdr:colOff>
      <xdr:row>16</xdr:row>
      <xdr:rowOff>95250</xdr:rowOff>
    </xdr:to>
    <xdr:sp macro="" textlink="">
      <xdr:nvSpPr>
        <xdr:cNvPr id="11391" name="Line 127"/>
        <xdr:cNvSpPr>
          <a:spLocks noChangeShapeType="1"/>
        </xdr:cNvSpPr>
      </xdr:nvSpPr>
      <xdr:spPr bwMode="auto">
        <a:xfrm flipV="1">
          <a:off x="13896975" y="2809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11392" name="AutoShape 128"/>
        <xdr:cNvSpPr>
          <a:spLocks noChangeArrowheads="1"/>
        </xdr:cNvSpPr>
      </xdr:nvSpPr>
      <xdr:spPr bwMode="auto">
        <a:xfrm>
          <a:off x="14735175" y="276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133350</xdr:rowOff>
    </xdr:from>
    <xdr:to>
      <xdr:col>22</xdr:col>
      <xdr:colOff>57150</xdr:colOff>
      <xdr:row>18</xdr:row>
      <xdr:rowOff>0</xdr:rowOff>
    </xdr:to>
    <xdr:sp macro="" textlink="">
      <xdr:nvSpPr>
        <xdr:cNvPr id="11393" name="Text Box 129"/>
        <xdr:cNvSpPr txBox="1">
          <a:spLocks noChangeArrowheads="1"/>
        </xdr:cNvSpPr>
      </xdr:nvSpPr>
      <xdr:spPr bwMode="auto">
        <a:xfrm>
          <a:off x="144018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638175</xdr:colOff>
      <xdr:row>16</xdr:row>
      <xdr:rowOff>95250</xdr:rowOff>
    </xdr:from>
    <xdr:to>
      <xdr:col>20</xdr:col>
      <xdr:colOff>161925</xdr:colOff>
      <xdr:row>17</xdr:row>
      <xdr:rowOff>66675</xdr:rowOff>
    </xdr:to>
    <xdr:sp macro="" textlink="">
      <xdr:nvSpPr>
        <xdr:cNvPr id="11394" name="Line 130"/>
        <xdr:cNvSpPr>
          <a:spLocks noChangeShapeType="1"/>
        </xdr:cNvSpPr>
      </xdr:nvSpPr>
      <xdr:spPr bwMode="auto">
        <a:xfrm flipV="1">
          <a:off x="13001625" y="28384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395" name="AutoShape 131"/>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6" name="Text Box 132"/>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590550</xdr:colOff>
      <xdr:row>15</xdr:row>
      <xdr:rowOff>152400</xdr:rowOff>
    </xdr:from>
    <xdr:to>
      <xdr:col>19</xdr:col>
      <xdr:colOff>9525</xdr:colOff>
      <xdr:row>16</xdr:row>
      <xdr:rowOff>76200</xdr:rowOff>
    </xdr:to>
    <xdr:sp macro="" textlink="">
      <xdr:nvSpPr>
        <xdr:cNvPr id="11397" name="AutoShape 133"/>
        <xdr:cNvSpPr>
          <a:spLocks noChangeArrowheads="1"/>
        </xdr:cNvSpPr>
      </xdr:nvSpPr>
      <xdr:spPr bwMode="auto">
        <a:xfrm>
          <a:off x="12954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114300</xdr:rowOff>
    </xdr:from>
    <xdr:to>
      <xdr:col>19</xdr:col>
      <xdr:colOff>333375</xdr:colOff>
      <xdr:row>15</xdr:row>
      <xdr:rowOff>152400</xdr:rowOff>
    </xdr:to>
    <xdr:sp macro="" textlink="">
      <xdr:nvSpPr>
        <xdr:cNvPr id="11398" name="Text Box 134"/>
        <xdr:cNvSpPr txBox="1">
          <a:spLocks noChangeArrowheads="1"/>
        </xdr:cNvSpPr>
      </xdr:nvSpPr>
      <xdr:spPr bwMode="auto">
        <a:xfrm>
          <a:off x="1262062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1404" name="Oval 140"/>
        <xdr:cNvSpPr>
          <a:spLocks noChangeArrowheads="1"/>
        </xdr:cNvSpPr>
      </xdr:nvSpPr>
      <xdr:spPr bwMode="auto">
        <a:xfrm>
          <a:off x="164592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405" name="物件費該当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22</xdr:col>
      <xdr:colOff>514350</xdr:colOff>
      <xdr:row>16</xdr:row>
      <xdr:rowOff>0</xdr:rowOff>
    </xdr:from>
    <xdr:to>
      <xdr:col>22</xdr:col>
      <xdr:colOff>619125</xdr:colOff>
      <xdr:row>16</xdr:row>
      <xdr:rowOff>104775</xdr:rowOff>
    </xdr:to>
    <xdr:sp macro="" textlink="">
      <xdr:nvSpPr>
        <xdr:cNvPr id="11406" name="Oval 142"/>
        <xdr:cNvSpPr>
          <a:spLocks noChangeArrowheads="1"/>
        </xdr:cNvSpPr>
      </xdr:nvSpPr>
      <xdr:spPr bwMode="auto">
        <a:xfrm>
          <a:off x="15621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114300</xdr:rowOff>
    </xdr:from>
    <xdr:to>
      <xdr:col>23</xdr:col>
      <xdr:colOff>228600</xdr:colOff>
      <xdr:row>17</xdr:row>
      <xdr:rowOff>152400</xdr:rowOff>
    </xdr:to>
    <xdr:sp macro="" textlink="">
      <xdr:nvSpPr>
        <xdr:cNvPr id="11407" name="Text Box 143"/>
        <xdr:cNvSpPr txBox="1">
          <a:spLocks noChangeArrowheads="1"/>
        </xdr:cNvSpPr>
      </xdr:nvSpPr>
      <xdr:spPr bwMode="auto">
        <a:xfrm>
          <a:off x="15287625" y="285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21</xdr:col>
      <xdr:colOff>314325</xdr:colOff>
      <xdr:row>16</xdr:row>
      <xdr:rowOff>19050</xdr:rowOff>
    </xdr:from>
    <xdr:to>
      <xdr:col>21</xdr:col>
      <xdr:colOff>409575</xdr:colOff>
      <xdr:row>16</xdr:row>
      <xdr:rowOff>114300</xdr:rowOff>
    </xdr:to>
    <xdr:sp macro="" textlink="">
      <xdr:nvSpPr>
        <xdr:cNvPr id="11408" name="Oval 144"/>
        <xdr:cNvSpPr>
          <a:spLocks noChangeArrowheads="1"/>
        </xdr:cNvSpPr>
      </xdr:nvSpPr>
      <xdr:spPr bwMode="auto">
        <a:xfrm>
          <a:off x="14735175" y="276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409" name="Text Box 145"/>
        <xdr:cNvSpPr txBox="1">
          <a:spLocks noChangeArrowheads="1"/>
        </xdr:cNvSpPr>
      </xdr:nvSpPr>
      <xdr:spPr bwMode="auto">
        <a:xfrm>
          <a:off x="14401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11410" name="Oval 146"/>
        <xdr:cNvSpPr>
          <a:spLocks noChangeArrowheads="1"/>
        </xdr:cNvSpPr>
      </xdr:nvSpPr>
      <xdr:spPr bwMode="auto">
        <a:xfrm>
          <a:off x="13839825" y="279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161925</xdr:rowOff>
    </xdr:from>
    <xdr:to>
      <xdr:col>20</xdr:col>
      <xdr:colOff>542925</xdr:colOff>
      <xdr:row>18</xdr:row>
      <xdr:rowOff>28575</xdr:rowOff>
    </xdr:to>
    <xdr:sp macro="" textlink="">
      <xdr:nvSpPr>
        <xdr:cNvPr id="11411" name="Text Box 147"/>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1412" name="Oval 148"/>
        <xdr:cNvSpPr>
          <a:spLocks noChangeArrowheads="1"/>
        </xdr:cNvSpPr>
      </xdr:nvSpPr>
      <xdr:spPr bwMode="auto">
        <a:xfrm>
          <a:off x="12954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413" name="Text Box 149"/>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20/63</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Rectangle 160"/>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類似団体内平均値と比べると下回っているが、障害者福祉、老人福祉、児童福祉事業などが年々上昇傾向にあり、今後も単独事業を見直していく必要がある。</a:t>
          </a:r>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47625</xdr:rowOff>
    </xdr:from>
    <xdr:to>
      <xdr:col>7</xdr:col>
      <xdr:colOff>19050</xdr:colOff>
      <xdr:row>60</xdr:row>
      <xdr:rowOff>66675</xdr:rowOff>
    </xdr:to>
    <xdr:sp macro="" textlink="">
      <xdr:nvSpPr>
        <xdr:cNvPr id="11441" name="Line 177"/>
        <xdr:cNvSpPr>
          <a:spLocks noChangeShapeType="1"/>
        </xdr:cNvSpPr>
      </xdr:nvSpPr>
      <xdr:spPr bwMode="auto">
        <a:xfrm flipV="1">
          <a:off x="4829175" y="89630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2"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a:t>
          </a:r>
          <a:endParaRPr lang="ja-JP" altLang="en-US"/>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443" name="Line 179"/>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50</xdr:row>
      <xdr:rowOff>161925</xdr:rowOff>
    </xdr:from>
    <xdr:to>
      <xdr:col>8</xdr:col>
      <xdr:colOff>180975</xdr:colOff>
      <xdr:row>52</xdr:row>
      <xdr:rowOff>28575</xdr:rowOff>
    </xdr:to>
    <xdr:sp macro="" textlink="">
      <xdr:nvSpPr>
        <xdr:cNvPr id="11444" name="扶助費最大値テキスト"/>
        <xdr:cNvSpPr txBox="1">
          <a:spLocks noChangeArrowheads="1"/>
        </xdr:cNvSpPr>
      </xdr:nvSpPr>
      <xdr:spPr bwMode="auto">
        <a:xfrm>
          <a:off x="4914900"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6</xdr:col>
      <xdr:colOff>609600</xdr:colOff>
      <xdr:row>52</xdr:row>
      <xdr:rowOff>47625</xdr:rowOff>
    </xdr:from>
    <xdr:to>
      <xdr:col>7</xdr:col>
      <xdr:colOff>104775</xdr:colOff>
      <xdr:row>52</xdr:row>
      <xdr:rowOff>47625</xdr:rowOff>
    </xdr:to>
    <xdr:sp macro="" textlink="">
      <xdr:nvSpPr>
        <xdr:cNvPr id="11445" name="Line 181"/>
        <xdr:cNvSpPr>
          <a:spLocks noChangeShapeType="1"/>
        </xdr:cNvSpPr>
      </xdr:nvSpPr>
      <xdr:spPr bwMode="auto">
        <a:xfrm>
          <a:off x="4733925"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85725</xdr:rowOff>
    </xdr:to>
    <xdr:sp macro="" textlink="">
      <xdr:nvSpPr>
        <xdr:cNvPr id="11446" name="Line 182"/>
        <xdr:cNvSpPr>
          <a:spLocks noChangeShapeType="1"/>
        </xdr:cNvSpPr>
      </xdr:nvSpPr>
      <xdr:spPr bwMode="auto">
        <a:xfrm>
          <a:off x="3990975" y="94202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47" name="扶助費平均値テキスト"/>
        <xdr:cNvSpPr txBox="1">
          <a:spLocks noChangeArrowheads="1"/>
        </xdr:cNvSpPr>
      </xdr:nvSpPr>
      <xdr:spPr bwMode="auto">
        <a:xfrm>
          <a:off x="4914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endParaRPr lang="ja-JP" altLang="en-US"/>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1448" name="AutoShape 184"/>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123825</xdr:rowOff>
    </xdr:from>
    <xdr:to>
      <xdr:col>5</xdr:col>
      <xdr:colOff>552450</xdr:colOff>
      <xdr:row>54</xdr:row>
      <xdr:rowOff>161925</xdr:rowOff>
    </xdr:to>
    <xdr:sp macro="" textlink="">
      <xdr:nvSpPr>
        <xdr:cNvPr id="11449" name="Line 185"/>
        <xdr:cNvSpPr>
          <a:spLocks noChangeShapeType="1"/>
        </xdr:cNvSpPr>
      </xdr:nvSpPr>
      <xdr:spPr bwMode="auto">
        <a:xfrm>
          <a:off x="3095625" y="9382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0</xdr:rowOff>
    </xdr:from>
    <xdr:to>
      <xdr:col>5</xdr:col>
      <xdr:colOff>600075</xdr:colOff>
      <xdr:row>56</xdr:row>
      <xdr:rowOff>104775</xdr:rowOff>
    </xdr:to>
    <xdr:sp macro="" textlink="">
      <xdr:nvSpPr>
        <xdr:cNvPr id="11450" name="AutoShape 186"/>
        <xdr:cNvSpPr>
          <a:spLocks noChangeArrowheads="1"/>
        </xdr:cNvSpPr>
      </xdr:nvSpPr>
      <xdr:spPr bwMode="auto">
        <a:xfrm>
          <a:off x="3933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114300</xdr:rowOff>
    </xdr:from>
    <xdr:to>
      <xdr:col>6</xdr:col>
      <xdr:colOff>219075</xdr:colOff>
      <xdr:row>57</xdr:row>
      <xdr:rowOff>152400</xdr:rowOff>
    </xdr:to>
    <xdr:sp macro="" textlink="">
      <xdr:nvSpPr>
        <xdr:cNvPr id="11451" name="Text Box 187"/>
        <xdr:cNvSpPr txBox="1">
          <a:spLocks noChangeArrowheads="1"/>
        </xdr:cNvSpPr>
      </xdr:nvSpPr>
      <xdr:spPr bwMode="auto">
        <a:xfrm>
          <a:off x="3609975" y="971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5.0</a:t>
          </a:r>
          <a:endParaRPr lang="ja-JP" altLang="en-US"/>
        </a:p>
      </xdr:txBody>
    </xdr:sp>
    <xdr:clientData/>
  </xdr:twoCellAnchor>
  <xdr:twoCellAnchor>
    <xdr:from>
      <xdr:col>3</xdr:col>
      <xdr:colOff>142875</xdr:colOff>
      <xdr:row>54</xdr:row>
      <xdr:rowOff>85725</xdr:rowOff>
    </xdr:from>
    <xdr:to>
      <xdr:col>4</xdr:col>
      <xdr:colOff>342900</xdr:colOff>
      <xdr:row>54</xdr:row>
      <xdr:rowOff>123825</xdr:rowOff>
    </xdr:to>
    <xdr:sp macro="" textlink="">
      <xdr:nvSpPr>
        <xdr:cNvPr id="11452" name="Line 188"/>
        <xdr:cNvSpPr>
          <a:spLocks noChangeShapeType="1"/>
        </xdr:cNvSpPr>
      </xdr:nvSpPr>
      <xdr:spPr bwMode="auto">
        <a:xfrm>
          <a:off x="2209800"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3" name="AutoShape 189"/>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95250</xdr:rowOff>
    </xdr:from>
    <xdr:to>
      <xdr:col>5</xdr:col>
      <xdr:colOff>38100</xdr:colOff>
      <xdr:row>57</xdr:row>
      <xdr:rowOff>133350</xdr:rowOff>
    </xdr:to>
    <xdr:sp macro="" textlink="">
      <xdr:nvSpPr>
        <xdr:cNvPr id="11454" name="Text Box 190"/>
        <xdr:cNvSpPr txBox="1">
          <a:spLocks noChangeArrowheads="1"/>
        </xdr:cNvSpPr>
      </xdr:nvSpPr>
      <xdr:spPr bwMode="auto">
        <a:xfrm>
          <a:off x="2714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a:t>
          </a:r>
          <a:endParaRPr lang="ja-JP" altLang="en-US"/>
        </a:p>
      </xdr:txBody>
    </xdr:sp>
    <xdr:clientData/>
  </xdr:twoCellAnchor>
  <xdr:twoCellAnchor>
    <xdr:from>
      <xdr:col>1</xdr:col>
      <xdr:colOff>628650</xdr:colOff>
      <xdr:row>54</xdr:row>
      <xdr:rowOff>28575</xdr:rowOff>
    </xdr:from>
    <xdr:to>
      <xdr:col>3</xdr:col>
      <xdr:colOff>142875</xdr:colOff>
      <xdr:row>54</xdr:row>
      <xdr:rowOff>85725</xdr:rowOff>
    </xdr:to>
    <xdr:sp macro="" textlink="">
      <xdr:nvSpPr>
        <xdr:cNvPr id="11455" name="Line 191"/>
        <xdr:cNvSpPr>
          <a:spLocks noChangeShapeType="1"/>
        </xdr:cNvSpPr>
      </xdr:nvSpPr>
      <xdr:spPr bwMode="auto">
        <a:xfrm>
          <a:off x="1323975" y="9286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11456" name="AutoShape 192"/>
        <xdr:cNvSpPr>
          <a:spLocks noChangeArrowheads="1"/>
        </xdr:cNvSpPr>
      </xdr:nvSpPr>
      <xdr:spPr bwMode="auto">
        <a:xfrm>
          <a:off x="2162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57" name="Text Box 193"/>
        <xdr:cNvSpPr txBox="1">
          <a:spLocks noChangeArrowheads="1"/>
        </xdr:cNvSpPr>
      </xdr:nvSpPr>
      <xdr:spPr bwMode="auto">
        <a:xfrm>
          <a:off x="1828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11458" name="AutoShape 194"/>
        <xdr:cNvSpPr>
          <a:spLocks noChangeArrowheads="1"/>
        </xdr:cNvSpPr>
      </xdr:nvSpPr>
      <xdr:spPr bwMode="auto">
        <a:xfrm>
          <a:off x="1266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19050</xdr:rowOff>
    </xdr:from>
    <xdr:to>
      <xdr:col>2</xdr:col>
      <xdr:colOff>323850</xdr:colOff>
      <xdr:row>57</xdr:row>
      <xdr:rowOff>57150</xdr:rowOff>
    </xdr:to>
    <xdr:sp macro="" textlink="">
      <xdr:nvSpPr>
        <xdr:cNvPr id="11459" name="Text Box 195"/>
        <xdr:cNvSpPr txBox="1">
          <a:spLocks noChangeArrowheads="1"/>
        </xdr:cNvSpPr>
      </xdr:nvSpPr>
      <xdr:spPr bwMode="auto">
        <a:xfrm>
          <a:off x="942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11465" name="Oval 201"/>
        <xdr:cNvSpPr>
          <a:spLocks noChangeArrowheads="1"/>
        </xdr:cNvSpPr>
      </xdr:nvSpPr>
      <xdr:spPr bwMode="auto">
        <a:xfrm>
          <a:off x="47720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85725</xdr:rowOff>
    </xdr:from>
    <xdr:to>
      <xdr:col>8</xdr:col>
      <xdr:colOff>180975</xdr:colOff>
      <xdr:row>55</xdr:row>
      <xdr:rowOff>123825</xdr:rowOff>
    </xdr:to>
    <xdr:sp macro="" textlink="">
      <xdr:nvSpPr>
        <xdr:cNvPr id="11466" name="扶助費該当値テキスト"/>
        <xdr:cNvSpPr txBox="1">
          <a:spLocks noChangeArrowheads="1"/>
        </xdr:cNvSpPr>
      </xdr:nvSpPr>
      <xdr:spPr bwMode="auto">
        <a:xfrm>
          <a:off x="49149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a:t>
          </a:r>
          <a:endParaRPr lang="ja-JP" altLang="en-US"/>
        </a:p>
      </xdr:txBody>
    </xdr:sp>
    <xdr:clientData/>
  </xdr:twoCellAnchor>
  <xdr:twoCellAnchor>
    <xdr:from>
      <xdr:col>5</xdr:col>
      <xdr:colOff>495300</xdr:colOff>
      <xdr:row>54</xdr:row>
      <xdr:rowOff>114300</xdr:rowOff>
    </xdr:from>
    <xdr:to>
      <xdr:col>5</xdr:col>
      <xdr:colOff>600075</xdr:colOff>
      <xdr:row>55</xdr:row>
      <xdr:rowOff>47625</xdr:rowOff>
    </xdr:to>
    <xdr:sp macro="" textlink="">
      <xdr:nvSpPr>
        <xdr:cNvPr id="11467" name="Oval 203"/>
        <xdr:cNvSpPr>
          <a:spLocks noChangeArrowheads="1"/>
        </xdr:cNvSpPr>
      </xdr:nvSpPr>
      <xdr:spPr bwMode="auto">
        <a:xfrm>
          <a:off x="3933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85725</xdr:rowOff>
    </xdr:from>
    <xdr:to>
      <xdr:col>6</xdr:col>
      <xdr:colOff>219075</xdr:colOff>
      <xdr:row>54</xdr:row>
      <xdr:rowOff>123825</xdr:rowOff>
    </xdr:to>
    <xdr:sp macro="" textlink="">
      <xdr:nvSpPr>
        <xdr:cNvPr id="11468" name="Text Box 204"/>
        <xdr:cNvSpPr txBox="1">
          <a:spLocks noChangeArrowheads="1"/>
        </xdr:cNvSpPr>
      </xdr:nvSpPr>
      <xdr:spPr bwMode="auto">
        <a:xfrm>
          <a:off x="3609975" y="917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endParaRPr lang="ja-JP" altLang="en-US"/>
        </a:p>
      </xdr:txBody>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69" name="Oval 205"/>
        <xdr:cNvSpPr>
          <a:spLocks noChangeArrowheads="1"/>
        </xdr:cNvSpPr>
      </xdr:nvSpPr>
      <xdr:spPr bwMode="auto">
        <a:xfrm>
          <a:off x="3048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70" name="Text Box 206"/>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11471" name="Oval 207"/>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72" name="Text Box 208"/>
        <xdr:cNvSpPr txBox="1">
          <a:spLocks noChangeArrowheads="1"/>
        </xdr:cNvSpPr>
      </xdr:nvSpPr>
      <xdr:spPr bwMode="auto">
        <a:xfrm>
          <a:off x="18288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endParaRPr lang="ja-JP" altLang="en-US"/>
        </a:p>
      </xdr:txBody>
    </xdr:sp>
    <xdr:clientData/>
  </xdr:twoCellAnchor>
  <xdr:twoCellAnchor>
    <xdr:from>
      <xdr:col>1</xdr:col>
      <xdr:colOff>571500</xdr:colOff>
      <xdr:row>53</xdr:row>
      <xdr:rowOff>152400</xdr:rowOff>
    </xdr:from>
    <xdr:to>
      <xdr:col>1</xdr:col>
      <xdr:colOff>676275</xdr:colOff>
      <xdr:row>54</xdr:row>
      <xdr:rowOff>85725</xdr:rowOff>
    </xdr:to>
    <xdr:sp macro="" textlink="">
      <xdr:nvSpPr>
        <xdr:cNvPr id="11473" name="Oval 209"/>
        <xdr:cNvSpPr>
          <a:spLocks noChangeArrowheads="1"/>
        </xdr:cNvSpPr>
      </xdr:nvSpPr>
      <xdr:spPr bwMode="auto">
        <a:xfrm>
          <a:off x="1266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123825</xdr:rowOff>
    </xdr:from>
    <xdr:to>
      <xdr:col>2</xdr:col>
      <xdr:colOff>323850</xdr:colOff>
      <xdr:row>53</xdr:row>
      <xdr:rowOff>161925</xdr:rowOff>
    </xdr:to>
    <xdr:sp macro="" textlink="">
      <xdr:nvSpPr>
        <xdr:cNvPr id="11474" name="Text Box 210"/>
        <xdr:cNvSpPr txBox="1">
          <a:spLocks noChangeArrowheads="1"/>
        </xdr:cNvSpPr>
      </xdr:nvSpPr>
      <xdr:spPr bwMode="auto">
        <a:xfrm>
          <a:off x="9429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27/63</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Rectangle 221"/>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公共下水道事業や国民健康保険事業への繰出が増加したため、前年度より</a:t>
          </a:r>
          <a:r>
            <a:rPr lang="en-US" altLang="ja-JP"/>
            <a:t>0.4</a:t>
          </a:r>
          <a:r>
            <a:rPr lang="ja-JP" altLang="en-US"/>
            <a:t>ポイント上回った。今後公共下水道事業については、下水道接続率の向上、国民健康保険事業は保険料の適正化などを図ることにより、普通会計の負担額を軽減するように努める。</a:t>
          </a:r>
          <a:endParaRPr lang="en-US" altLang="ja-JP"/>
        </a:p>
        <a:p>
          <a:endParaRPr lang="ja-JP" altLang="en-US"/>
        </a:p>
      </xdr:txBody>
    </xdr:sp>
    <xdr:clientData/>
  </xdr:twoCellAnchor>
  <xdr:oneCellAnchor>
    <xdr:from>
      <xdr:col>18</xdr:col>
      <xdr:colOff>85725</xdr:colOff>
      <xdr:row>49</xdr:row>
      <xdr:rowOff>142875</xdr:rowOff>
    </xdr:from>
    <xdr:ext cx="190500" cy="17145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9"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1"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3"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5"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7"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28575</xdr:rowOff>
    </xdr:from>
    <xdr:to>
      <xdr:col>24</xdr:col>
      <xdr:colOff>28575</xdr:colOff>
      <xdr:row>61</xdr:row>
      <xdr:rowOff>66675</xdr:rowOff>
    </xdr:to>
    <xdr:sp macro="" textlink="">
      <xdr:nvSpPr>
        <xdr:cNvPr id="11502" name="Line 238"/>
        <xdr:cNvSpPr>
          <a:spLocks noChangeShapeType="1"/>
        </xdr:cNvSpPr>
      </xdr:nvSpPr>
      <xdr:spPr bwMode="auto">
        <a:xfrm flipV="1">
          <a:off x="16506825" y="91154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503" name="その他最小値テキスト"/>
        <xdr:cNvSpPr txBox="1">
          <a:spLocks noChangeArrowheads="1"/>
        </xdr:cNvSpPr>
      </xdr:nvSpPr>
      <xdr:spPr bwMode="auto">
        <a:xfrm>
          <a:off x="166020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endParaRPr lang="ja-JP" altLang="en-US"/>
        </a:p>
      </xdr:txBody>
    </xdr:sp>
    <xdr:clientData/>
  </xdr:twoCellAnchor>
  <xdr:twoCellAnchor>
    <xdr:from>
      <xdr:col>23</xdr:col>
      <xdr:colOff>628650</xdr:colOff>
      <xdr:row>61</xdr:row>
      <xdr:rowOff>66675</xdr:rowOff>
    </xdr:from>
    <xdr:to>
      <xdr:col>24</xdr:col>
      <xdr:colOff>123825</xdr:colOff>
      <xdr:row>61</xdr:row>
      <xdr:rowOff>66675</xdr:rowOff>
    </xdr:to>
    <xdr:sp macro="" textlink="">
      <xdr:nvSpPr>
        <xdr:cNvPr id="11504" name="Line 240"/>
        <xdr:cNvSpPr>
          <a:spLocks noChangeShapeType="1"/>
        </xdr:cNvSpPr>
      </xdr:nvSpPr>
      <xdr:spPr bwMode="auto">
        <a:xfrm>
          <a:off x="16421100"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142875</xdr:rowOff>
    </xdr:from>
    <xdr:to>
      <xdr:col>25</xdr:col>
      <xdr:colOff>200025</xdr:colOff>
      <xdr:row>53</xdr:row>
      <xdr:rowOff>9525</xdr:rowOff>
    </xdr:to>
    <xdr:sp macro="" textlink="">
      <xdr:nvSpPr>
        <xdr:cNvPr id="11505" name="その他最大値テキスト"/>
        <xdr:cNvSpPr txBox="1">
          <a:spLocks noChangeArrowheads="1"/>
        </xdr:cNvSpPr>
      </xdr:nvSpPr>
      <xdr:spPr bwMode="auto">
        <a:xfrm>
          <a:off x="166020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endParaRPr lang="ja-JP" altLang="en-US"/>
        </a:p>
      </xdr:txBody>
    </xdr:sp>
    <xdr:clientData/>
  </xdr:twoCellAnchor>
  <xdr:twoCellAnchor>
    <xdr:from>
      <xdr:col>23</xdr:col>
      <xdr:colOff>628650</xdr:colOff>
      <xdr:row>53</xdr:row>
      <xdr:rowOff>28575</xdr:rowOff>
    </xdr:from>
    <xdr:to>
      <xdr:col>24</xdr:col>
      <xdr:colOff>123825</xdr:colOff>
      <xdr:row>53</xdr:row>
      <xdr:rowOff>28575</xdr:rowOff>
    </xdr:to>
    <xdr:sp macro="" textlink="">
      <xdr:nvSpPr>
        <xdr:cNvPr id="11506" name="Line 242"/>
        <xdr:cNvSpPr>
          <a:spLocks noChangeShapeType="1"/>
        </xdr:cNvSpPr>
      </xdr:nvSpPr>
      <xdr:spPr bwMode="auto">
        <a:xfrm>
          <a:off x="16421100" y="9115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152400</xdr:rowOff>
    </xdr:from>
    <xdr:to>
      <xdr:col>24</xdr:col>
      <xdr:colOff>28575</xdr:colOff>
      <xdr:row>56</xdr:row>
      <xdr:rowOff>9525</xdr:rowOff>
    </xdr:to>
    <xdr:sp macro="" textlink="">
      <xdr:nvSpPr>
        <xdr:cNvPr id="11507" name="Line 243"/>
        <xdr:cNvSpPr>
          <a:spLocks noChangeShapeType="1"/>
        </xdr:cNvSpPr>
      </xdr:nvSpPr>
      <xdr:spPr bwMode="auto">
        <a:xfrm>
          <a:off x="15668625" y="95821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08" name="その他平均値テキスト"/>
        <xdr:cNvSpPr txBox="1">
          <a:spLocks noChangeArrowheads="1"/>
        </xdr:cNvSpPr>
      </xdr:nvSpPr>
      <xdr:spPr bwMode="auto">
        <a:xfrm>
          <a:off x="166020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56</xdr:row>
      <xdr:rowOff>0</xdr:rowOff>
    </xdr:from>
    <xdr:to>
      <xdr:col>24</xdr:col>
      <xdr:colOff>85725</xdr:colOff>
      <xdr:row>56</xdr:row>
      <xdr:rowOff>104775</xdr:rowOff>
    </xdr:to>
    <xdr:sp macro="" textlink="">
      <xdr:nvSpPr>
        <xdr:cNvPr id="11509" name="AutoShape 245"/>
        <xdr:cNvSpPr>
          <a:spLocks noChangeArrowheads="1"/>
        </xdr:cNvSpPr>
      </xdr:nvSpPr>
      <xdr:spPr bwMode="auto">
        <a:xfrm>
          <a:off x="164592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152400</xdr:rowOff>
    </xdr:from>
    <xdr:to>
      <xdr:col>22</xdr:col>
      <xdr:colOff>561975</xdr:colOff>
      <xdr:row>56</xdr:row>
      <xdr:rowOff>57150</xdr:rowOff>
    </xdr:to>
    <xdr:sp macro="" textlink="">
      <xdr:nvSpPr>
        <xdr:cNvPr id="11510" name="Line 246"/>
        <xdr:cNvSpPr>
          <a:spLocks noChangeShapeType="1"/>
        </xdr:cNvSpPr>
      </xdr:nvSpPr>
      <xdr:spPr bwMode="auto">
        <a:xfrm flipV="1">
          <a:off x="14782800" y="95821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xdr:rowOff>
    </xdr:from>
    <xdr:to>
      <xdr:col>22</xdr:col>
      <xdr:colOff>619125</xdr:colOff>
      <xdr:row>56</xdr:row>
      <xdr:rowOff>104775</xdr:rowOff>
    </xdr:to>
    <xdr:sp macro="" textlink="">
      <xdr:nvSpPr>
        <xdr:cNvPr id="11511" name="AutoShape 247"/>
        <xdr:cNvSpPr>
          <a:spLocks noChangeArrowheads="1"/>
        </xdr:cNvSpPr>
      </xdr:nvSpPr>
      <xdr:spPr bwMode="auto">
        <a:xfrm>
          <a:off x="156210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123825</xdr:rowOff>
    </xdr:from>
    <xdr:to>
      <xdr:col>23</xdr:col>
      <xdr:colOff>228600</xdr:colOff>
      <xdr:row>57</xdr:row>
      <xdr:rowOff>161925</xdr:rowOff>
    </xdr:to>
    <xdr:sp macro="" textlink="">
      <xdr:nvSpPr>
        <xdr:cNvPr id="11512" name="Text Box 248"/>
        <xdr:cNvSpPr txBox="1">
          <a:spLocks noChangeArrowheads="1"/>
        </xdr:cNvSpPr>
      </xdr:nvSpPr>
      <xdr:spPr bwMode="auto">
        <a:xfrm>
          <a:off x="15287625" y="972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20</xdr:col>
      <xdr:colOff>161925</xdr:colOff>
      <xdr:row>56</xdr:row>
      <xdr:rowOff>57150</xdr:rowOff>
    </xdr:from>
    <xdr:to>
      <xdr:col>21</xdr:col>
      <xdr:colOff>361950</xdr:colOff>
      <xdr:row>56</xdr:row>
      <xdr:rowOff>76200</xdr:rowOff>
    </xdr:to>
    <xdr:sp macro="" textlink="">
      <xdr:nvSpPr>
        <xdr:cNvPr id="11513" name="Line 249"/>
        <xdr:cNvSpPr>
          <a:spLocks noChangeShapeType="1"/>
        </xdr:cNvSpPr>
      </xdr:nvSpPr>
      <xdr:spPr bwMode="auto">
        <a:xfrm flipV="1">
          <a:off x="13896975" y="9658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11514" name="AutoShape 250"/>
        <xdr:cNvSpPr>
          <a:spLocks noChangeArrowheads="1"/>
        </xdr:cNvSpPr>
      </xdr:nvSpPr>
      <xdr:spPr bwMode="auto">
        <a:xfrm>
          <a:off x="14735175" y="9620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133350</xdr:rowOff>
    </xdr:from>
    <xdr:to>
      <xdr:col>22</xdr:col>
      <xdr:colOff>57150</xdr:colOff>
      <xdr:row>58</xdr:row>
      <xdr:rowOff>0</xdr:rowOff>
    </xdr:to>
    <xdr:sp macro="" textlink="">
      <xdr:nvSpPr>
        <xdr:cNvPr id="11515" name="Text Box 251"/>
        <xdr:cNvSpPr txBox="1">
          <a:spLocks noChangeArrowheads="1"/>
        </xdr:cNvSpPr>
      </xdr:nvSpPr>
      <xdr:spPr bwMode="auto">
        <a:xfrm>
          <a:off x="14401800"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638175</xdr:colOff>
      <xdr:row>55</xdr:row>
      <xdr:rowOff>104775</xdr:rowOff>
    </xdr:from>
    <xdr:to>
      <xdr:col>20</xdr:col>
      <xdr:colOff>161925</xdr:colOff>
      <xdr:row>56</xdr:row>
      <xdr:rowOff>76200</xdr:rowOff>
    </xdr:to>
    <xdr:sp macro="" textlink="">
      <xdr:nvSpPr>
        <xdr:cNvPr id="11516" name="Line 252"/>
        <xdr:cNvSpPr>
          <a:spLocks noChangeShapeType="1"/>
        </xdr:cNvSpPr>
      </xdr:nvSpPr>
      <xdr:spPr bwMode="auto">
        <a:xfrm>
          <a:off x="13001625" y="95345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11517" name="AutoShape 253"/>
        <xdr:cNvSpPr>
          <a:spLocks noChangeArrowheads="1"/>
        </xdr:cNvSpPr>
      </xdr:nvSpPr>
      <xdr:spPr bwMode="auto">
        <a:xfrm>
          <a:off x="13839825"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152400</xdr:rowOff>
    </xdr:from>
    <xdr:to>
      <xdr:col>20</xdr:col>
      <xdr:colOff>542925</xdr:colOff>
      <xdr:row>56</xdr:row>
      <xdr:rowOff>19050</xdr:rowOff>
    </xdr:to>
    <xdr:sp macro="" textlink="">
      <xdr:nvSpPr>
        <xdr:cNvPr id="11518" name="Text Box 254"/>
        <xdr:cNvSpPr txBox="1">
          <a:spLocks noChangeArrowheads="1"/>
        </xdr:cNvSpPr>
      </xdr:nvSpPr>
      <xdr:spPr bwMode="auto">
        <a:xfrm>
          <a:off x="13515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11519" name="AutoShape 255"/>
        <xdr:cNvSpPr>
          <a:spLocks noChangeArrowheads="1"/>
        </xdr:cNvSpPr>
      </xdr:nvSpPr>
      <xdr:spPr bwMode="auto">
        <a:xfrm>
          <a:off x="12954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28575</xdr:rowOff>
    </xdr:from>
    <xdr:to>
      <xdr:col>19</xdr:col>
      <xdr:colOff>333375</xdr:colOff>
      <xdr:row>57</xdr:row>
      <xdr:rowOff>66675</xdr:rowOff>
    </xdr:to>
    <xdr:sp macro="" textlink="">
      <xdr:nvSpPr>
        <xdr:cNvPr id="11520" name="Text Box 256"/>
        <xdr:cNvSpPr txBox="1">
          <a:spLocks noChangeArrowheads="1"/>
        </xdr:cNvSpPr>
      </xdr:nvSpPr>
      <xdr:spPr bwMode="auto">
        <a:xfrm>
          <a:off x="12620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55</xdr:row>
      <xdr:rowOff>133350</xdr:rowOff>
    </xdr:from>
    <xdr:to>
      <xdr:col>24</xdr:col>
      <xdr:colOff>85725</xdr:colOff>
      <xdr:row>56</xdr:row>
      <xdr:rowOff>66675</xdr:rowOff>
    </xdr:to>
    <xdr:sp macro="" textlink="">
      <xdr:nvSpPr>
        <xdr:cNvPr id="11526" name="Oval 262"/>
        <xdr:cNvSpPr>
          <a:spLocks noChangeArrowheads="1"/>
        </xdr:cNvSpPr>
      </xdr:nvSpPr>
      <xdr:spPr bwMode="auto">
        <a:xfrm>
          <a:off x="164592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xdr:rowOff>
    </xdr:from>
    <xdr:to>
      <xdr:col>25</xdr:col>
      <xdr:colOff>200025</xdr:colOff>
      <xdr:row>56</xdr:row>
      <xdr:rowOff>47625</xdr:rowOff>
    </xdr:to>
    <xdr:sp macro="" textlink="">
      <xdr:nvSpPr>
        <xdr:cNvPr id="11527" name="その他該当値テキスト"/>
        <xdr:cNvSpPr txBox="1">
          <a:spLocks noChangeArrowheads="1"/>
        </xdr:cNvSpPr>
      </xdr:nvSpPr>
      <xdr:spPr bwMode="auto">
        <a:xfrm>
          <a:off x="166020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22</xdr:col>
      <xdr:colOff>514350</xdr:colOff>
      <xdr:row>55</xdr:row>
      <xdr:rowOff>104775</xdr:rowOff>
    </xdr:from>
    <xdr:to>
      <xdr:col>22</xdr:col>
      <xdr:colOff>619125</xdr:colOff>
      <xdr:row>56</xdr:row>
      <xdr:rowOff>28575</xdr:rowOff>
    </xdr:to>
    <xdr:sp macro="" textlink="">
      <xdr:nvSpPr>
        <xdr:cNvPr id="11528" name="Oval 264"/>
        <xdr:cNvSpPr>
          <a:spLocks noChangeArrowheads="1"/>
        </xdr:cNvSpPr>
      </xdr:nvSpPr>
      <xdr:spPr bwMode="auto">
        <a:xfrm>
          <a:off x="156210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29" name="Text Box 265"/>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11530" name="Oval 266"/>
        <xdr:cNvSpPr>
          <a:spLocks noChangeArrowheads="1"/>
        </xdr:cNvSpPr>
      </xdr:nvSpPr>
      <xdr:spPr bwMode="auto">
        <a:xfrm>
          <a:off x="14735175" y="9610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31" name="Text Box 267"/>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11532" name="Oval 268"/>
        <xdr:cNvSpPr>
          <a:spLocks noChangeArrowheads="1"/>
        </xdr:cNvSpPr>
      </xdr:nvSpPr>
      <xdr:spPr bwMode="auto">
        <a:xfrm>
          <a:off x="138398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133350</xdr:rowOff>
    </xdr:from>
    <xdr:to>
      <xdr:col>20</xdr:col>
      <xdr:colOff>542925</xdr:colOff>
      <xdr:row>58</xdr:row>
      <xdr:rowOff>0</xdr:rowOff>
    </xdr:to>
    <xdr:sp macro="" textlink="">
      <xdr:nvSpPr>
        <xdr:cNvPr id="11533" name="Text Box 269"/>
        <xdr:cNvSpPr txBox="1">
          <a:spLocks noChangeArrowheads="1"/>
        </xdr:cNvSpPr>
      </xdr:nvSpPr>
      <xdr:spPr bwMode="auto">
        <a:xfrm>
          <a:off x="135159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18</xdr:col>
      <xdr:colOff>590550</xdr:colOff>
      <xdr:row>55</xdr:row>
      <xdr:rowOff>57150</xdr:rowOff>
    </xdr:from>
    <xdr:to>
      <xdr:col>19</xdr:col>
      <xdr:colOff>9525</xdr:colOff>
      <xdr:row>55</xdr:row>
      <xdr:rowOff>161925</xdr:rowOff>
    </xdr:to>
    <xdr:sp macro="" textlink="">
      <xdr:nvSpPr>
        <xdr:cNvPr id="11534" name="Oval 270"/>
        <xdr:cNvSpPr>
          <a:spLocks noChangeArrowheads="1"/>
        </xdr:cNvSpPr>
      </xdr:nvSpPr>
      <xdr:spPr bwMode="auto">
        <a:xfrm>
          <a:off x="12954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28575</xdr:rowOff>
    </xdr:from>
    <xdr:to>
      <xdr:col>19</xdr:col>
      <xdr:colOff>333375</xdr:colOff>
      <xdr:row>55</xdr:row>
      <xdr:rowOff>66675</xdr:rowOff>
    </xdr:to>
    <xdr:sp macro="" textlink="">
      <xdr:nvSpPr>
        <xdr:cNvPr id="11535" name="Text Box 271"/>
        <xdr:cNvSpPr txBox="1">
          <a:spLocks noChangeArrowheads="1"/>
        </xdr:cNvSpPr>
      </xdr:nvSpPr>
      <xdr:spPr bwMode="auto">
        <a:xfrm>
          <a:off x="1262062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51/63</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定額給付金事業や子育て応援特別手当の減により前年度より</a:t>
          </a:r>
          <a:r>
            <a:rPr lang="en-US" altLang="ja-JP"/>
            <a:t>1.9</a:t>
          </a:r>
          <a:r>
            <a:rPr lang="ja-JP" altLang="en-US"/>
            <a:t>ポイント減少した。しかし、沖縄県平均と比べると</a:t>
          </a:r>
          <a:r>
            <a:rPr lang="en-US" altLang="ja-JP"/>
            <a:t>9.7</a:t>
          </a:r>
          <a:r>
            <a:rPr lang="ja-JP" altLang="en-US"/>
            <a:t>ポイントの高い水準にあり、今後は各種財政援助団体に対する補助金を適正に交付し事業執行が行われているか精査し、更なる見直しや廃止を行う。</a:t>
          </a:r>
        </a:p>
      </xdr:txBody>
    </xdr:sp>
    <xdr:clientData/>
  </xdr:twoCellAnchor>
  <xdr:oneCellAnchor>
    <xdr:from>
      <xdr:col>18</xdr:col>
      <xdr:colOff>85725</xdr:colOff>
      <xdr:row>29</xdr:row>
      <xdr:rowOff>142875</xdr:rowOff>
    </xdr:from>
    <xdr:ext cx="190500" cy="17145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40</xdr:row>
      <xdr:rowOff>133350</xdr:rowOff>
    </xdr:to>
    <xdr:sp macro="" textlink="">
      <xdr:nvSpPr>
        <xdr:cNvPr id="11560" name="Line 296"/>
        <xdr:cNvSpPr>
          <a:spLocks noChangeShapeType="1"/>
        </xdr:cNvSpPr>
      </xdr:nvSpPr>
      <xdr:spPr bwMode="auto">
        <a:xfrm flipV="1">
          <a:off x="16506825" y="58674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133350</xdr:rowOff>
    </xdr:from>
    <xdr:to>
      <xdr:col>25</xdr:col>
      <xdr:colOff>200025</xdr:colOff>
      <xdr:row>42</xdr:row>
      <xdr:rowOff>0</xdr:rowOff>
    </xdr:to>
    <xdr:sp macro="" textlink="">
      <xdr:nvSpPr>
        <xdr:cNvPr id="11561" name="補助費等最小値テキスト"/>
        <xdr:cNvSpPr txBox="1">
          <a:spLocks noChangeArrowheads="1"/>
        </xdr:cNvSpPr>
      </xdr:nvSpPr>
      <xdr:spPr bwMode="auto">
        <a:xfrm>
          <a:off x="166020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27.6</a:t>
          </a:r>
          <a:endParaRPr lang="ja-JP" altLang="en-US"/>
        </a:p>
      </xdr:txBody>
    </xdr:sp>
    <xdr:clientData/>
  </xdr:twoCellAnchor>
  <xdr:twoCellAnchor>
    <xdr:from>
      <xdr:col>23</xdr:col>
      <xdr:colOff>628650</xdr:colOff>
      <xdr:row>40</xdr:row>
      <xdr:rowOff>133350</xdr:rowOff>
    </xdr:from>
    <xdr:to>
      <xdr:col>24</xdr:col>
      <xdr:colOff>123825</xdr:colOff>
      <xdr:row>40</xdr:row>
      <xdr:rowOff>133350</xdr:rowOff>
    </xdr:to>
    <xdr:sp macro="" textlink="">
      <xdr:nvSpPr>
        <xdr:cNvPr id="11562" name="Line 298"/>
        <xdr:cNvSpPr>
          <a:spLocks noChangeShapeType="1"/>
        </xdr:cNvSpPr>
      </xdr:nvSpPr>
      <xdr:spPr bwMode="auto">
        <a:xfrm>
          <a:off x="16421100" y="6991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3"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11564" name="Line 300"/>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28575</xdr:rowOff>
    </xdr:from>
    <xdr:to>
      <xdr:col>24</xdr:col>
      <xdr:colOff>28575</xdr:colOff>
      <xdr:row>38</xdr:row>
      <xdr:rowOff>114300</xdr:rowOff>
    </xdr:to>
    <xdr:sp macro="" textlink="">
      <xdr:nvSpPr>
        <xdr:cNvPr id="11565" name="Line 301"/>
        <xdr:cNvSpPr>
          <a:spLocks noChangeShapeType="1"/>
        </xdr:cNvSpPr>
      </xdr:nvSpPr>
      <xdr:spPr bwMode="auto">
        <a:xfrm flipV="1">
          <a:off x="15668625" y="65436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xdr:rowOff>
    </xdr:from>
    <xdr:to>
      <xdr:col>25</xdr:col>
      <xdr:colOff>200025</xdr:colOff>
      <xdr:row>37</xdr:row>
      <xdr:rowOff>47625</xdr:rowOff>
    </xdr:to>
    <xdr:sp macro="" textlink="">
      <xdr:nvSpPr>
        <xdr:cNvPr id="11566" name="補助費等平均値テキスト"/>
        <xdr:cNvSpPr txBox="1">
          <a:spLocks noChangeArrowheads="1"/>
        </xdr:cNvSpPr>
      </xdr:nvSpPr>
      <xdr:spPr bwMode="auto">
        <a:xfrm>
          <a:off x="166020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11567" name="AutoShape 303"/>
        <xdr:cNvSpPr>
          <a:spLocks noChangeArrowheads="1"/>
        </xdr:cNvSpPr>
      </xdr:nvSpPr>
      <xdr:spPr bwMode="auto">
        <a:xfrm>
          <a:off x="164592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114300</xdr:rowOff>
    </xdr:from>
    <xdr:to>
      <xdr:col>22</xdr:col>
      <xdr:colOff>561975</xdr:colOff>
      <xdr:row>39</xdr:row>
      <xdr:rowOff>19050</xdr:rowOff>
    </xdr:to>
    <xdr:sp macro="" textlink="">
      <xdr:nvSpPr>
        <xdr:cNvPr id="11568" name="Line 304"/>
        <xdr:cNvSpPr>
          <a:spLocks noChangeShapeType="1"/>
        </xdr:cNvSpPr>
      </xdr:nvSpPr>
      <xdr:spPr bwMode="auto">
        <a:xfrm flipV="1">
          <a:off x="14782800" y="6629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11569" name="AutoShape 305"/>
        <xdr:cNvSpPr>
          <a:spLocks noChangeArrowheads="1"/>
        </xdr:cNvSpPr>
      </xdr:nvSpPr>
      <xdr:spPr bwMode="auto">
        <a:xfrm>
          <a:off x="15621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161925</xdr:rowOff>
    </xdr:from>
    <xdr:to>
      <xdr:col>23</xdr:col>
      <xdr:colOff>228600</xdr:colOff>
      <xdr:row>37</xdr:row>
      <xdr:rowOff>28575</xdr:rowOff>
    </xdr:to>
    <xdr:sp macro="" textlink="">
      <xdr:nvSpPr>
        <xdr:cNvPr id="11570" name="Text Box 306"/>
        <xdr:cNvSpPr txBox="1">
          <a:spLocks noChangeArrowheads="1"/>
        </xdr:cNvSpPr>
      </xdr:nvSpPr>
      <xdr:spPr bwMode="auto">
        <a:xfrm>
          <a:off x="15287625" y="616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15.0</a:t>
          </a:r>
          <a:endParaRPr lang="ja-JP" altLang="en-US"/>
        </a:p>
      </xdr:txBody>
    </xdr:sp>
    <xdr:clientData/>
  </xdr:twoCellAnchor>
  <xdr:twoCellAnchor>
    <xdr:from>
      <xdr:col>20</xdr:col>
      <xdr:colOff>161925</xdr:colOff>
      <xdr:row>39</xdr:row>
      <xdr:rowOff>19050</xdr:rowOff>
    </xdr:from>
    <xdr:to>
      <xdr:col>21</xdr:col>
      <xdr:colOff>361950</xdr:colOff>
      <xdr:row>39</xdr:row>
      <xdr:rowOff>38100</xdr:rowOff>
    </xdr:to>
    <xdr:sp macro="" textlink="">
      <xdr:nvSpPr>
        <xdr:cNvPr id="11571" name="Line 307"/>
        <xdr:cNvSpPr>
          <a:spLocks noChangeShapeType="1"/>
        </xdr:cNvSpPr>
      </xdr:nvSpPr>
      <xdr:spPr bwMode="auto">
        <a:xfrm flipV="1">
          <a:off x="13896975" y="6705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28575</xdr:rowOff>
    </xdr:from>
    <xdr:to>
      <xdr:col>21</xdr:col>
      <xdr:colOff>409575</xdr:colOff>
      <xdr:row>37</xdr:row>
      <xdr:rowOff>133350</xdr:rowOff>
    </xdr:to>
    <xdr:sp macro="" textlink="">
      <xdr:nvSpPr>
        <xdr:cNvPr id="11572" name="AutoShape 308"/>
        <xdr:cNvSpPr>
          <a:spLocks noChangeArrowheads="1"/>
        </xdr:cNvSpPr>
      </xdr:nvSpPr>
      <xdr:spPr bwMode="auto">
        <a:xfrm>
          <a:off x="14735175" y="637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0</xdr:rowOff>
    </xdr:from>
    <xdr:to>
      <xdr:col>22</xdr:col>
      <xdr:colOff>57150</xdr:colOff>
      <xdr:row>37</xdr:row>
      <xdr:rowOff>38100</xdr:rowOff>
    </xdr:to>
    <xdr:sp macro="" textlink="">
      <xdr:nvSpPr>
        <xdr:cNvPr id="11573" name="Text Box 309"/>
        <xdr:cNvSpPr txBox="1">
          <a:spLocks noChangeArrowheads="1"/>
        </xdr:cNvSpPr>
      </xdr:nvSpPr>
      <xdr:spPr bwMode="auto">
        <a:xfrm>
          <a:off x="144018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endParaRPr lang="ja-JP" altLang="en-US"/>
        </a:p>
      </xdr:txBody>
    </xdr:sp>
    <xdr:clientData/>
  </xdr:twoCellAnchor>
  <xdr:twoCellAnchor>
    <xdr:from>
      <xdr:col>18</xdr:col>
      <xdr:colOff>638175</xdr:colOff>
      <xdr:row>38</xdr:row>
      <xdr:rowOff>104775</xdr:rowOff>
    </xdr:from>
    <xdr:to>
      <xdr:col>20</xdr:col>
      <xdr:colOff>161925</xdr:colOff>
      <xdr:row>39</xdr:row>
      <xdr:rowOff>38100</xdr:rowOff>
    </xdr:to>
    <xdr:sp macro="" textlink="">
      <xdr:nvSpPr>
        <xdr:cNvPr id="11574" name="Line 310"/>
        <xdr:cNvSpPr>
          <a:spLocks noChangeShapeType="1"/>
        </xdr:cNvSpPr>
      </xdr:nvSpPr>
      <xdr:spPr bwMode="auto">
        <a:xfrm>
          <a:off x="13001625" y="66198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114300</xdr:rowOff>
    </xdr:to>
    <xdr:sp macro="" textlink="">
      <xdr:nvSpPr>
        <xdr:cNvPr id="11575" name="AutoShape 311"/>
        <xdr:cNvSpPr>
          <a:spLocks noChangeArrowheads="1"/>
        </xdr:cNvSpPr>
      </xdr:nvSpPr>
      <xdr:spPr bwMode="auto">
        <a:xfrm>
          <a:off x="13839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152400</xdr:rowOff>
    </xdr:from>
    <xdr:to>
      <xdr:col>20</xdr:col>
      <xdr:colOff>542925</xdr:colOff>
      <xdr:row>37</xdr:row>
      <xdr:rowOff>19050</xdr:rowOff>
    </xdr:to>
    <xdr:sp macro="" textlink="">
      <xdr:nvSpPr>
        <xdr:cNvPr id="11576" name="Text Box 312"/>
        <xdr:cNvSpPr txBox="1">
          <a:spLocks noChangeArrowheads="1"/>
        </xdr:cNvSpPr>
      </xdr:nvSpPr>
      <xdr:spPr bwMode="auto">
        <a:xfrm>
          <a:off x="13515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11577" name="AutoShape 313"/>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78" name="Text Box 314"/>
        <xdr:cNvSpPr txBox="1">
          <a:spLocks noChangeArrowheads="1"/>
        </xdr:cNvSpPr>
      </xdr:nvSpPr>
      <xdr:spPr bwMode="auto">
        <a:xfrm>
          <a:off x="126206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37</xdr:row>
      <xdr:rowOff>152400</xdr:rowOff>
    </xdr:from>
    <xdr:to>
      <xdr:col>24</xdr:col>
      <xdr:colOff>85725</xdr:colOff>
      <xdr:row>38</xdr:row>
      <xdr:rowOff>85725</xdr:rowOff>
    </xdr:to>
    <xdr:sp macro="" textlink="">
      <xdr:nvSpPr>
        <xdr:cNvPr id="11584" name="Oval 320"/>
        <xdr:cNvSpPr>
          <a:spLocks noChangeArrowheads="1"/>
        </xdr:cNvSpPr>
      </xdr:nvSpPr>
      <xdr:spPr bwMode="auto">
        <a:xfrm>
          <a:off x="16459200"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152400</xdr:rowOff>
    </xdr:from>
    <xdr:to>
      <xdr:col>25</xdr:col>
      <xdr:colOff>200025</xdr:colOff>
      <xdr:row>39</xdr:row>
      <xdr:rowOff>19050</xdr:rowOff>
    </xdr:to>
    <xdr:sp macro="" textlink="">
      <xdr:nvSpPr>
        <xdr:cNvPr id="11585" name="補助費等該当値テキスト"/>
        <xdr:cNvSpPr txBox="1">
          <a:spLocks noChangeArrowheads="1"/>
        </xdr:cNvSpPr>
      </xdr:nvSpPr>
      <xdr:spPr bwMode="auto">
        <a:xfrm>
          <a:off x="166020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22</xdr:col>
      <xdr:colOff>514350</xdr:colOff>
      <xdr:row>38</xdr:row>
      <xdr:rowOff>66675</xdr:rowOff>
    </xdr:from>
    <xdr:to>
      <xdr:col>22</xdr:col>
      <xdr:colOff>619125</xdr:colOff>
      <xdr:row>39</xdr:row>
      <xdr:rowOff>0</xdr:rowOff>
    </xdr:to>
    <xdr:sp macro="" textlink="">
      <xdr:nvSpPr>
        <xdr:cNvPr id="11586" name="Oval 322"/>
        <xdr:cNvSpPr>
          <a:spLocks noChangeArrowheads="1"/>
        </xdr:cNvSpPr>
      </xdr:nvSpPr>
      <xdr:spPr bwMode="auto">
        <a:xfrm>
          <a:off x="15621000"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xdr:rowOff>
    </xdr:from>
    <xdr:to>
      <xdr:col>23</xdr:col>
      <xdr:colOff>228600</xdr:colOff>
      <xdr:row>40</xdr:row>
      <xdr:rowOff>47625</xdr:rowOff>
    </xdr:to>
    <xdr:sp macro="" textlink="">
      <xdr:nvSpPr>
        <xdr:cNvPr id="11587" name="Text Box 323"/>
        <xdr:cNvSpPr txBox="1">
          <a:spLocks noChangeArrowheads="1"/>
        </xdr:cNvSpPr>
      </xdr:nvSpPr>
      <xdr:spPr bwMode="auto">
        <a:xfrm>
          <a:off x="15287625"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endParaRPr lang="ja-JP" altLang="en-US"/>
        </a:p>
      </xdr:txBody>
    </xdr:sp>
    <xdr:clientData/>
  </xdr:twoCellAnchor>
  <xdr:twoCellAnchor>
    <xdr:from>
      <xdr:col>21</xdr:col>
      <xdr:colOff>314325</xdr:colOff>
      <xdr:row>38</xdr:row>
      <xdr:rowOff>142875</xdr:rowOff>
    </xdr:from>
    <xdr:to>
      <xdr:col>21</xdr:col>
      <xdr:colOff>409575</xdr:colOff>
      <xdr:row>39</xdr:row>
      <xdr:rowOff>66675</xdr:rowOff>
    </xdr:to>
    <xdr:sp macro="" textlink="">
      <xdr:nvSpPr>
        <xdr:cNvPr id="11588" name="Oval 324"/>
        <xdr:cNvSpPr>
          <a:spLocks noChangeArrowheads="1"/>
        </xdr:cNvSpPr>
      </xdr:nvSpPr>
      <xdr:spPr bwMode="auto">
        <a:xfrm>
          <a:off x="14735175" y="665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85725</xdr:rowOff>
    </xdr:from>
    <xdr:to>
      <xdr:col>22</xdr:col>
      <xdr:colOff>57150</xdr:colOff>
      <xdr:row>40</xdr:row>
      <xdr:rowOff>123825</xdr:rowOff>
    </xdr:to>
    <xdr:sp macro="" textlink="">
      <xdr:nvSpPr>
        <xdr:cNvPr id="11589" name="Text Box 325"/>
        <xdr:cNvSpPr txBox="1">
          <a:spLocks noChangeArrowheads="1"/>
        </xdr:cNvSpPr>
      </xdr:nvSpPr>
      <xdr:spPr bwMode="auto">
        <a:xfrm>
          <a:off x="14401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20</xdr:col>
      <xdr:colOff>104775</xdr:colOff>
      <xdr:row>38</xdr:row>
      <xdr:rowOff>161925</xdr:rowOff>
    </xdr:from>
    <xdr:to>
      <xdr:col>20</xdr:col>
      <xdr:colOff>209550</xdr:colOff>
      <xdr:row>39</xdr:row>
      <xdr:rowOff>85725</xdr:rowOff>
    </xdr:to>
    <xdr:sp macro="" textlink="">
      <xdr:nvSpPr>
        <xdr:cNvPr id="11590" name="Oval 326"/>
        <xdr:cNvSpPr>
          <a:spLocks noChangeArrowheads="1"/>
        </xdr:cNvSpPr>
      </xdr:nvSpPr>
      <xdr:spPr bwMode="auto">
        <a:xfrm>
          <a:off x="13839825"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104775</xdr:rowOff>
    </xdr:from>
    <xdr:to>
      <xdr:col>20</xdr:col>
      <xdr:colOff>542925</xdr:colOff>
      <xdr:row>40</xdr:row>
      <xdr:rowOff>142875</xdr:rowOff>
    </xdr:to>
    <xdr:sp macro="" textlink="">
      <xdr:nvSpPr>
        <xdr:cNvPr id="11591" name="Text Box 327"/>
        <xdr:cNvSpPr txBox="1">
          <a:spLocks noChangeArrowheads="1"/>
        </xdr:cNvSpPr>
      </xdr:nvSpPr>
      <xdr:spPr bwMode="auto">
        <a:xfrm>
          <a:off x="13515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endParaRPr lang="ja-JP" altLang="en-US"/>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11592" name="Oval 328"/>
        <xdr:cNvSpPr>
          <a:spLocks noChangeArrowheads="1"/>
        </xdr:cNvSpPr>
      </xdr:nvSpPr>
      <xdr:spPr bwMode="auto">
        <a:xfrm>
          <a:off x="12954000" y="657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93" name="Text Box 329"/>
        <xdr:cNvSpPr txBox="1">
          <a:spLocks noChangeArrowheads="1"/>
        </xdr:cNvSpPr>
      </xdr:nvSpPr>
      <xdr:spPr bwMode="auto">
        <a:xfrm>
          <a:off x="12620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22/63</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15.6</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内平均値と比べると下回っているが、今後小学校建設や庁舎建設などが控えているので、後年度に及ぼす影響を考慮しながら起債に大きく頼ることのない財政運営を進めるうえで、中長期での起債計画を立てる必要がある。</a:t>
          </a:r>
        </a:p>
      </xdr:txBody>
    </xdr:sp>
    <xdr:clientData/>
  </xdr:twoCellAnchor>
  <xdr:oneCellAnchor>
    <xdr:from>
      <xdr:col>1</xdr:col>
      <xdr:colOff>66675</xdr:colOff>
      <xdr:row>69</xdr:row>
      <xdr:rowOff>142875</xdr:rowOff>
    </xdr:from>
    <xdr:ext cx="190500" cy="17145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8" name="Line 34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9" name="Text Box 345"/>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10" name="Line 34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1" name="Text Box 347"/>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2" name="Line 34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3" name="Text Box 349"/>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4" name="Line 35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5" name="Text Box 351"/>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6" name="Line 35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7" name="Text Box 353"/>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123825</xdr:rowOff>
    </xdr:from>
    <xdr:to>
      <xdr:col>7</xdr:col>
      <xdr:colOff>19050</xdr:colOff>
      <xdr:row>81</xdr:row>
      <xdr:rowOff>28575</xdr:rowOff>
    </xdr:to>
    <xdr:sp macro="" textlink="">
      <xdr:nvSpPr>
        <xdr:cNvPr id="11620" name="Line 356"/>
        <xdr:cNvSpPr>
          <a:spLocks noChangeShapeType="1"/>
        </xdr:cNvSpPr>
      </xdr:nvSpPr>
      <xdr:spPr bwMode="auto">
        <a:xfrm flipV="1">
          <a:off x="4829175" y="12639675"/>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1"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36.9</a:t>
          </a:r>
          <a:endParaRPr lang="ja-JP" altLang="en-US"/>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11622" name="Line 358"/>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66675</xdr:rowOff>
    </xdr:from>
    <xdr:to>
      <xdr:col>8</xdr:col>
      <xdr:colOff>180975</xdr:colOff>
      <xdr:row>73</xdr:row>
      <xdr:rowOff>104775</xdr:rowOff>
    </xdr:to>
    <xdr:sp macro="" textlink="">
      <xdr:nvSpPr>
        <xdr:cNvPr id="11623" name="公債費最大値テキスト"/>
        <xdr:cNvSpPr txBox="1">
          <a:spLocks noChangeArrowheads="1"/>
        </xdr:cNvSpPr>
      </xdr:nvSpPr>
      <xdr:spPr bwMode="auto">
        <a:xfrm>
          <a:off x="4914900"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6</xdr:col>
      <xdr:colOff>609600</xdr:colOff>
      <xdr:row>73</xdr:row>
      <xdr:rowOff>123825</xdr:rowOff>
    </xdr:from>
    <xdr:to>
      <xdr:col>7</xdr:col>
      <xdr:colOff>104775</xdr:colOff>
      <xdr:row>73</xdr:row>
      <xdr:rowOff>123825</xdr:rowOff>
    </xdr:to>
    <xdr:sp macro="" textlink="">
      <xdr:nvSpPr>
        <xdr:cNvPr id="11624" name="Line 360"/>
        <xdr:cNvSpPr>
          <a:spLocks noChangeShapeType="1"/>
        </xdr:cNvSpPr>
      </xdr:nvSpPr>
      <xdr:spPr bwMode="auto">
        <a:xfrm>
          <a:off x="4733925"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9525</xdr:rowOff>
    </xdr:from>
    <xdr:to>
      <xdr:col>7</xdr:col>
      <xdr:colOff>19050</xdr:colOff>
      <xdr:row>76</xdr:row>
      <xdr:rowOff>28575</xdr:rowOff>
    </xdr:to>
    <xdr:sp macro="" textlink="">
      <xdr:nvSpPr>
        <xdr:cNvPr id="11625" name="Line 361"/>
        <xdr:cNvSpPr>
          <a:spLocks noChangeShapeType="1"/>
        </xdr:cNvSpPr>
      </xdr:nvSpPr>
      <xdr:spPr bwMode="auto">
        <a:xfrm flipV="1">
          <a:off x="3990975" y="13039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626" name="公債費平均値テキスト"/>
        <xdr:cNvSpPr txBox="1">
          <a:spLocks noChangeArrowheads="1"/>
        </xdr:cNvSpPr>
      </xdr:nvSpPr>
      <xdr:spPr bwMode="auto">
        <a:xfrm>
          <a:off x="49149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17.4</a:t>
          </a:r>
          <a:endParaRPr lang="ja-JP" altLang="en-US"/>
        </a:p>
      </xdr:txBody>
    </xdr:sp>
    <xdr:clientData/>
  </xdr:twoCellAnchor>
  <xdr:twoCellAnchor>
    <xdr:from>
      <xdr:col>6</xdr:col>
      <xdr:colOff>647700</xdr:colOff>
      <xdr:row>76</xdr:row>
      <xdr:rowOff>95250</xdr:rowOff>
    </xdr:from>
    <xdr:to>
      <xdr:col>7</xdr:col>
      <xdr:colOff>66675</xdr:colOff>
      <xdr:row>77</xdr:row>
      <xdr:rowOff>19050</xdr:rowOff>
    </xdr:to>
    <xdr:sp macro="" textlink="">
      <xdr:nvSpPr>
        <xdr:cNvPr id="11627" name="AutoShape 363"/>
        <xdr:cNvSpPr>
          <a:spLocks noChangeArrowheads="1"/>
        </xdr:cNvSpPr>
      </xdr:nvSpPr>
      <xdr:spPr bwMode="auto">
        <a:xfrm>
          <a:off x="4772025"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9525</xdr:rowOff>
    </xdr:from>
    <xdr:to>
      <xdr:col>5</xdr:col>
      <xdr:colOff>552450</xdr:colOff>
      <xdr:row>76</xdr:row>
      <xdr:rowOff>28575</xdr:rowOff>
    </xdr:to>
    <xdr:sp macro="" textlink="">
      <xdr:nvSpPr>
        <xdr:cNvPr id="11628" name="Line 364"/>
        <xdr:cNvSpPr>
          <a:spLocks noChangeShapeType="1"/>
        </xdr:cNvSpPr>
      </xdr:nvSpPr>
      <xdr:spPr bwMode="auto">
        <a:xfrm>
          <a:off x="3095625" y="13039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11629" name="AutoShape 365"/>
        <xdr:cNvSpPr>
          <a:spLocks noChangeArrowheads="1"/>
        </xdr:cNvSpPr>
      </xdr:nvSpPr>
      <xdr:spPr bwMode="auto">
        <a:xfrm>
          <a:off x="3933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30" name="Text Box 366"/>
        <xdr:cNvSpPr txBox="1">
          <a:spLocks noChangeArrowheads="1"/>
        </xdr:cNvSpPr>
      </xdr:nvSpPr>
      <xdr:spPr bwMode="auto">
        <a:xfrm>
          <a:off x="360997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endParaRPr lang="ja-JP" altLang="en-US"/>
        </a:p>
      </xdr:txBody>
    </xdr:sp>
    <xdr:clientData/>
  </xdr:twoCellAnchor>
  <xdr:twoCellAnchor>
    <xdr:from>
      <xdr:col>3</xdr:col>
      <xdr:colOff>142875</xdr:colOff>
      <xdr:row>76</xdr:row>
      <xdr:rowOff>9525</xdr:rowOff>
    </xdr:from>
    <xdr:to>
      <xdr:col>4</xdr:col>
      <xdr:colOff>342900</xdr:colOff>
      <xdr:row>76</xdr:row>
      <xdr:rowOff>9525</xdr:rowOff>
    </xdr:to>
    <xdr:sp macro="" textlink="">
      <xdr:nvSpPr>
        <xdr:cNvPr id="11631" name="Line 367"/>
        <xdr:cNvSpPr>
          <a:spLocks noChangeShapeType="1"/>
        </xdr:cNvSpPr>
      </xdr:nvSpPr>
      <xdr:spPr bwMode="auto">
        <a:xfrm>
          <a:off x="2209800" y="13039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0</xdr:rowOff>
    </xdr:to>
    <xdr:sp macro="" textlink="">
      <xdr:nvSpPr>
        <xdr:cNvPr id="11632" name="AutoShape 368"/>
        <xdr:cNvSpPr>
          <a:spLocks noChangeArrowheads="1"/>
        </xdr:cNvSpPr>
      </xdr:nvSpPr>
      <xdr:spPr bwMode="auto">
        <a:xfrm>
          <a:off x="3048000"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33" name="Text Box 369"/>
        <xdr:cNvSpPr txBox="1">
          <a:spLocks noChangeArrowheads="1"/>
        </xdr:cNvSpPr>
      </xdr:nvSpPr>
      <xdr:spPr bwMode="auto">
        <a:xfrm>
          <a:off x="2714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1</xdr:col>
      <xdr:colOff>628650</xdr:colOff>
      <xdr:row>75</xdr:row>
      <xdr:rowOff>161925</xdr:rowOff>
    </xdr:from>
    <xdr:to>
      <xdr:col>3</xdr:col>
      <xdr:colOff>142875</xdr:colOff>
      <xdr:row>76</xdr:row>
      <xdr:rowOff>9525</xdr:rowOff>
    </xdr:to>
    <xdr:sp macro="" textlink="">
      <xdr:nvSpPr>
        <xdr:cNvPr id="11634" name="Line 370"/>
        <xdr:cNvSpPr>
          <a:spLocks noChangeShapeType="1"/>
        </xdr:cNvSpPr>
      </xdr:nvSpPr>
      <xdr:spPr bwMode="auto">
        <a:xfrm>
          <a:off x="1323975" y="13020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76200</xdr:rowOff>
    </xdr:from>
    <xdr:to>
      <xdr:col>3</xdr:col>
      <xdr:colOff>190500</xdr:colOff>
      <xdr:row>77</xdr:row>
      <xdr:rowOff>9525</xdr:rowOff>
    </xdr:to>
    <xdr:sp macro="" textlink="">
      <xdr:nvSpPr>
        <xdr:cNvPr id="11635" name="AutoShape 371"/>
        <xdr:cNvSpPr>
          <a:spLocks noChangeArrowheads="1"/>
        </xdr:cNvSpPr>
      </xdr:nvSpPr>
      <xdr:spPr bwMode="auto">
        <a:xfrm>
          <a:off x="2162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6" name="Text Box 372"/>
        <xdr:cNvSpPr txBox="1">
          <a:spLocks noChangeArrowheads="1"/>
        </xdr:cNvSpPr>
      </xdr:nvSpPr>
      <xdr:spPr bwMode="auto">
        <a:xfrm>
          <a:off x="1828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17.1</a:t>
          </a:r>
          <a:endParaRPr lang="ja-JP" altLang="en-US"/>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1637" name="AutoShape 373"/>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38" name="Text Box 374"/>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11644" name="Oval 380"/>
        <xdr:cNvSpPr>
          <a:spLocks noChangeArrowheads="1"/>
        </xdr:cNvSpPr>
      </xdr:nvSpPr>
      <xdr:spPr bwMode="auto">
        <a:xfrm>
          <a:off x="47720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0</xdr:rowOff>
    </xdr:from>
    <xdr:to>
      <xdr:col>8</xdr:col>
      <xdr:colOff>180975</xdr:colOff>
      <xdr:row>76</xdr:row>
      <xdr:rowOff>38100</xdr:rowOff>
    </xdr:to>
    <xdr:sp macro="" textlink="">
      <xdr:nvSpPr>
        <xdr:cNvPr id="11645" name="公債費該当値テキスト"/>
        <xdr:cNvSpPr txBox="1">
          <a:spLocks noChangeArrowheads="1"/>
        </xdr:cNvSpPr>
      </xdr:nvSpPr>
      <xdr:spPr bwMode="auto">
        <a:xfrm>
          <a:off x="49149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5</xdr:col>
      <xdr:colOff>495300</xdr:colOff>
      <xdr:row>75</xdr:row>
      <xdr:rowOff>142875</xdr:rowOff>
    </xdr:from>
    <xdr:to>
      <xdr:col>5</xdr:col>
      <xdr:colOff>600075</xdr:colOff>
      <xdr:row>76</xdr:row>
      <xdr:rowOff>76200</xdr:rowOff>
    </xdr:to>
    <xdr:sp macro="" textlink="">
      <xdr:nvSpPr>
        <xdr:cNvPr id="11646" name="Oval 382"/>
        <xdr:cNvSpPr>
          <a:spLocks noChangeArrowheads="1"/>
        </xdr:cNvSpPr>
      </xdr:nvSpPr>
      <xdr:spPr bwMode="auto">
        <a:xfrm>
          <a:off x="3933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114300</xdr:rowOff>
    </xdr:from>
    <xdr:to>
      <xdr:col>6</xdr:col>
      <xdr:colOff>219075</xdr:colOff>
      <xdr:row>75</xdr:row>
      <xdr:rowOff>152400</xdr:rowOff>
    </xdr:to>
    <xdr:sp macro="" textlink="">
      <xdr:nvSpPr>
        <xdr:cNvPr id="11647" name="Text Box 383"/>
        <xdr:cNvSpPr txBox="1">
          <a:spLocks noChangeArrowheads="1"/>
        </xdr:cNvSpPr>
      </xdr:nvSpPr>
      <xdr:spPr bwMode="auto">
        <a:xfrm>
          <a:off x="360997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4</xdr:col>
      <xdr:colOff>295275</xdr:colOff>
      <xdr:row>75</xdr:row>
      <xdr:rowOff>133350</xdr:rowOff>
    </xdr:from>
    <xdr:to>
      <xdr:col>4</xdr:col>
      <xdr:colOff>400050</xdr:colOff>
      <xdr:row>76</xdr:row>
      <xdr:rowOff>66675</xdr:rowOff>
    </xdr:to>
    <xdr:sp macro="" textlink="">
      <xdr:nvSpPr>
        <xdr:cNvPr id="11648" name="Oval 384"/>
        <xdr:cNvSpPr>
          <a:spLocks noChangeArrowheads="1"/>
        </xdr:cNvSpPr>
      </xdr:nvSpPr>
      <xdr:spPr bwMode="auto">
        <a:xfrm>
          <a:off x="3048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104775</xdr:rowOff>
    </xdr:from>
    <xdr:to>
      <xdr:col>5</xdr:col>
      <xdr:colOff>38100</xdr:colOff>
      <xdr:row>75</xdr:row>
      <xdr:rowOff>142875</xdr:rowOff>
    </xdr:to>
    <xdr:sp macro="" textlink="">
      <xdr:nvSpPr>
        <xdr:cNvPr id="11649" name="Text Box 385"/>
        <xdr:cNvSpPr txBox="1">
          <a:spLocks noChangeArrowheads="1"/>
        </xdr:cNvSpPr>
      </xdr:nvSpPr>
      <xdr:spPr bwMode="auto">
        <a:xfrm>
          <a:off x="271462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3</xdr:col>
      <xdr:colOff>95250</xdr:colOff>
      <xdr:row>75</xdr:row>
      <xdr:rowOff>133350</xdr:rowOff>
    </xdr:from>
    <xdr:to>
      <xdr:col>3</xdr:col>
      <xdr:colOff>190500</xdr:colOff>
      <xdr:row>76</xdr:row>
      <xdr:rowOff>66675</xdr:rowOff>
    </xdr:to>
    <xdr:sp macro="" textlink="">
      <xdr:nvSpPr>
        <xdr:cNvPr id="11650" name="Oval 386"/>
        <xdr:cNvSpPr>
          <a:spLocks noChangeArrowheads="1"/>
        </xdr:cNvSpPr>
      </xdr:nvSpPr>
      <xdr:spPr bwMode="auto">
        <a:xfrm>
          <a:off x="2162175" y="1299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104775</xdr:rowOff>
    </xdr:from>
    <xdr:to>
      <xdr:col>3</xdr:col>
      <xdr:colOff>523875</xdr:colOff>
      <xdr:row>75</xdr:row>
      <xdr:rowOff>142875</xdr:rowOff>
    </xdr:to>
    <xdr:sp macro="" textlink="">
      <xdr:nvSpPr>
        <xdr:cNvPr id="11651" name="Text Box 387"/>
        <xdr:cNvSpPr txBox="1">
          <a:spLocks noChangeArrowheads="1"/>
        </xdr:cNvSpPr>
      </xdr:nvSpPr>
      <xdr:spPr bwMode="auto">
        <a:xfrm>
          <a:off x="1828800"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1</xdr:col>
      <xdr:colOff>571500</xdr:colOff>
      <xdr:row>75</xdr:row>
      <xdr:rowOff>114300</xdr:rowOff>
    </xdr:from>
    <xdr:to>
      <xdr:col>1</xdr:col>
      <xdr:colOff>676275</xdr:colOff>
      <xdr:row>76</xdr:row>
      <xdr:rowOff>47625</xdr:rowOff>
    </xdr:to>
    <xdr:sp macro="" textlink="">
      <xdr:nvSpPr>
        <xdr:cNvPr id="11652" name="Oval 388"/>
        <xdr:cNvSpPr>
          <a:spLocks noChangeArrowheads="1"/>
        </xdr:cNvSpPr>
      </xdr:nvSpPr>
      <xdr:spPr bwMode="auto">
        <a:xfrm>
          <a:off x="1266825"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85725</xdr:rowOff>
    </xdr:from>
    <xdr:to>
      <xdr:col>2</xdr:col>
      <xdr:colOff>323850</xdr:colOff>
      <xdr:row>75</xdr:row>
      <xdr:rowOff>123825</xdr:rowOff>
    </xdr:to>
    <xdr:sp macro="" textlink="">
      <xdr:nvSpPr>
        <xdr:cNvPr id="11653" name="Text Box 389"/>
        <xdr:cNvSpPr txBox="1">
          <a:spLocks noChangeArrowheads="1"/>
        </xdr:cNvSpPr>
      </xdr:nvSpPr>
      <xdr:spPr bwMode="auto">
        <a:xfrm>
          <a:off x="9429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45/63</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Rectangle 400"/>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普通建設事業費は平成</a:t>
          </a:r>
          <a:r>
            <a:rPr lang="en-US" altLang="ja-JP"/>
            <a:t>21</a:t>
          </a:r>
          <a:r>
            <a:rPr lang="ja-JP" altLang="en-US"/>
            <a:t>年度に比べ増加した。主な要因としては吉の浦公園整備事業（全天候型グランドの整備等）を行ったためである。今後、新規事業として小学校建設が控えておりなおかつ庁舎建設も急がれるところであり、事業の緊急性や必要性を勘案し普通建設事業の抑制に努める。</a:t>
          </a: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114300</xdr:rowOff>
    </xdr:to>
    <xdr:sp macro="" textlink="">
      <xdr:nvSpPr>
        <xdr:cNvPr id="11681" name="Line 417"/>
        <xdr:cNvSpPr>
          <a:spLocks noChangeShapeType="1"/>
        </xdr:cNvSpPr>
      </xdr:nvSpPr>
      <xdr:spPr bwMode="auto">
        <a:xfrm flipV="1">
          <a:off x="16506825" y="125444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82" name="公債費以外最小値テキスト"/>
        <xdr:cNvSpPr txBox="1">
          <a:spLocks noChangeArrowheads="1"/>
        </xdr:cNvSpPr>
      </xdr:nvSpPr>
      <xdr:spPr bwMode="auto">
        <a:xfrm>
          <a:off x="166020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a:t>
          </a:r>
          <a:endParaRPr lang="ja-JP" altLang="en-US"/>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11683" name="Line 419"/>
        <xdr:cNvSpPr>
          <a:spLocks noChangeShapeType="1"/>
        </xdr:cNvSpPr>
      </xdr:nvSpPr>
      <xdr:spPr bwMode="auto">
        <a:xfrm>
          <a:off x="16421100"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50.8</a:t>
          </a:r>
          <a:endParaRPr lang="ja-JP" altLang="en-US"/>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1685" name="Line 421"/>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123825</xdr:rowOff>
    </xdr:from>
    <xdr:to>
      <xdr:col>24</xdr:col>
      <xdr:colOff>28575</xdr:colOff>
      <xdr:row>77</xdr:row>
      <xdr:rowOff>152400</xdr:rowOff>
    </xdr:to>
    <xdr:sp macro="" textlink="">
      <xdr:nvSpPr>
        <xdr:cNvPr id="11686" name="Line 422"/>
        <xdr:cNvSpPr>
          <a:spLocks noChangeShapeType="1"/>
        </xdr:cNvSpPr>
      </xdr:nvSpPr>
      <xdr:spPr bwMode="auto">
        <a:xfrm flipV="1">
          <a:off x="15668625" y="13325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142875</xdr:rowOff>
    </xdr:from>
    <xdr:to>
      <xdr:col>25</xdr:col>
      <xdr:colOff>200025</xdr:colOff>
      <xdr:row>77</xdr:row>
      <xdr:rowOff>9525</xdr:rowOff>
    </xdr:to>
    <xdr:sp macro="" textlink="">
      <xdr:nvSpPr>
        <xdr:cNvPr id="11687" name="公債費以外平均値テキスト"/>
        <xdr:cNvSpPr txBox="1">
          <a:spLocks noChangeArrowheads="1"/>
        </xdr:cNvSpPr>
      </xdr:nvSpPr>
      <xdr:spPr bwMode="auto">
        <a:xfrm>
          <a:off x="166020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xdr:from>
      <xdr:col>23</xdr:col>
      <xdr:colOff>666750</xdr:colOff>
      <xdr:row>76</xdr:row>
      <xdr:rowOff>104775</xdr:rowOff>
    </xdr:from>
    <xdr:to>
      <xdr:col>24</xdr:col>
      <xdr:colOff>85725</xdr:colOff>
      <xdr:row>77</xdr:row>
      <xdr:rowOff>28575</xdr:rowOff>
    </xdr:to>
    <xdr:sp macro="" textlink="">
      <xdr:nvSpPr>
        <xdr:cNvPr id="11688" name="AutoShape 424"/>
        <xdr:cNvSpPr>
          <a:spLocks noChangeArrowheads="1"/>
        </xdr:cNvSpPr>
      </xdr:nvSpPr>
      <xdr:spPr bwMode="auto">
        <a:xfrm>
          <a:off x="164592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152400</xdr:rowOff>
    </xdr:from>
    <xdr:to>
      <xdr:col>22</xdr:col>
      <xdr:colOff>561975</xdr:colOff>
      <xdr:row>78</xdr:row>
      <xdr:rowOff>57150</xdr:rowOff>
    </xdr:to>
    <xdr:sp macro="" textlink="">
      <xdr:nvSpPr>
        <xdr:cNvPr id="11689" name="Line 425"/>
        <xdr:cNvSpPr>
          <a:spLocks noChangeShapeType="1"/>
        </xdr:cNvSpPr>
      </xdr:nvSpPr>
      <xdr:spPr bwMode="auto">
        <a:xfrm flipV="1">
          <a:off x="14782800" y="133540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1690" name="AutoShape 426"/>
        <xdr:cNvSpPr>
          <a:spLocks noChangeArrowheads="1"/>
        </xdr:cNvSpPr>
      </xdr:nvSpPr>
      <xdr:spPr bwMode="auto">
        <a:xfrm>
          <a:off x="15621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endParaRPr lang="ja-JP" altLang="en-US"/>
        </a:p>
      </xdr:txBody>
    </xdr:sp>
    <xdr:clientData/>
  </xdr:twoCellAnchor>
  <xdr:twoCellAnchor>
    <xdr:from>
      <xdr:col>20</xdr:col>
      <xdr:colOff>161925</xdr:colOff>
      <xdr:row>78</xdr:row>
      <xdr:rowOff>57150</xdr:rowOff>
    </xdr:from>
    <xdr:to>
      <xdr:col>21</xdr:col>
      <xdr:colOff>361950</xdr:colOff>
      <xdr:row>79</xdr:row>
      <xdr:rowOff>28575</xdr:rowOff>
    </xdr:to>
    <xdr:sp macro="" textlink="">
      <xdr:nvSpPr>
        <xdr:cNvPr id="11692" name="Line 428"/>
        <xdr:cNvSpPr>
          <a:spLocks noChangeShapeType="1"/>
        </xdr:cNvSpPr>
      </xdr:nvSpPr>
      <xdr:spPr bwMode="auto">
        <a:xfrm flipV="1">
          <a:off x="13896975" y="134302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123825</xdr:rowOff>
    </xdr:from>
    <xdr:to>
      <xdr:col>21</xdr:col>
      <xdr:colOff>409575</xdr:colOff>
      <xdr:row>78</xdr:row>
      <xdr:rowOff>57150</xdr:rowOff>
    </xdr:to>
    <xdr:sp macro="" textlink="">
      <xdr:nvSpPr>
        <xdr:cNvPr id="11693" name="AutoShape 429"/>
        <xdr:cNvSpPr>
          <a:spLocks noChangeArrowheads="1"/>
        </xdr:cNvSpPr>
      </xdr:nvSpPr>
      <xdr:spPr bwMode="auto">
        <a:xfrm>
          <a:off x="14735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94" name="Text Box 430"/>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xdr:from>
      <xdr:col>18</xdr:col>
      <xdr:colOff>638175</xdr:colOff>
      <xdr:row>79</xdr:row>
      <xdr:rowOff>28575</xdr:rowOff>
    </xdr:from>
    <xdr:to>
      <xdr:col>20</xdr:col>
      <xdr:colOff>161925</xdr:colOff>
      <xdr:row>79</xdr:row>
      <xdr:rowOff>28575</xdr:rowOff>
    </xdr:to>
    <xdr:sp macro="" textlink="">
      <xdr:nvSpPr>
        <xdr:cNvPr id="11695" name="Line 431"/>
        <xdr:cNvSpPr>
          <a:spLocks noChangeShapeType="1"/>
        </xdr:cNvSpPr>
      </xdr:nvSpPr>
      <xdr:spPr bwMode="auto">
        <a:xfrm>
          <a:off x="13001625" y="13573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114300</xdr:rowOff>
    </xdr:from>
    <xdr:to>
      <xdr:col>20</xdr:col>
      <xdr:colOff>209550</xdr:colOff>
      <xdr:row>78</xdr:row>
      <xdr:rowOff>47625</xdr:rowOff>
    </xdr:to>
    <xdr:sp macro="" textlink="">
      <xdr:nvSpPr>
        <xdr:cNvPr id="11696" name="AutoShape 432"/>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697" name="Text Box 433"/>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11698" name="AutoShape 434"/>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699" name="Text Box 435"/>
        <xdr:cNvSpPr txBox="1">
          <a:spLocks noChangeArrowheads="1"/>
        </xdr:cNvSpPr>
      </xdr:nvSpPr>
      <xdr:spPr bwMode="auto">
        <a:xfrm>
          <a:off x="12620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77</xdr:row>
      <xdr:rowOff>66675</xdr:rowOff>
    </xdr:from>
    <xdr:to>
      <xdr:col>24</xdr:col>
      <xdr:colOff>85725</xdr:colOff>
      <xdr:row>78</xdr:row>
      <xdr:rowOff>0</xdr:rowOff>
    </xdr:to>
    <xdr:sp macro="" textlink="">
      <xdr:nvSpPr>
        <xdr:cNvPr id="11705" name="Oval 441"/>
        <xdr:cNvSpPr>
          <a:spLocks noChangeArrowheads="1"/>
        </xdr:cNvSpPr>
      </xdr:nvSpPr>
      <xdr:spPr bwMode="auto">
        <a:xfrm>
          <a:off x="16459200"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66675</xdr:rowOff>
    </xdr:from>
    <xdr:to>
      <xdr:col>25</xdr:col>
      <xdr:colOff>200025</xdr:colOff>
      <xdr:row>78</xdr:row>
      <xdr:rowOff>104775</xdr:rowOff>
    </xdr:to>
    <xdr:sp macro="" textlink="">
      <xdr:nvSpPr>
        <xdr:cNvPr id="11706" name="公債費以外該当値テキスト"/>
        <xdr:cNvSpPr txBox="1">
          <a:spLocks noChangeArrowheads="1"/>
        </xdr:cNvSpPr>
      </xdr:nvSpPr>
      <xdr:spPr bwMode="auto">
        <a:xfrm>
          <a:off x="166020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71.3</a:t>
          </a:r>
          <a:endParaRPr lang="ja-JP" altLang="en-US"/>
        </a:p>
      </xdr:txBody>
    </xdr:sp>
    <xdr:clientData/>
  </xdr:twoCellAnchor>
  <xdr:twoCellAnchor>
    <xdr:from>
      <xdr:col>22</xdr:col>
      <xdr:colOff>514350</xdr:colOff>
      <xdr:row>77</xdr:row>
      <xdr:rowOff>104775</xdr:rowOff>
    </xdr:from>
    <xdr:to>
      <xdr:col>22</xdr:col>
      <xdr:colOff>619125</xdr:colOff>
      <xdr:row>78</xdr:row>
      <xdr:rowOff>28575</xdr:rowOff>
    </xdr:to>
    <xdr:sp macro="" textlink="">
      <xdr:nvSpPr>
        <xdr:cNvPr id="11707" name="Oval 443"/>
        <xdr:cNvSpPr>
          <a:spLocks noChangeArrowheads="1"/>
        </xdr:cNvSpPr>
      </xdr:nvSpPr>
      <xdr:spPr bwMode="auto">
        <a:xfrm>
          <a:off x="15621000"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47625</xdr:rowOff>
    </xdr:from>
    <xdr:to>
      <xdr:col>23</xdr:col>
      <xdr:colOff>228600</xdr:colOff>
      <xdr:row>79</xdr:row>
      <xdr:rowOff>85725</xdr:rowOff>
    </xdr:to>
    <xdr:sp macro="" textlink="">
      <xdr:nvSpPr>
        <xdr:cNvPr id="11708" name="Text Box 444"/>
        <xdr:cNvSpPr txBox="1">
          <a:spLocks noChangeArrowheads="1"/>
        </xdr:cNvSpPr>
      </xdr:nvSpPr>
      <xdr:spPr bwMode="auto">
        <a:xfrm>
          <a:off x="15287625" y="1342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72.2</a:t>
          </a:r>
          <a:endParaRPr lang="ja-JP" altLang="en-US"/>
        </a:p>
      </xdr:txBody>
    </xdr:sp>
    <xdr:clientData/>
  </xdr:twoCellAnchor>
  <xdr:twoCellAnchor>
    <xdr:from>
      <xdr:col>21</xdr:col>
      <xdr:colOff>314325</xdr:colOff>
      <xdr:row>78</xdr:row>
      <xdr:rowOff>0</xdr:rowOff>
    </xdr:from>
    <xdr:to>
      <xdr:col>21</xdr:col>
      <xdr:colOff>409575</xdr:colOff>
      <xdr:row>78</xdr:row>
      <xdr:rowOff>104775</xdr:rowOff>
    </xdr:to>
    <xdr:sp macro="" textlink="">
      <xdr:nvSpPr>
        <xdr:cNvPr id="11709" name="Oval 445"/>
        <xdr:cNvSpPr>
          <a:spLocks noChangeArrowheads="1"/>
        </xdr:cNvSpPr>
      </xdr:nvSpPr>
      <xdr:spPr bwMode="auto">
        <a:xfrm>
          <a:off x="14735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114300</xdr:rowOff>
    </xdr:from>
    <xdr:to>
      <xdr:col>22</xdr:col>
      <xdr:colOff>57150</xdr:colOff>
      <xdr:row>79</xdr:row>
      <xdr:rowOff>152400</xdr:rowOff>
    </xdr:to>
    <xdr:sp macro="" textlink="">
      <xdr:nvSpPr>
        <xdr:cNvPr id="11710" name="Text Box 446"/>
        <xdr:cNvSpPr txBox="1">
          <a:spLocks noChangeArrowheads="1"/>
        </xdr:cNvSpPr>
      </xdr:nvSpPr>
      <xdr:spPr bwMode="auto">
        <a:xfrm>
          <a:off x="14401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endParaRPr lang="ja-JP" altLang="en-US"/>
        </a:p>
      </xdr:txBody>
    </xdr:sp>
    <xdr:clientData/>
  </xdr:twoCellAnchor>
  <xdr:twoCellAnchor>
    <xdr:from>
      <xdr:col>20</xdr:col>
      <xdr:colOff>104775</xdr:colOff>
      <xdr:row>78</xdr:row>
      <xdr:rowOff>142875</xdr:rowOff>
    </xdr:from>
    <xdr:to>
      <xdr:col>20</xdr:col>
      <xdr:colOff>209550</xdr:colOff>
      <xdr:row>79</xdr:row>
      <xdr:rowOff>76200</xdr:rowOff>
    </xdr:to>
    <xdr:sp macro="" textlink="">
      <xdr:nvSpPr>
        <xdr:cNvPr id="11711" name="Oval 447"/>
        <xdr:cNvSpPr>
          <a:spLocks noChangeArrowheads="1"/>
        </xdr:cNvSpPr>
      </xdr:nvSpPr>
      <xdr:spPr bwMode="auto">
        <a:xfrm>
          <a:off x="13839825"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85725</xdr:rowOff>
    </xdr:from>
    <xdr:to>
      <xdr:col>20</xdr:col>
      <xdr:colOff>542925</xdr:colOff>
      <xdr:row>80</xdr:row>
      <xdr:rowOff>123825</xdr:rowOff>
    </xdr:to>
    <xdr:sp macro="" textlink="">
      <xdr:nvSpPr>
        <xdr:cNvPr id="11712" name="Text Box 448"/>
        <xdr:cNvSpPr txBox="1">
          <a:spLocks noChangeArrowheads="1"/>
        </xdr:cNvSpPr>
      </xdr:nvSpPr>
      <xdr:spPr bwMode="auto">
        <a:xfrm>
          <a:off x="13515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endParaRPr lang="ja-JP" altLang="en-US"/>
        </a:p>
      </xdr:txBody>
    </xdr:sp>
    <xdr:clientData/>
  </xdr:twoCellAnchor>
  <xdr:twoCellAnchor>
    <xdr:from>
      <xdr:col>18</xdr:col>
      <xdr:colOff>590550</xdr:colOff>
      <xdr:row>78</xdr:row>
      <xdr:rowOff>142875</xdr:rowOff>
    </xdr:from>
    <xdr:to>
      <xdr:col>19</xdr:col>
      <xdr:colOff>9525</xdr:colOff>
      <xdr:row>79</xdr:row>
      <xdr:rowOff>76200</xdr:rowOff>
    </xdr:to>
    <xdr:sp macro="" textlink="">
      <xdr:nvSpPr>
        <xdr:cNvPr id="11713" name="Oval 449"/>
        <xdr:cNvSpPr>
          <a:spLocks noChangeArrowheads="1"/>
        </xdr:cNvSpPr>
      </xdr:nvSpPr>
      <xdr:spPr bwMode="auto">
        <a:xfrm>
          <a:off x="12954000"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85725</xdr:rowOff>
    </xdr:from>
    <xdr:to>
      <xdr:col>19</xdr:col>
      <xdr:colOff>333375</xdr:colOff>
      <xdr:row>80</xdr:row>
      <xdr:rowOff>123825</xdr:rowOff>
    </xdr:to>
    <xdr:sp macro="" textlink="">
      <xdr:nvSpPr>
        <xdr:cNvPr id="11714" name="Text Box 450"/>
        <xdr:cNvSpPr txBox="1">
          <a:spLocks noChangeArrowheads="1"/>
        </xdr:cNvSpPr>
      </xdr:nvSpPr>
      <xdr:spPr bwMode="auto">
        <a:xfrm>
          <a:off x="1262062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沖縄県中城村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19050</xdr:rowOff>
    </xdr:from>
    <xdr:to>
      <xdr:col>4</xdr:col>
      <xdr:colOff>1114425</xdr:colOff>
      <xdr:row>20</xdr:row>
      <xdr:rowOff>161925</xdr:rowOff>
    </xdr:to>
    <xdr:sp macro="" textlink="">
      <xdr:nvSpPr>
        <xdr:cNvPr id="12332" name="Line 44"/>
        <xdr:cNvSpPr>
          <a:spLocks noChangeShapeType="1"/>
        </xdr:cNvSpPr>
      </xdr:nvSpPr>
      <xdr:spPr bwMode="auto">
        <a:xfrm flipV="1">
          <a:off x="5648325" y="2295525"/>
          <a:ext cx="0" cy="13430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161925</xdr:rowOff>
    </xdr:from>
    <xdr:to>
      <xdr:col>5</xdr:col>
      <xdr:colOff>838200</xdr:colOff>
      <xdr:row>22</xdr:row>
      <xdr:rowOff>28575</xdr:rowOff>
    </xdr:to>
    <xdr:sp macro="" textlink="">
      <xdr:nvSpPr>
        <xdr:cNvPr id="12333" name="人口1人当たり決算額の推移最小値テキスト130"/>
        <xdr:cNvSpPr txBox="1">
          <a:spLocks noChangeArrowheads="1"/>
        </xdr:cNvSpPr>
      </xdr:nvSpPr>
      <xdr:spPr bwMode="auto">
        <a:xfrm>
          <a:off x="57435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53,580</a:t>
          </a:r>
          <a:endParaRPr lang="ja-JP" altLang="en-US"/>
        </a:p>
      </xdr:txBody>
    </xdr:sp>
    <xdr:clientData/>
  </xdr:twoCellAnchor>
  <xdr:twoCellAnchor>
    <xdr:from>
      <xdr:col>4</xdr:col>
      <xdr:colOff>1028700</xdr:colOff>
      <xdr:row>20</xdr:row>
      <xdr:rowOff>161925</xdr:rowOff>
    </xdr:from>
    <xdr:to>
      <xdr:col>5</xdr:col>
      <xdr:colOff>76200</xdr:colOff>
      <xdr:row>20</xdr:row>
      <xdr:rowOff>161925</xdr:rowOff>
    </xdr:to>
    <xdr:sp macro="" textlink="">
      <xdr:nvSpPr>
        <xdr:cNvPr id="12334" name="Line 46"/>
        <xdr:cNvSpPr>
          <a:spLocks noChangeShapeType="1"/>
        </xdr:cNvSpPr>
      </xdr:nvSpPr>
      <xdr:spPr bwMode="auto">
        <a:xfrm>
          <a:off x="55626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133350</xdr:rowOff>
    </xdr:from>
    <xdr:to>
      <xdr:col>5</xdr:col>
      <xdr:colOff>838200</xdr:colOff>
      <xdr:row>13</xdr:row>
      <xdr:rowOff>0</xdr:rowOff>
    </xdr:to>
    <xdr:sp macro="" textlink="">
      <xdr:nvSpPr>
        <xdr:cNvPr id="12335" name="人口1人当たり決算額の推移最大値テキスト130"/>
        <xdr:cNvSpPr txBox="1">
          <a:spLocks noChangeArrowheads="1"/>
        </xdr:cNvSpPr>
      </xdr:nvSpPr>
      <xdr:spPr bwMode="auto">
        <a:xfrm>
          <a:off x="57435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159,225</a:t>
          </a:r>
          <a:endParaRPr lang="ja-JP" altLang="en-US"/>
        </a:p>
      </xdr:txBody>
    </xdr:sp>
    <xdr:clientData/>
  </xdr:twoCellAnchor>
  <xdr:twoCellAnchor>
    <xdr:from>
      <xdr:col>4</xdr:col>
      <xdr:colOff>1028700</xdr:colOff>
      <xdr:row>13</xdr:row>
      <xdr:rowOff>19050</xdr:rowOff>
    </xdr:from>
    <xdr:to>
      <xdr:col>5</xdr:col>
      <xdr:colOff>76200</xdr:colOff>
      <xdr:row>13</xdr:row>
      <xdr:rowOff>19050</xdr:rowOff>
    </xdr:to>
    <xdr:sp macro="" textlink="">
      <xdr:nvSpPr>
        <xdr:cNvPr id="12336" name="Line 48"/>
        <xdr:cNvSpPr>
          <a:spLocks noChangeShapeType="1"/>
        </xdr:cNvSpPr>
      </xdr:nvSpPr>
      <xdr:spPr bwMode="auto">
        <a:xfrm>
          <a:off x="55626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142875</xdr:rowOff>
    </xdr:from>
    <xdr:to>
      <xdr:col>4</xdr:col>
      <xdr:colOff>1114425</xdr:colOff>
      <xdr:row>19</xdr:row>
      <xdr:rowOff>142875</xdr:rowOff>
    </xdr:to>
    <xdr:sp macro="" textlink="">
      <xdr:nvSpPr>
        <xdr:cNvPr id="12337" name="Line 49"/>
        <xdr:cNvSpPr>
          <a:spLocks noChangeShapeType="1"/>
        </xdr:cNvSpPr>
      </xdr:nvSpPr>
      <xdr:spPr bwMode="auto">
        <a:xfrm flipV="1">
          <a:off x="5000625" y="34480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38" name="人口1人当たり決算額の推移平均値テキスト130"/>
        <xdr:cNvSpPr txBox="1">
          <a:spLocks noChangeArrowheads="1"/>
        </xdr:cNvSpPr>
      </xdr:nvSpPr>
      <xdr:spPr bwMode="auto">
        <a:xfrm>
          <a:off x="57435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93,429</a:t>
          </a:r>
          <a:endParaRPr lang="ja-JP" altLang="en-US"/>
        </a:p>
      </xdr:txBody>
    </xdr:sp>
    <xdr:clientData/>
  </xdr:twoCellAnchor>
  <xdr:twoCellAnchor>
    <xdr:from>
      <xdr:col>4</xdr:col>
      <xdr:colOff>1066800</xdr:colOff>
      <xdr:row>17</xdr:row>
      <xdr:rowOff>114300</xdr:rowOff>
    </xdr:from>
    <xdr:to>
      <xdr:col>5</xdr:col>
      <xdr:colOff>38100</xdr:colOff>
      <xdr:row>18</xdr:row>
      <xdr:rowOff>47625</xdr:rowOff>
    </xdr:to>
    <xdr:sp macro="" textlink="">
      <xdr:nvSpPr>
        <xdr:cNvPr id="12339" name="AutoShape 51"/>
        <xdr:cNvSpPr>
          <a:spLocks noChangeArrowheads="1"/>
        </xdr:cNvSpPr>
      </xdr:nvSpPr>
      <xdr:spPr bwMode="auto">
        <a:xfrm>
          <a:off x="5600700" y="307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114300</xdr:rowOff>
    </xdr:from>
    <xdr:to>
      <xdr:col>4</xdr:col>
      <xdr:colOff>466725</xdr:colOff>
      <xdr:row>19</xdr:row>
      <xdr:rowOff>142875</xdr:rowOff>
    </xdr:to>
    <xdr:sp macro="" textlink="">
      <xdr:nvSpPr>
        <xdr:cNvPr id="12340" name="Line 52"/>
        <xdr:cNvSpPr>
          <a:spLocks noChangeShapeType="1"/>
        </xdr:cNvSpPr>
      </xdr:nvSpPr>
      <xdr:spPr bwMode="auto">
        <a:xfrm>
          <a:off x="4305300" y="34194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152400</xdr:rowOff>
    </xdr:from>
    <xdr:to>
      <xdr:col>4</xdr:col>
      <xdr:colOff>523875</xdr:colOff>
      <xdr:row>18</xdr:row>
      <xdr:rowOff>76200</xdr:rowOff>
    </xdr:to>
    <xdr:sp macro="" textlink="">
      <xdr:nvSpPr>
        <xdr:cNvPr id="12341" name="AutoShape 53"/>
        <xdr:cNvSpPr>
          <a:spLocks noChangeArrowheads="1"/>
        </xdr:cNvSpPr>
      </xdr:nvSpPr>
      <xdr:spPr bwMode="auto">
        <a:xfrm>
          <a:off x="4953000"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114300</xdr:rowOff>
    </xdr:from>
    <xdr:to>
      <xdr:col>4</xdr:col>
      <xdr:colOff>819150</xdr:colOff>
      <xdr:row>17</xdr:row>
      <xdr:rowOff>152400</xdr:rowOff>
    </xdr:to>
    <xdr:sp macro="" textlink="">
      <xdr:nvSpPr>
        <xdr:cNvPr id="12342" name="Text Box 54"/>
        <xdr:cNvSpPr txBox="1">
          <a:spLocks noChangeArrowheads="1"/>
        </xdr:cNvSpPr>
      </xdr:nvSpPr>
      <xdr:spPr bwMode="auto">
        <a:xfrm>
          <a:off x="4619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91,061</a:t>
          </a:r>
          <a:endParaRPr lang="ja-JP" altLang="en-US"/>
        </a:p>
      </xdr:txBody>
    </xdr:sp>
    <xdr:clientData/>
  </xdr:twoCellAnchor>
  <xdr:twoCellAnchor>
    <xdr:from>
      <xdr:col>3</xdr:col>
      <xdr:colOff>209550</xdr:colOff>
      <xdr:row>19</xdr:row>
      <xdr:rowOff>57150</xdr:rowOff>
    </xdr:from>
    <xdr:to>
      <xdr:col>3</xdr:col>
      <xdr:colOff>904875</xdr:colOff>
      <xdr:row>19</xdr:row>
      <xdr:rowOff>114300</xdr:rowOff>
    </xdr:to>
    <xdr:sp macro="" textlink="">
      <xdr:nvSpPr>
        <xdr:cNvPr id="12343" name="Line 55"/>
        <xdr:cNvSpPr>
          <a:spLocks noChangeShapeType="1"/>
        </xdr:cNvSpPr>
      </xdr:nvSpPr>
      <xdr:spPr bwMode="auto">
        <a:xfrm>
          <a:off x="3609975" y="33623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19050</xdr:rowOff>
    </xdr:from>
    <xdr:to>
      <xdr:col>3</xdr:col>
      <xdr:colOff>952500</xdr:colOff>
      <xdr:row>18</xdr:row>
      <xdr:rowOff>123825</xdr:rowOff>
    </xdr:to>
    <xdr:sp macro="" textlink="">
      <xdr:nvSpPr>
        <xdr:cNvPr id="12344" name="AutoShape 56"/>
        <xdr:cNvSpPr>
          <a:spLocks noChangeArrowheads="1"/>
        </xdr:cNvSpPr>
      </xdr:nvSpPr>
      <xdr:spPr bwMode="auto">
        <a:xfrm>
          <a:off x="4257675" y="31527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161925</xdr:rowOff>
    </xdr:from>
    <xdr:to>
      <xdr:col>4</xdr:col>
      <xdr:colOff>152400</xdr:colOff>
      <xdr:row>18</xdr:row>
      <xdr:rowOff>28575</xdr:rowOff>
    </xdr:to>
    <xdr:sp macro="" textlink="">
      <xdr:nvSpPr>
        <xdr:cNvPr id="12345" name="Text Box 57"/>
        <xdr:cNvSpPr txBox="1">
          <a:spLocks noChangeArrowheads="1"/>
        </xdr:cNvSpPr>
      </xdr:nvSpPr>
      <xdr:spPr bwMode="auto">
        <a:xfrm>
          <a:off x="39243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87,383</a:t>
          </a:r>
          <a:endParaRPr lang="ja-JP" altLang="en-US"/>
        </a:p>
      </xdr:txBody>
    </xdr:sp>
    <xdr:clientData/>
  </xdr:twoCellAnchor>
  <xdr:twoCellAnchor>
    <xdr:from>
      <xdr:col>2</xdr:col>
      <xdr:colOff>638175</xdr:colOff>
      <xdr:row>19</xdr:row>
      <xdr:rowOff>47625</xdr:rowOff>
    </xdr:from>
    <xdr:to>
      <xdr:col>3</xdr:col>
      <xdr:colOff>209550</xdr:colOff>
      <xdr:row>19</xdr:row>
      <xdr:rowOff>57150</xdr:rowOff>
    </xdr:to>
    <xdr:sp macro="" textlink="">
      <xdr:nvSpPr>
        <xdr:cNvPr id="12346" name="Line 58"/>
        <xdr:cNvSpPr>
          <a:spLocks noChangeShapeType="1"/>
        </xdr:cNvSpPr>
      </xdr:nvSpPr>
      <xdr:spPr bwMode="auto">
        <a:xfrm>
          <a:off x="2905125" y="33528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0</xdr:rowOff>
    </xdr:from>
    <xdr:to>
      <xdr:col>3</xdr:col>
      <xdr:colOff>257175</xdr:colOff>
      <xdr:row>18</xdr:row>
      <xdr:rowOff>95250</xdr:rowOff>
    </xdr:to>
    <xdr:sp macro="" textlink="">
      <xdr:nvSpPr>
        <xdr:cNvPr id="12347" name="AutoShape 59"/>
        <xdr:cNvSpPr>
          <a:spLocks noChangeArrowheads="1"/>
        </xdr:cNvSpPr>
      </xdr:nvSpPr>
      <xdr:spPr bwMode="auto">
        <a:xfrm>
          <a:off x="3552825" y="31337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48" name="Text Box 60"/>
        <xdr:cNvSpPr txBox="1">
          <a:spLocks noChangeArrowheads="1"/>
        </xdr:cNvSpPr>
      </xdr:nvSpPr>
      <xdr:spPr bwMode="auto">
        <a:xfrm>
          <a:off x="3228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89,622</a:t>
          </a:r>
          <a:endParaRPr lang="ja-JP" altLang="en-US"/>
        </a:p>
      </xdr:txBody>
    </xdr:sp>
    <xdr:clientData/>
  </xdr:twoCellAnchor>
  <xdr:twoCellAnchor>
    <xdr:from>
      <xdr:col>2</xdr:col>
      <xdr:colOff>590550</xdr:colOff>
      <xdr:row>17</xdr:row>
      <xdr:rowOff>142875</xdr:rowOff>
    </xdr:from>
    <xdr:to>
      <xdr:col>2</xdr:col>
      <xdr:colOff>695325</xdr:colOff>
      <xdr:row>18</xdr:row>
      <xdr:rowOff>76200</xdr:rowOff>
    </xdr:to>
    <xdr:sp macro="" textlink="">
      <xdr:nvSpPr>
        <xdr:cNvPr id="12349" name="AutoShape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50" name="Text Box 62"/>
        <xdr:cNvSpPr txBox="1">
          <a:spLocks noChangeArrowheads="1"/>
        </xdr:cNvSpPr>
      </xdr:nvSpPr>
      <xdr:spPr bwMode="auto">
        <a:xfrm>
          <a:off x="25241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91,181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19</xdr:row>
      <xdr:rowOff>95250</xdr:rowOff>
    </xdr:from>
    <xdr:to>
      <xdr:col>5</xdr:col>
      <xdr:colOff>38100</xdr:colOff>
      <xdr:row>20</xdr:row>
      <xdr:rowOff>19050</xdr:rowOff>
    </xdr:to>
    <xdr:sp macro="" textlink="">
      <xdr:nvSpPr>
        <xdr:cNvPr id="12356" name="Oval 68"/>
        <xdr:cNvSpPr>
          <a:spLocks noChangeArrowheads="1"/>
        </xdr:cNvSpPr>
      </xdr:nvSpPr>
      <xdr:spPr bwMode="auto">
        <a:xfrm>
          <a:off x="5600700" y="3400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57" name="人口1人当たり決算額の推移該当値テキスト130"/>
        <xdr:cNvSpPr txBox="1">
          <a:spLocks noChangeArrowheads="1"/>
        </xdr:cNvSpPr>
      </xdr:nvSpPr>
      <xdr:spPr bwMode="auto">
        <a:xfrm>
          <a:off x="574357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68,601</a:t>
          </a:r>
          <a:endParaRPr lang="ja-JP" altLang="en-US"/>
        </a:p>
      </xdr:txBody>
    </xdr:sp>
    <xdr:clientData/>
  </xdr:twoCellAnchor>
  <xdr:twoCellAnchor>
    <xdr:from>
      <xdr:col>4</xdr:col>
      <xdr:colOff>419100</xdr:colOff>
      <xdr:row>19</xdr:row>
      <xdr:rowOff>95250</xdr:rowOff>
    </xdr:from>
    <xdr:to>
      <xdr:col>4</xdr:col>
      <xdr:colOff>523875</xdr:colOff>
      <xdr:row>20</xdr:row>
      <xdr:rowOff>19050</xdr:rowOff>
    </xdr:to>
    <xdr:sp macro="" textlink="">
      <xdr:nvSpPr>
        <xdr:cNvPr id="12358" name="Oval 70"/>
        <xdr:cNvSpPr>
          <a:spLocks noChangeArrowheads="1"/>
        </xdr:cNvSpPr>
      </xdr:nvSpPr>
      <xdr:spPr bwMode="auto">
        <a:xfrm>
          <a:off x="4953000" y="3400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38100</xdr:rowOff>
    </xdr:from>
    <xdr:to>
      <xdr:col>4</xdr:col>
      <xdr:colOff>819150</xdr:colOff>
      <xdr:row>21</xdr:row>
      <xdr:rowOff>76200</xdr:rowOff>
    </xdr:to>
    <xdr:sp macro="" textlink="">
      <xdr:nvSpPr>
        <xdr:cNvPr id="12359" name="Text Box 71"/>
        <xdr:cNvSpPr txBox="1">
          <a:spLocks noChangeArrowheads="1"/>
        </xdr:cNvSpPr>
      </xdr:nvSpPr>
      <xdr:spPr bwMode="auto">
        <a:xfrm>
          <a:off x="4619625" y="351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68,546</a:t>
          </a:r>
          <a:endParaRPr lang="ja-JP" altLang="en-US"/>
        </a:p>
      </xdr:txBody>
    </xdr:sp>
    <xdr:clientData/>
  </xdr:twoCellAnchor>
  <xdr:twoCellAnchor>
    <xdr:from>
      <xdr:col>3</xdr:col>
      <xdr:colOff>857250</xdr:colOff>
      <xdr:row>19</xdr:row>
      <xdr:rowOff>66675</xdr:rowOff>
    </xdr:from>
    <xdr:to>
      <xdr:col>3</xdr:col>
      <xdr:colOff>952500</xdr:colOff>
      <xdr:row>19</xdr:row>
      <xdr:rowOff>161925</xdr:rowOff>
    </xdr:to>
    <xdr:sp macro="" textlink="">
      <xdr:nvSpPr>
        <xdr:cNvPr id="12360" name="Oval 72"/>
        <xdr:cNvSpPr>
          <a:spLocks noChangeArrowheads="1"/>
        </xdr:cNvSpPr>
      </xdr:nvSpPr>
      <xdr:spPr bwMode="auto">
        <a:xfrm>
          <a:off x="4257675" y="33718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9525</xdr:rowOff>
    </xdr:from>
    <xdr:to>
      <xdr:col>4</xdr:col>
      <xdr:colOff>152400</xdr:colOff>
      <xdr:row>21</xdr:row>
      <xdr:rowOff>47625</xdr:rowOff>
    </xdr:to>
    <xdr:sp macro="" textlink="">
      <xdr:nvSpPr>
        <xdr:cNvPr id="12361" name="Text Box 73"/>
        <xdr:cNvSpPr txBox="1">
          <a:spLocks noChangeArrowheads="1"/>
        </xdr:cNvSpPr>
      </xdr:nvSpPr>
      <xdr:spPr bwMode="auto">
        <a:xfrm>
          <a:off x="3924300"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70,760</a:t>
          </a:r>
          <a:endParaRPr lang="ja-JP" altLang="en-US"/>
        </a:p>
      </xdr:txBody>
    </xdr:sp>
    <xdr:clientData/>
  </xdr:twoCellAnchor>
  <xdr:twoCellAnchor>
    <xdr:from>
      <xdr:col>3</xdr:col>
      <xdr:colOff>152400</xdr:colOff>
      <xdr:row>19</xdr:row>
      <xdr:rowOff>0</xdr:rowOff>
    </xdr:from>
    <xdr:to>
      <xdr:col>3</xdr:col>
      <xdr:colOff>257175</xdr:colOff>
      <xdr:row>19</xdr:row>
      <xdr:rowOff>104775</xdr:rowOff>
    </xdr:to>
    <xdr:sp macro="" textlink="">
      <xdr:nvSpPr>
        <xdr:cNvPr id="12362" name="Oval 74"/>
        <xdr:cNvSpPr>
          <a:spLocks noChangeArrowheads="1"/>
        </xdr:cNvSpPr>
      </xdr:nvSpPr>
      <xdr:spPr bwMode="auto">
        <a:xfrm>
          <a:off x="3552825"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114300</xdr:rowOff>
    </xdr:from>
    <xdr:to>
      <xdr:col>3</xdr:col>
      <xdr:colOff>590550</xdr:colOff>
      <xdr:row>20</xdr:row>
      <xdr:rowOff>152400</xdr:rowOff>
    </xdr:to>
    <xdr:sp macro="" textlink="">
      <xdr:nvSpPr>
        <xdr:cNvPr id="12363" name="Text Box 75"/>
        <xdr:cNvSpPr txBox="1">
          <a:spLocks noChangeArrowheads="1"/>
        </xdr:cNvSpPr>
      </xdr:nvSpPr>
      <xdr:spPr bwMode="auto">
        <a:xfrm>
          <a:off x="3228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75,594</a:t>
          </a:r>
          <a:endParaRPr lang="ja-JP" altLang="en-US"/>
        </a:p>
      </xdr:txBody>
    </xdr:sp>
    <xdr:clientData/>
  </xdr:twoCellAnchor>
  <xdr:twoCellAnchor>
    <xdr:from>
      <xdr:col>2</xdr:col>
      <xdr:colOff>590550</xdr:colOff>
      <xdr:row>19</xdr:row>
      <xdr:rowOff>0</xdr:rowOff>
    </xdr:from>
    <xdr:to>
      <xdr:col>2</xdr:col>
      <xdr:colOff>695325</xdr:colOff>
      <xdr:row>19</xdr:row>
      <xdr:rowOff>104775</xdr:rowOff>
    </xdr:to>
    <xdr:sp macro="" textlink="">
      <xdr:nvSpPr>
        <xdr:cNvPr id="12364" name="Oval 76"/>
        <xdr:cNvSpPr>
          <a:spLocks noChangeArrowheads="1"/>
        </xdr:cNvSpPr>
      </xdr:nvSpPr>
      <xdr:spPr bwMode="auto">
        <a:xfrm>
          <a:off x="2857500"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114300</xdr:rowOff>
    </xdr:from>
    <xdr:to>
      <xdr:col>2</xdr:col>
      <xdr:colOff>1019175</xdr:colOff>
      <xdr:row>20</xdr:row>
      <xdr:rowOff>152400</xdr:rowOff>
    </xdr:to>
    <xdr:sp macro="" textlink="">
      <xdr:nvSpPr>
        <xdr:cNvPr id="12365" name="Text Box 77"/>
        <xdr:cNvSpPr txBox="1">
          <a:spLocks noChangeArrowheads="1"/>
        </xdr:cNvSpPr>
      </xdr:nvSpPr>
      <xdr:spPr bwMode="auto">
        <a:xfrm>
          <a:off x="252412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75,830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1"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7"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9"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38</xdr:row>
      <xdr:rowOff>47625</xdr:rowOff>
    </xdr:to>
    <xdr:sp macro="" textlink="">
      <xdr:nvSpPr>
        <xdr:cNvPr id="12394" name="Line 106"/>
        <xdr:cNvSpPr>
          <a:spLocks noChangeShapeType="1"/>
        </xdr:cNvSpPr>
      </xdr:nvSpPr>
      <xdr:spPr bwMode="auto">
        <a:xfrm flipV="1">
          <a:off x="5648325" y="6029325"/>
          <a:ext cx="0" cy="1485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47625</xdr:rowOff>
    </xdr:from>
    <xdr:to>
      <xdr:col>5</xdr:col>
      <xdr:colOff>838200</xdr:colOff>
      <xdr:row>39</xdr:row>
      <xdr:rowOff>85725</xdr:rowOff>
    </xdr:to>
    <xdr:sp macro="" textlink="">
      <xdr:nvSpPr>
        <xdr:cNvPr id="12395" name="人口1人当たり決算額の推移最小値テキスト445"/>
        <xdr:cNvSpPr txBox="1">
          <a:spLocks noChangeArrowheads="1"/>
        </xdr:cNvSpPr>
      </xdr:nvSpPr>
      <xdr:spPr bwMode="auto">
        <a:xfrm>
          <a:off x="574357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2,240</a:t>
          </a:r>
          <a:endParaRPr lang="ja-JP" altLang="en-US"/>
        </a:p>
      </xdr:txBody>
    </xdr:sp>
    <xdr:clientData/>
  </xdr:twoCellAnchor>
  <xdr:twoCellAnchor>
    <xdr:from>
      <xdr:col>4</xdr:col>
      <xdr:colOff>1028700</xdr:colOff>
      <xdr:row>38</xdr:row>
      <xdr:rowOff>47625</xdr:rowOff>
    </xdr:from>
    <xdr:to>
      <xdr:col>5</xdr:col>
      <xdr:colOff>76200</xdr:colOff>
      <xdr:row>38</xdr:row>
      <xdr:rowOff>47625</xdr:rowOff>
    </xdr:to>
    <xdr:sp macro="" textlink="">
      <xdr:nvSpPr>
        <xdr:cNvPr id="12396" name="Line 108"/>
        <xdr:cNvSpPr>
          <a:spLocks noChangeShapeType="1"/>
        </xdr:cNvSpPr>
      </xdr:nvSpPr>
      <xdr:spPr bwMode="auto">
        <a:xfrm>
          <a:off x="5562600" y="751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7"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79,922</a:t>
          </a:r>
          <a:endParaRPr lang="ja-JP" altLang="en-US"/>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12398" name="Line 110"/>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38100</xdr:rowOff>
    </xdr:from>
    <xdr:to>
      <xdr:col>4</xdr:col>
      <xdr:colOff>1114425</xdr:colOff>
      <xdr:row>37</xdr:row>
      <xdr:rowOff>57150</xdr:rowOff>
    </xdr:to>
    <xdr:sp macro="" textlink="">
      <xdr:nvSpPr>
        <xdr:cNvPr id="12399" name="Line 111"/>
        <xdr:cNvSpPr>
          <a:spLocks noChangeShapeType="1"/>
        </xdr:cNvSpPr>
      </xdr:nvSpPr>
      <xdr:spPr bwMode="auto">
        <a:xfrm>
          <a:off x="5000625" y="71628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66675</xdr:rowOff>
    </xdr:from>
    <xdr:to>
      <xdr:col>5</xdr:col>
      <xdr:colOff>838200</xdr:colOff>
      <xdr:row>36</xdr:row>
      <xdr:rowOff>276225</xdr:rowOff>
    </xdr:to>
    <xdr:sp macro="" textlink="">
      <xdr:nvSpPr>
        <xdr:cNvPr id="12400" name="人口1人当たり決算額の推移平均値テキスト445"/>
        <xdr:cNvSpPr txBox="1">
          <a:spLocks noChangeArrowheads="1"/>
        </xdr:cNvSpPr>
      </xdr:nvSpPr>
      <xdr:spPr bwMode="auto">
        <a:xfrm>
          <a:off x="57435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27,934</a:t>
          </a:r>
          <a:endParaRPr lang="ja-JP" altLang="en-US"/>
        </a:p>
      </xdr:txBody>
    </xdr:sp>
    <xdr:clientData/>
  </xdr:twoCellAnchor>
  <xdr:twoCellAnchor>
    <xdr:from>
      <xdr:col>4</xdr:col>
      <xdr:colOff>1066800</xdr:colOff>
      <xdr:row>36</xdr:row>
      <xdr:rowOff>190500</xdr:rowOff>
    </xdr:from>
    <xdr:to>
      <xdr:col>5</xdr:col>
      <xdr:colOff>38100</xdr:colOff>
      <xdr:row>36</xdr:row>
      <xdr:rowOff>295275</xdr:rowOff>
    </xdr:to>
    <xdr:sp macro="" textlink="">
      <xdr:nvSpPr>
        <xdr:cNvPr id="12401" name="AutoShape 113"/>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38100</xdr:rowOff>
    </xdr:from>
    <xdr:to>
      <xdr:col>4</xdr:col>
      <xdr:colOff>466725</xdr:colOff>
      <xdr:row>37</xdr:row>
      <xdr:rowOff>38100</xdr:rowOff>
    </xdr:to>
    <xdr:sp macro="" textlink="">
      <xdr:nvSpPr>
        <xdr:cNvPr id="12402" name="Line 114"/>
        <xdr:cNvSpPr>
          <a:spLocks noChangeShapeType="1"/>
        </xdr:cNvSpPr>
      </xdr:nvSpPr>
      <xdr:spPr bwMode="auto">
        <a:xfrm flipV="1">
          <a:off x="4305300" y="71628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180975</xdr:rowOff>
    </xdr:from>
    <xdr:to>
      <xdr:col>4</xdr:col>
      <xdr:colOff>523875</xdr:colOff>
      <xdr:row>36</xdr:row>
      <xdr:rowOff>276225</xdr:rowOff>
    </xdr:to>
    <xdr:sp macro="" textlink="">
      <xdr:nvSpPr>
        <xdr:cNvPr id="12403" name="AutoShape 115"/>
        <xdr:cNvSpPr>
          <a:spLocks noChangeArrowheads="1"/>
        </xdr:cNvSpPr>
      </xdr:nvSpPr>
      <xdr:spPr bwMode="auto">
        <a:xfrm>
          <a:off x="4953000"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314325</xdr:rowOff>
    </xdr:from>
    <xdr:to>
      <xdr:col>4</xdr:col>
      <xdr:colOff>819150</xdr:colOff>
      <xdr:row>36</xdr:row>
      <xdr:rowOff>180975</xdr:rowOff>
    </xdr:to>
    <xdr:sp macro="" textlink="">
      <xdr:nvSpPr>
        <xdr:cNvPr id="12404" name="Text Box 116"/>
        <xdr:cNvSpPr txBox="1">
          <a:spLocks noChangeArrowheads="1"/>
        </xdr:cNvSpPr>
      </xdr:nvSpPr>
      <xdr:spPr bwMode="auto">
        <a:xfrm>
          <a:off x="4619625" y="675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28,658</a:t>
          </a:r>
          <a:endParaRPr lang="ja-JP" altLang="en-US"/>
        </a:p>
      </xdr:txBody>
    </xdr:sp>
    <xdr:clientData/>
  </xdr:twoCellAnchor>
  <xdr:twoCellAnchor>
    <xdr:from>
      <xdr:col>3</xdr:col>
      <xdr:colOff>209550</xdr:colOff>
      <xdr:row>37</xdr:row>
      <xdr:rowOff>38100</xdr:rowOff>
    </xdr:from>
    <xdr:to>
      <xdr:col>3</xdr:col>
      <xdr:colOff>904875</xdr:colOff>
      <xdr:row>37</xdr:row>
      <xdr:rowOff>38100</xdr:rowOff>
    </xdr:to>
    <xdr:sp macro="" textlink="">
      <xdr:nvSpPr>
        <xdr:cNvPr id="12405" name="Line 117"/>
        <xdr:cNvSpPr>
          <a:spLocks noChangeShapeType="1"/>
        </xdr:cNvSpPr>
      </xdr:nvSpPr>
      <xdr:spPr bwMode="auto">
        <a:xfrm>
          <a:off x="3609975" y="71628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219075</xdr:rowOff>
    </xdr:from>
    <xdr:to>
      <xdr:col>3</xdr:col>
      <xdr:colOff>952500</xdr:colOff>
      <xdr:row>36</xdr:row>
      <xdr:rowOff>314325</xdr:rowOff>
    </xdr:to>
    <xdr:sp macro="" textlink="">
      <xdr:nvSpPr>
        <xdr:cNvPr id="12406" name="AutoShape 118"/>
        <xdr:cNvSpPr>
          <a:spLocks noChangeArrowheads="1"/>
        </xdr:cNvSpPr>
      </xdr:nvSpPr>
      <xdr:spPr bwMode="auto">
        <a:xfrm>
          <a:off x="4257675" y="70008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9525</xdr:rowOff>
    </xdr:from>
    <xdr:to>
      <xdr:col>4</xdr:col>
      <xdr:colOff>152400</xdr:colOff>
      <xdr:row>36</xdr:row>
      <xdr:rowOff>219075</xdr:rowOff>
    </xdr:to>
    <xdr:sp macro="" textlink="">
      <xdr:nvSpPr>
        <xdr:cNvPr id="12407" name="Text Box 119"/>
        <xdr:cNvSpPr txBox="1">
          <a:spLocks noChangeArrowheads="1"/>
        </xdr:cNvSpPr>
      </xdr:nvSpPr>
      <xdr:spPr bwMode="auto">
        <a:xfrm>
          <a:off x="39243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26,650</a:t>
          </a:r>
          <a:endParaRPr lang="ja-JP" altLang="en-US"/>
        </a:p>
      </xdr:txBody>
    </xdr:sp>
    <xdr:clientData/>
  </xdr:twoCellAnchor>
  <xdr:twoCellAnchor>
    <xdr:from>
      <xdr:col>2</xdr:col>
      <xdr:colOff>638175</xdr:colOff>
      <xdr:row>37</xdr:row>
      <xdr:rowOff>38100</xdr:rowOff>
    </xdr:from>
    <xdr:to>
      <xdr:col>3</xdr:col>
      <xdr:colOff>209550</xdr:colOff>
      <xdr:row>37</xdr:row>
      <xdr:rowOff>47625</xdr:rowOff>
    </xdr:to>
    <xdr:sp macro="" textlink="">
      <xdr:nvSpPr>
        <xdr:cNvPr id="12408" name="Line 120"/>
        <xdr:cNvSpPr>
          <a:spLocks noChangeShapeType="1"/>
        </xdr:cNvSpPr>
      </xdr:nvSpPr>
      <xdr:spPr bwMode="auto">
        <a:xfrm flipV="1">
          <a:off x="2905125" y="71628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200025</xdr:rowOff>
    </xdr:from>
    <xdr:to>
      <xdr:col>3</xdr:col>
      <xdr:colOff>257175</xdr:colOff>
      <xdr:row>36</xdr:row>
      <xdr:rowOff>304800</xdr:rowOff>
    </xdr:to>
    <xdr:sp macro="" textlink="">
      <xdr:nvSpPr>
        <xdr:cNvPr id="12409" name="AutoShape 121"/>
        <xdr:cNvSpPr>
          <a:spLocks noChangeArrowheads="1"/>
        </xdr:cNvSpPr>
      </xdr:nvSpPr>
      <xdr:spPr bwMode="auto">
        <a:xfrm>
          <a:off x="3552825"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0</xdr:rowOff>
    </xdr:from>
    <xdr:to>
      <xdr:col>3</xdr:col>
      <xdr:colOff>590550</xdr:colOff>
      <xdr:row>36</xdr:row>
      <xdr:rowOff>209550</xdr:rowOff>
    </xdr:to>
    <xdr:sp macro="" textlink="">
      <xdr:nvSpPr>
        <xdr:cNvPr id="12410" name="Text Box 122"/>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27,557</a:t>
          </a:r>
          <a:endParaRPr lang="ja-JP" altLang="en-US"/>
        </a:p>
      </xdr:txBody>
    </xdr:sp>
    <xdr:clientData/>
  </xdr:twoCellAnchor>
  <xdr:twoCellAnchor>
    <xdr:from>
      <xdr:col>2</xdr:col>
      <xdr:colOff>590550</xdr:colOff>
      <xdr:row>36</xdr:row>
      <xdr:rowOff>161925</xdr:rowOff>
    </xdr:from>
    <xdr:to>
      <xdr:col>2</xdr:col>
      <xdr:colOff>695325</xdr:colOff>
      <xdr:row>36</xdr:row>
      <xdr:rowOff>266700</xdr:rowOff>
    </xdr:to>
    <xdr:sp macro="" textlink="">
      <xdr:nvSpPr>
        <xdr:cNvPr id="12411" name="AutoShape 123"/>
        <xdr:cNvSpPr>
          <a:spLocks noChangeArrowheads="1"/>
        </xdr:cNvSpPr>
      </xdr:nvSpPr>
      <xdr:spPr bwMode="auto">
        <a:xfrm>
          <a:off x="28575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304800</xdr:rowOff>
    </xdr:from>
    <xdr:to>
      <xdr:col>2</xdr:col>
      <xdr:colOff>1019175</xdr:colOff>
      <xdr:row>36</xdr:row>
      <xdr:rowOff>171450</xdr:rowOff>
    </xdr:to>
    <xdr:sp macro="" textlink="">
      <xdr:nvSpPr>
        <xdr:cNvPr id="12412" name="Text Box 124"/>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29,303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37</xdr:row>
      <xdr:rowOff>9525</xdr:rowOff>
    </xdr:from>
    <xdr:to>
      <xdr:col>5</xdr:col>
      <xdr:colOff>38100</xdr:colOff>
      <xdr:row>37</xdr:row>
      <xdr:rowOff>114300</xdr:rowOff>
    </xdr:to>
    <xdr:sp macro="" textlink="">
      <xdr:nvSpPr>
        <xdr:cNvPr id="12418" name="Oval 130"/>
        <xdr:cNvSpPr>
          <a:spLocks noChangeArrowheads="1"/>
        </xdr:cNvSpPr>
      </xdr:nvSpPr>
      <xdr:spPr bwMode="auto">
        <a:xfrm>
          <a:off x="5600700" y="713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9525</xdr:rowOff>
    </xdr:from>
    <xdr:to>
      <xdr:col>5</xdr:col>
      <xdr:colOff>838200</xdr:colOff>
      <xdr:row>37</xdr:row>
      <xdr:rowOff>219075</xdr:rowOff>
    </xdr:to>
    <xdr:sp macro="" textlink="">
      <xdr:nvSpPr>
        <xdr:cNvPr id="12419" name="人口1人当たり決算額の推移該当値テキスト445"/>
        <xdr:cNvSpPr txBox="1">
          <a:spLocks noChangeArrowheads="1"/>
        </xdr:cNvSpPr>
      </xdr:nvSpPr>
      <xdr:spPr bwMode="auto">
        <a:xfrm>
          <a:off x="57435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19,538</a:t>
          </a:r>
          <a:endParaRPr lang="ja-JP" altLang="en-US"/>
        </a:p>
      </xdr:txBody>
    </xdr:sp>
    <xdr:clientData/>
  </xdr:twoCellAnchor>
  <xdr:twoCellAnchor>
    <xdr:from>
      <xdr:col>4</xdr:col>
      <xdr:colOff>419100</xdr:colOff>
      <xdr:row>36</xdr:row>
      <xdr:rowOff>323850</xdr:rowOff>
    </xdr:from>
    <xdr:to>
      <xdr:col>4</xdr:col>
      <xdr:colOff>523875</xdr:colOff>
      <xdr:row>37</xdr:row>
      <xdr:rowOff>85725</xdr:rowOff>
    </xdr:to>
    <xdr:sp macro="" textlink="">
      <xdr:nvSpPr>
        <xdr:cNvPr id="12420" name="Oval 132"/>
        <xdr:cNvSpPr>
          <a:spLocks noChangeArrowheads="1"/>
        </xdr:cNvSpPr>
      </xdr:nvSpPr>
      <xdr:spPr bwMode="auto">
        <a:xfrm>
          <a:off x="4953000" y="7105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95250</xdr:rowOff>
    </xdr:from>
    <xdr:to>
      <xdr:col>4</xdr:col>
      <xdr:colOff>819150</xdr:colOff>
      <xdr:row>37</xdr:row>
      <xdr:rowOff>304800</xdr:rowOff>
    </xdr:to>
    <xdr:sp macro="" textlink="">
      <xdr:nvSpPr>
        <xdr:cNvPr id="12421" name="Text Box 133"/>
        <xdr:cNvSpPr txBox="1">
          <a:spLocks noChangeArrowheads="1"/>
        </xdr:cNvSpPr>
      </xdr:nvSpPr>
      <xdr:spPr bwMode="auto">
        <a:xfrm>
          <a:off x="4619625" y="721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20,751</a:t>
          </a:r>
          <a:endParaRPr lang="ja-JP" altLang="en-US"/>
        </a:p>
      </xdr:txBody>
    </xdr:sp>
    <xdr:clientData/>
  </xdr:twoCellAnchor>
  <xdr:twoCellAnchor>
    <xdr:from>
      <xdr:col>3</xdr:col>
      <xdr:colOff>857250</xdr:colOff>
      <xdr:row>36</xdr:row>
      <xdr:rowOff>333375</xdr:rowOff>
    </xdr:from>
    <xdr:to>
      <xdr:col>3</xdr:col>
      <xdr:colOff>952500</xdr:colOff>
      <xdr:row>37</xdr:row>
      <xdr:rowOff>95250</xdr:rowOff>
    </xdr:to>
    <xdr:sp macro="" textlink="">
      <xdr:nvSpPr>
        <xdr:cNvPr id="12422" name="Oval 134"/>
        <xdr:cNvSpPr>
          <a:spLocks noChangeArrowheads="1"/>
        </xdr:cNvSpPr>
      </xdr:nvSpPr>
      <xdr:spPr bwMode="auto">
        <a:xfrm>
          <a:off x="4257675" y="7115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104775</xdr:rowOff>
    </xdr:from>
    <xdr:to>
      <xdr:col>4</xdr:col>
      <xdr:colOff>152400</xdr:colOff>
      <xdr:row>37</xdr:row>
      <xdr:rowOff>314325</xdr:rowOff>
    </xdr:to>
    <xdr:sp macro="" textlink="">
      <xdr:nvSpPr>
        <xdr:cNvPr id="12423" name="Text Box 135"/>
        <xdr:cNvSpPr txBox="1">
          <a:spLocks noChangeArrowheads="1"/>
        </xdr:cNvSpPr>
      </xdr:nvSpPr>
      <xdr:spPr bwMode="auto">
        <a:xfrm>
          <a:off x="39243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20,475</a:t>
          </a:r>
          <a:endParaRPr lang="ja-JP" altLang="en-US"/>
        </a:p>
      </xdr:txBody>
    </xdr:sp>
    <xdr:clientData/>
  </xdr:twoCellAnchor>
  <xdr:twoCellAnchor>
    <xdr:from>
      <xdr:col>3</xdr:col>
      <xdr:colOff>152400</xdr:colOff>
      <xdr:row>36</xdr:row>
      <xdr:rowOff>323850</xdr:rowOff>
    </xdr:from>
    <xdr:to>
      <xdr:col>3</xdr:col>
      <xdr:colOff>257175</xdr:colOff>
      <xdr:row>37</xdr:row>
      <xdr:rowOff>85725</xdr:rowOff>
    </xdr:to>
    <xdr:sp macro="" textlink="">
      <xdr:nvSpPr>
        <xdr:cNvPr id="12424" name="Oval 136"/>
        <xdr:cNvSpPr>
          <a:spLocks noChangeArrowheads="1"/>
        </xdr:cNvSpPr>
      </xdr:nvSpPr>
      <xdr:spPr bwMode="auto">
        <a:xfrm>
          <a:off x="3552825" y="7105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95250</xdr:rowOff>
    </xdr:from>
    <xdr:to>
      <xdr:col>3</xdr:col>
      <xdr:colOff>590550</xdr:colOff>
      <xdr:row>37</xdr:row>
      <xdr:rowOff>304800</xdr:rowOff>
    </xdr:to>
    <xdr:sp macro="" textlink="">
      <xdr:nvSpPr>
        <xdr:cNvPr id="12425" name="Text Box 137"/>
        <xdr:cNvSpPr txBox="1">
          <a:spLocks noChangeArrowheads="1"/>
        </xdr:cNvSpPr>
      </xdr:nvSpPr>
      <xdr:spPr bwMode="auto">
        <a:xfrm>
          <a:off x="32289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20,790</a:t>
          </a:r>
          <a:endParaRPr lang="ja-JP" altLang="en-US"/>
        </a:p>
      </xdr:txBody>
    </xdr:sp>
    <xdr:clientData/>
  </xdr:twoCellAnchor>
  <xdr:twoCellAnchor>
    <xdr:from>
      <xdr:col>2</xdr:col>
      <xdr:colOff>590550</xdr:colOff>
      <xdr:row>37</xdr:row>
      <xdr:rowOff>0</xdr:rowOff>
    </xdr:from>
    <xdr:to>
      <xdr:col>2</xdr:col>
      <xdr:colOff>695325</xdr:colOff>
      <xdr:row>37</xdr:row>
      <xdr:rowOff>104775</xdr:rowOff>
    </xdr:to>
    <xdr:sp macro="" textlink="">
      <xdr:nvSpPr>
        <xdr:cNvPr id="12426" name="Oval 138"/>
        <xdr:cNvSpPr>
          <a:spLocks noChangeArrowheads="1"/>
        </xdr:cNvSpPr>
      </xdr:nvSpPr>
      <xdr:spPr bwMode="auto">
        <a:xfrm>
          <a:off x="2857500" y="712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114300</xdr:rowOff>
    </xdr:from>
    <xdr:to>
      <xdr:col>2</xdr:col>
      <xdr:colOff>1019175</xdr:colOff>
      <xdr:row>37</xdr:row>
      <xdr:rowOff>323850</xdr:rowOff>
    </xdr:to>
    <xdr:sp macro="" textlink="">
      <xdr:nvSpPr>
        <xdr:cNvPr id="12427" name="Text Box 139"/>
        <xdr:cNvSpPr txBox="1">
          <a:spLocks noChangeArrowheads="1"/>
        </xdr:cNvSpPr>
      </xdr:nvSpPr>
      <xdr:spPr bwMode="auto">
        <a:xfrm>
          <a:off x="25241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19,999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実質収支比率は平成</a:t>
          </a:r>
          <a:r>
            <a:rPr lang="en-US" altLang="ja-JP"/>
            <a:t>21</a:t>
          </a:r>
          <a:r>
            <a:rPr lang="ja-JP" altLang="en-US"/>
            <a:t>年度</a:t>
          </a:r>
          <a:r>
            <a:rPr lang="en-US" altLang="ja-JP"/>
            <a:t>5.8%</a:t>
          </a:r>
          <a:r>
            <a:rPr lang="ja-JP" altLang="en-US"/>
            <a:t>から平成</a:t>
          </a:r>
          <a:r>
            <a:rPr lang="en-US" altLang="ja-JP"/>
            <a:t>22</a:t>
          </a:r>
          <a:r>
            <a:rPr lang="ja-JP" altLang="en-US"/>
            <a:t>年度は</a:t>
          </a:r>
          <a:r>
            <a:rPr lang="en-US" altLang="ja-JP"/>
            <a:t>4.1%</a:t>
          </a:r>
          <a:r>
            <a:rPr lang="ja-JP" altLang="en-US"/>
            <a:t>と</a:t>
          </a:r>
          <a:r>
            <a:rPr lang="en-US" altLang="ja-JP"/>
            <a:t>1.7%</a:t>
          </a:r>
          <a:r>
            <a:rPr lang="ja-JP" altLang="en-US"/>
            <a:t>下がった。その要因としては基金への積立が</a:t>
          </a:r>
          <a:r>
            <a:rPr lang="en-US" altLang="ja-JP"/>
            <a:t>21</a:t>
          </a:r>
          <a:r>
            <a:rPr lang="ja-JP" altLang="en-US"/>
            <a:t>年度の</a:t>
          </a:r>
          <a:r>
            <a:rPr lang="en-US" altLang="ja-JP"/>
            <a:t>83,554</a:t>
          </a:r>
          <a:r>
            <a:rPr lang="ja-JP" altLang="en-US"/>
            <a:t>千円から</a:t>
          </a:r>
          <a:r>
            <a:rPr lang="en-US" altLang="ja-JP"/>
            <a:t>22</a:t>
          </a:r>
          <a:r>
            <a:rPr lang="ja-JP" altLang="en-US"/>
            <a:t>年度は</a:t>
          </a:r>
          <a:r>
            <a:rPr lang="en-US" altLang="ja-JP"/>
            <a:t>130,000</a:t>
          </a:r>
          <a:r>
            <a:rPr lang="ja-JP" altLang="en-US"/>
            <a:t>千円と伸びたことが大きな要因だと考えられる。財政調整基金残高に関しては、</a:t>
          </a:r>
          <a:r>
            <a:rPr lang="en-US" altLang="ja-JP"/>
            <a:t>22</a:t>
          </a:r>
          <a:r>
            <a:rPr lang="ja-JP" altLang="en-US"/>
            <a:t>年度は地方交付税の伸びや地域活性化交付金等により歳入が増加したため、財政に余力ができたため基金への積立を増やすことができたと考えられる。実質収支比率は標準財政規模の</a:t>
          </a:r>
          <a:r>
            <a:rPr lang="en-US" altLang="ja-JP"/>
            <a:t>3</a:t>
          </a:r>
          <a:r>
            <a:rPr lang="ja-JP" altLang="en-US"/>
            <a:t>～</a:t>
          </a:r>
          <a:r>
            <a:rPr lang="en-US" altLang="ja-JP"/>
            <a:t>5</a:t>
          </a:r>
          <a:r>
            <a:rPr lang="ja-JP" altLang="en-US"/>
            <a:t>％が望ましいと考えられているため、今後も同水準を維持できるよう基金への積立等を行う必要がある。</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沖縄県中城村</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一般会計をはじめ各特別会計とも赤字がないため連結赤字比率はない。しかし国民健康保険特別会計や公共下水道特別会計については、一般会計よりの繰出金があるので、黒字になっている状態である。特に公共下水道特別会計においては、一般会計からの繰出金が年々増加する傾向にあり、それによって一般会計の負担も増加している。今後、公共下水道特別会計においては下水道接続率の向上による使用料収入の増、国民健康保険特別会計は保険料の適正化、徴収体制の強化による徴収率の向上などを図ることにより、一般会計からの繰出金を減らす努力が必要である。</a:t>
          </a:r>
          <a:endParaRPr lang="en-US" altLang="ja-JP"/>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沖縄県中城村</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421" t="s">
        <v>121</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35"/>
      <c r="DK1" s="135"/>
      <c r="DL1" s="135"/>
      <c r="DM1" s="135"/>
      <c r="DN1" s="135"/>
      <c r="DO1" s="135"/>
    </row>
    <row r="2" spans="1:119" ht="24.75" thickBot="1">
      <c r="A2" s="134"/>
      <c r="B2" s="137" t="s">
        <v>122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22" t="s">
        <v>123</v>
      </c>
      <c r="C3" s="423"/>
      <c r="D3" s="423"/>
      <c r="E3" s="424"/>
      <c r="F3" s="424"/>
      <c r="G3" s="424"/>
      <c r="H3" s="424"/>
      <c r="I3" s="424"/>
      <c r="J3" s="424"/>
      <c r="K3" s="424"/>
      <c r="L3" s="424" t="s">
        <v>124</v>
      </c>
      <c r="M3" s="424"/>
      <c r="N3" s="424"/>
      <c r="O3" s="424"/>
      <c r="P3" s="424"/>
      <c r="Q3" s="424"/>
      <c r="R3" s="427"/>
      <c r="S3" s="427"/>
      <c r="T3" s="427"/>
      <c r="U3" s="427"/>
      <c r="V3" s="428"/>
      <c r="W3" s="411" t="s">
        <v>125</v>
      </c>
      <c r="X3" s="412"/>
      <c r="Y3" s="412"/>
      <c r="Z3" s="412"/>
      <c r="AA3" s="412"/>
      <c r="AB3" s="423"/>
      <c r="AC3" s="427" t="s">
        <v>126</v>
      </c>
      <c r="AD3" s="412"/>
      <c r="AE3" s="412"/>
      <c r="AF3" s="412"/>
      <c r="AG3" s="412"/>
      <c r="AH3" s="412"/>
      <c r="AI3" s="412"/>
      <c r="AJ3" s="412"/>
      <c r="AK3" s="412"/>
      <c r="AL3" s="413"/>
      <c r="AM3" s="411" t="s">
        <v>127</v>
      </c>
      <c r="AN3" s="412"/>
      <c r="AO3" s="412"/>
      <c r="AP3" s="412"/>
      <c r="AQ3" s="412"/>
      <c r="AR3" s="412"/>
      <c r="AS3" s="412"/>
      <c r="AT3" s="412"/>
      <c r="AU3" s="412"/>
      <c r="AV3" s="412"/>
      <c r="AW3" s="412"/>
      <c r="AX3" s="413"/>
      <c r="AY3" s="368" t="s">
        <v>75</v>
      </c>
      <c r="AZ3" s="369"/>
      <c r="BA3" s="369"/>
      <c r="BB3" s="369"/>
      <c r="BC3" s="369"/>
      <c r="BD3" s="369"/>
      <c r="BE3" s="369"/>
      <c r="BF3" s="369"/>
      <c r="BG3" s="369"/>
      <c r="BH3" s="369"/>
      <c r="BI3" s="369"/>
      <c r="BJ3" s="369"/>
      <c r="BK3" s="369"/>
      <c r="BL3" s="369"/>
      <c r="BM3" s="432"/>
      <c r="BN3" s="411" t="s">
        <v>128</v>
      </c>
      <c r="BO3" s="412"/>
      <c r="BP3" s="412"/>
      <c r="BQ3" s="412"/>
      <c r="BR3" s="412"/>
      <c r="BS3" s="412"/>
      <c r="BT3" s="412"/>
      <c r="BU3" s="413"/>
      <c r="BV3" s="411" t="s">
        <v>129</v>
      </c>
      <c r="BW3" s="412"/>
      <c r="BX3" s="412"/>
      <c r="BY3" s="412"/>
      <c r="BZ3" s="412"/>
      <c r="CA3" s="412"/>
      <c r="CB3" s="412"/>
      <c r="CC3" s="413"/>
      <c r="CD3" s="368" t="s">
        <v>75</v>
      </c>
      <c r="CE3" s="369"/>
      <c r="CF3" s="369"/>
      <c r="CG3" s="369"/>
      <c r="CH3" s="369"/>
      <c r="CI3" s="369"/>
      <c r="CJ3" s="369"/>
      <c r="CK3" s="369"/>
      <c r="CL3" s="369"/>
      <c r="CM3" s="369"/>
      <c r="CN3" s="369"/>
      <c r="CO3" s="369"/>
      <c r="CP3" s="369"/>
      <c r="CQ3" s="369"/>
      <c r="CR3" s="369"/>
      <c r="CS3" s="432"/>
      <c r="CT3" s="411" t="s">
        <v>130</v>
      </c>
      <c r="CU3" s="412"/>
      <c r="CV3" s="412"/>
      <c r="CW3" s="412"/>
      <c r="CX3" s="412"/>
      <c r="CY3" s="412"/>
      <c r="CZ3" s="412"/>
      <c r="DA3" s="413"/>
      <c r="DB3" s="411" t="s">
        <v>131</v>
      </c>
      <c r="DC3" s="412"/>
      <c r="DD3" s="412"/>
      <c r="DE3" s="412"/>
      <c r="DF3" s="412"/>
      <c r="DG3" s="412"/>
      <c r="DH3" s="412"/>
      <c r="DI3" s="413"/>
      <c r="DJ3" s="134"/>
      <c r="DK3" s="134"/>
      <c r="DL3" s="134"/>
      <c r="DM3" s="134"/>
      <c r="DN3" s="134"/>
      <c r="DO3" s="134"/>
    </row>
    <row r="4" spans="1:119" ht="11.25" customHeight="1">
      <c r="A4" s="135"/>
      <c r="B4" s="356"/>
      <c r="C4" s="357"/>
      <c r="D4" s="357"/>
      <c r="E4" s="358"/>
      <c r="F4" s="358"/>
      <c r="G4" s="358"/>
      <c r="H4" s="358"/>
      <c r="I4" s="358"/>
      <c r="J4" s="358"/>
      <c r="K4" s="358"/>
      <c r="L4" s="358"/>
      <c r="M4" s="358"/>
      <c r="N4" s="358"/>
      <c r="O4" s="358"/>
      <c r="P4" s="358"/>
      <c r="Q4" s="358"/>
      <c r="R4" s="394"/>
      <c r="S4" s="394"/>
      <c r="T4" s="394"/>
      <c r="U4" s="394"/>
      <c r="V4" s="395"/>
      <c r="W4" s="398"/>
      <c r="X4" s="399"/>
      <c r="Y4" s="399"/>
      <c r="Z4" s="399"/>
      <c r="AA4" s="399"/>
      <c r="AB4" s="357"/>
      <c r="AC4" s="394"/>
      <c r="AD4" s="399"/>
      <c r="AE4" s="399"/>
      <c r="AF4" s="399"/>
      <c r="AG4" s="399"/>
      <c r="AH4" s="399"/>
      <c r="AI4" s="399"/>
      <c r="AJ4" s="399"/>
      <c r="AK4" s="399"/>
      <c r="AL4" s="431"/>
      <c r="AM4" s="373"/>
      <c r="AN4" s="374"/>
      <c r="AO4" s="374"/>
      <c r="AP4" s="374"/>
      <c r="AQ4" s="374"/>
      <c r="AR4" s="374"/>
      <c r="AS4" s="374"/>
      <c r="AT4" s="374"/>
      <c r="AU4" s="374"/>
      <c r="AV4" s="374"/>
      <c r="AW4" s="374"/>
      <c r="AX4" s="414"/>
      <c r="AY4" s="344" t="s">
        <v>132</v>
      </c>
      <c r="AZ4" s="345"/>
      <c r="BA4" s="345"/>
      <c r="BB4" s="345"/>
      <c r="BC4" s="345"/>
      <c r="BD4" s="345"/>
      <c r="BE4" s="345"/>
      <c r="BF4" s="345"/>
      <c r="BG4" s="345"/>
      <c r="BH4" s="345"/>
      <c r="BI4" s="345"/>
      <c r="BJ4" s="345"/>
      <c r="BK4" s="345"/>
      <c r="BL4" s="345"/>
      <c r="BM4" s="346"/>
      <c r="BN4" s="327">
        <v>5949255</v>
      </c>
      <c r="BO4" s="328"/>
      <c r="BP4" s="328"/>
      <c r="BQ4" s="328"/>
      <c r="BR4" s="328"/>
      <c r="BS4" s="328"/>
      <c r="BT4" s="328"/>
      <c r="BU4" s="329"/>
      <c r="BV4" s="327">
        <v>5526345</v>
      </c>
      <c r="BW4" s="328"/>
      <c r="BX4" s="328"/>
      <c r="BY4" s="328"/>
      <c r="BZ4" s="328"/>
      <c r="CA4" s="328"/>
      <c r="CB4" s="328"/>
      <c r="CC4" s="329"/>
      <c r="CD4" s="338" t="s">
        <v>133</v>
      </c>
      <c r="CE4" s="339"/>
      <c r="CF4" s="339"/>
      <c r="CG4" s="339"/>
      <c r="CH4" s="339"/>
      <c r="CI4" s="339"/>
      <c r="CJ4" s="339"/>
      <c r="CK4" s="339"/>
      <c r="CL4" s="339"/>
      <c r="CM4" s="339"/>
      <c r="CN4" s="339"/>
      <c r="CO4" s="339"/>
      <c r="CP4" s="339"/>
      <c r="CQ4" s="339"/>
      <c r="CR4" s="339"/>
      <c r="CS4" s="340"/>
      <c r="CT4" s="433">
        <v>4.0999999999999996</v>
      </c>
      <c r="CU4" s="434"/>
      <c r="CV4" s="434"/>
      <c r="CW4" s="434"/>
      <c r="CX4" s="434"/>
      <c r="CY4" s="434"/>
      <c r="CZ4" s="434"/>
      <c r="DA4" s="435"/>
      <c r="DB4" s="433">
        <v>5.8</v>
      </c>
      <c r="DC4" s="434"/>
      <c r="DD4" s="434"/>
      <c r="DE4" s="434"/>
      <c r="DF4" s="434"/>
      <c r="DG4" s="434"/>
      <c r="DH4" s="434"/>
      <c r="DI4" s="435"/>
      <c r="DJ4" s="134"/>
      <c r="DK4" s="134"/>
      <c r="DL4" s="134"/>
      <c r="DM4" s="134"/>
      <c r="DN4" s="134"/>
      <c r="DO4" s="134"/>
    </row>
    <row r="5" spans="1:119" ht="11.25" customHeight="1">
      <c r="A5" s="135"/>
      <c r="B5" s="425"/>
      <c r="C5" s="375"/>
      <c r="D5" s="375"/>
      <c r="E5" s="426"/>
      <c r="F5" s="426"/>
      <c r="G5" s="426"/>
      <c r="H5" s="426"/>
      <c r="I5" s="426"/>
      <c r="J5" s="426"/>
      <c r="K5" s="426"/>
      <c r="L5" s="426"/>
      <c r="M5" s="426"/>
      <c r="N5" s="426"/>
      <c r="O5" s="426"/>
      <c r="P5" s="426"/>
      <c r="Q5" s="426"/>
      <c r="R5" s="429"/>
      <c r="S5" s="429"/>
      <c r="T5" s="429"/>
      <c r="U5" s="429"/>
      <c r="V5" s="430"/>
      <c r="W5" s="373"/>
      <c r="X5" s="374"/>
      <c r="Y5" s="374"/>
      <c r="Z5" s="374"/>
      <c r="AA5" s="374"/>
      <c r="AB5" s="375"/>
      <c r="AC5" s="429"/>
      <c r="AD5" s="374"/>
      <c r="AE5" s="374"/>
      <c r="AF5" s="374"/>
      <c r="AG5" s="374"/>
      <c r="AH5" s="374"/>
      <c r="AI5" s="374"/>
      <c r="AJ5" s="374"/>
      <c r="AK5" s="374"/>
      <c r="AL5" s="414"/>
      <c r="AM5" s="321" t="s">
        <v>134</v>
      </c>
      <c r="AN5" s="322"/>
      <c r="AO5" s="322"/>
      <c r="AP5" s="322"/>
      <c r="AQ5" s="322"/>
      <c r="AR5" s="322"/>
      <c r="AS5" s="322"/>
      <c r="AT5" s="323"/>
      <c r="AU5" s="319" t="s">
        <v>135</v>
      </c>
      <c r="AV5" s="320"/>
      <c r="AW5" s="320"/>
      <c r="AX5" s="320"/>
      <c r="AY5" s="324" t="s">
        <v>136</v>
      </c>
      <c r="AZ5" s="325"/>
      <c r="BA5" s="325"/>
      <c r="BB5" s="325"/>
      <c r="BC5" s="325"/>
      <c r="BD5" s="325"/>
      <c r="BE5" s="325"/>
      <c r="BF5" s="325"/>
      <c r="BG5" s="325"/>
      <c r="BH5" s="325"/>
      <c r="BI5" s="325"/>
      <c r="BJ5" s="325"/>
      <c r="BK5" s="325"/>
      <c r="BL5" s="325"/>
      <c r="BM5" s="326"/>
      <c r="BN5" s="316">
        <v>5773160</v>
      </c>
      <c r="BO5" s="317"/>
      <c r="BP5" s="317"/>
      <c r="BQ5" s="317"/>
      <c r="BR5" s="317"/>
      <c r="BS5" s="317"/>
      <c r="BT5" s="317"/>
      <c r="BU5" s="318"/>
      <c r="BV5" s="316">
        <v>5306262</v>
      </c>
      <c r="BW5" s="317"/>
      <c r="BX5" s="317"/>
      <c r="BY5" s="317"/>
      <c r="BZ5" s="317"/>
      <c r="CA5" s="317"/>
      <c r="CB5" s="317"/>
      <c r="CC5" s="318"/>
      <c r="CD5" s="332" t="s">
        <v>137</v>
      </c>
      <c r="CE5" s="333"/>
      <c r="CF5" s="333"/>
      <c r="CG5" s="333"/>
      <c r="CH5" s="333"/>
      <c r="CI5" s="333"/>
      <c r="CJ5" s="333"/>
      <c r="CK5" s="333"/>
      <c r="CL5" s="333"/>
      <c r="CM5" s="333"/>
      <c r="CN5" s="333"/>
      <c r="CO5" s="333"/>
      <c r="CP5" s="333"/>
      <c r="CQ5" s="333"/>
      <c r="CR5" s="333"/>
      <c r="CS5" s="334"/>
      <c r="CT5" s="439">
        <v>85.1</v>
      </c>
      <c r="CU5" s="440"/>
      <c r="CV5" s="440"/>
      <c r="CW5" s="440"/>
      <c r="CX5" s="440"/>
      <c r="CY5" s="440"/>
      <c r="CZ5" s="440"/>
      <c r="DA5" s="441"/>
      <c r="DB5" s="439">
        <v>86.5</v>
      </c>
      <c r="DC5" s="440"/>
      <c r="DD5" s="440"/>
      <c r="DE5" s="440"/>
      <c r="DF5" s="440"/>
      <c r="DG5" s="440"/>
      <c r="DH5" s="440"/>
      <c r="DI5" s="441"/>
      <c r="DJ5" s="134"/>
      <c r="DK5" s="134"/>
      <c r="DL5" s="134"/>
      <c r="DM5" s="134"/>
      <c r="DN5" s="134"/>
      <c r="DO5" s="134"/>
    </row>
    <row r="6" spans="1:119" ht="11.25" customHeight="1">
      <c r="A6" s="135"/>
      <c r="B6" s="353" t="s">
        <v>138</v>
      </c>
      <c r="C6" s="354"/>
      <c r="D6" s="354"/>
      <c r="E6" s="355"/>
      <c r="F6" s="355"/>
      <c r="G6" s="355"/>
      <c r="H6" s="355"/>
      <c r="I6" s="355"/>
      <c r="J6" s="355"/>
      <c r="K6" s="355"/>
      <c r="L6" s="355" t="s">
        <v>139</v>
      </c>
      <c r="M6" s="355"/>
      <c r="N6" s="355"/>
      <c r="O6" s="355"/>
      <c r="P6" s="355"/>
      <c r="Q6" s="355"/>
      <c r="R6" s="392"/>
      <c r="S6" s="392"/>
      <c r="T6" s="392"/>
      <c r="U6" s="392"/>
      <c r="V6" s="393"/>
      <c r="W6" s="371" t="s">
        <v>140</v>
      </c>
      <c r="X6" s="372"/>
      <c r="Y6" s="372"/>
      <c r="Z6" s="372"/>
      <c r="AA6" s="372"/>
      <c r="AB6" s="354"/>
      <c r="AC6" s="402" t="s">
        <v>141</v>
      </c>
      <c r="AD6" s="403"/>
      <c r="AE6" s="403"/>
      <c r="AF6" s="403"/>
      <c r="AG6" s="403"/>
      <c r="AH6" s="403"/>
      <c r="AI6" s="403"/>
      <c r="AJ6" s="403"/>
      <c r="AK6" s="403"/>
      <c r="AL6" s="404"/>
      <c r="AM6" s="321" t="s">
        <v>142</v>
      </c>
      <c r="AN6" s="322"/>
      <c r="AO6" s="322"/>
      <c r="AP6" s="322"/>
      <c r="AQ6" s="322"/>
      <c r="AR6" s="322"/>
      <c r="AS6" s="322"/>
      <c r="AT6" s="323"/>
      <c r="AU6" s="319" t="s">
        <v>135</v>
      </c>
      <c r="AV6" s="320"/>
      <c r="AW6" s="320"/>
      <c r="AX6" s="320"/>
      <c r="AY6" s="324" t="s">
        <v>143</v>
      </c>
      <c r="AZ6" s="325"/>
      <c r="BA6" s="325"/>
      <c r="BB6" s="325"/>
      <c r="BC6" s="325"/>
      <c r="BD6" s="325"/>
      <c r="BE6" s="325"/>
      <c r="BF6" s="325"/>
      <c r="BG6" s="325"/>
      <c r="BH6" s="325"/>
      <c r="BI6" s="325"/>
      <c r="BJ6" s="325"/>
      <c r="BK6" s="325"/>
      <c r="BL6" s="325"/>
      <c r="BM6" s="326"/>
      <c r="BN6" s="316">
        <v>176095</v>
      </c>
      <c r="BO6" s="317"/>
      <c r="BP6" s="317"/>
      <c r="BQ6" s="317"/>
      <c r="BR6" s="317"/>
      <c r="BS6" s="317"/>
      <c r="BT6" s="317"/>
      <c r="BU6" s="318"/>
      <c r="BV6" s="316">
        <v>220083</v>
      </c>
      <c r="BW6" s="317"/>
      <c r="BX6" s="317"/>
      <c r="BY6" s="317"/>
      <c r="BZ6" s="317"/>
      <c r="CA6" s="317"/>
      <c r="CB6" s="317"/>
      <c r="CC6" s="318"/>
      <c r="CD6" s="332" t="s">
        <v>144</v>
      </c>
      <c r="CE6" s="333"/>
      <c r="CF6" s="333"/>
      <c r="CG6" s="333"/>
      <c r="CH6" s="333"/>
      <c r="CI6" s="333"/>
      <c r="CJ6" s="333"/>
      <c r="CK6" s="333"/>
      <c r="CL6" s="333"/>
      <c r="CM6" s="333"/>
      <c r="CN6" s="333"/>
      <c r="CO6" s="333"/>
      <c r="CP6" s="333"/>
      <c r="CQ6" s="333"/>
      <c r="CR6" s="333"/>
      <c r="CS6" s="334"/>
      <c r="CT6" s="436">
        <v>94.9</v>
      </c>
      <c r="CU6" s="437"/>
      <c r="CV6" s="437"/>
      <c r="CW6" s="437"/>
      <c r="CX6" s="437"/>
      <c r="CY6" s="437"/>
      <c r="CZ6" s="437"/>
      <c r="DA6" s="438"/>
      <c r="DB6" s="436">
        <v>94.4</v>
      </c>
      <c r="DC6" s="437"/>
      <c r="DD6" s="437"/>
      <c r="DE6" s="437"/>
      <c r="DF6" s="437"/>
      <c r="DG6" s="437"/>
      <c r="DH6" s="437"/>
      <c r="DI6" s="438"/>
      <c r="DJ6" s="134"/>
      <c r="DK6" s="134"/>
      <c r="DL6" s="134"/>
      <c r="DM6" s="134"/>
      <c r="DN6" s="134"/>
      <c r="DO6" s="134"/>
    </row>
    <row r="7" spans="1:119" ht="11.25" customHeight="1">
      <c r="A7" s="135"/>
      <c r="B7" s="356"/>
      <c r="C7" s="357"/>
      <c r="D7" s="357"/>
      <c r="E7" s="358"/>
      <c r="F7" s="358"/>
      <c r="G7" s="358"/>
      <c r="H7" s="358"/>
      <c r="I7" s="358"/>
      <c r="J7" s="358"/>
      <c r="K7" s="358"/>
      <c r="L7" s="358"/>
      <c r="M7" s="358"/>
      <c r="N7" s="358"/>
      <c r="O7" s="358"/>
      <c r="P7" s="358"/>
      <c r="Q7" s="358"/>
      <c r="R7" s="394"/>
      <c r="S7" s="394"/>
      <c r="T7" s="394"/>
      <c r="U7" s="394"/>
      <c r="V7" s="395"/>
      <c r="W7" s="398"/>
      <c r="X7" s="399"/>
      <c r="Y7" s="399"/>
      <c r="Z7" s="399"/>
      <c r="AA7" s="399"/>
      <c r="AB7" s="357"/>
      <c r="AC7" s="405"/>
      <c r="AD7" s="406"/>
      <c r="AE7" s="406"/>
      <c r="AF7" s="406"/>
      <c r="AG7" s="406"/>
      <c r="AH7" s="406"/>
      <c r="AI7" s="406"/>
      <c r="AJ7" s="406"/>
      <c r="AK7" s="406"/>
      <c r="AL7" s="407"/>
      <c r="AM7" s="321" t="s">
        <v>145</v>
      </c>
      <c r="AN7" s="322"/>
      <c r="AO7" s="322"/>
      <c r="AP7" s="322"/>
      <c r="AQ7" s="322"/>
      <c r="AR7" s="322"/>
      <c r="AS7" s="322"/>
      <c r="AT7" s="323"/>
      <c r="AU7" s="319" t="s">
        <v>135</v>
      </c>
      <c r="AV7" s="320"/>
      <c r="AW7" s="320"/>
      <c r="AX7" s="320"/>
      <c r="AY7" s="324" t="s">
        <v>146</v>
      </c>
      <c r="AZ7" s="325"/>
      <c r="BA7" s="325"/>
      <c r="BB7" s="325"/>
      <c r="BC7" s="325"/>
      <c r="BD7" s="325"/>
      <c r="BE7" s="325"/>
      <c r="BF7" s="325"/>
      <c r="BG7" s="325"/>
      <c r="BH7" s="325"/>
      <c r="BI7" s="325"/>
      <c r="BJ7" s="325"/>
      <c r="BK7" s="325"/>
      <c r="BL7" s="325"/>
      <c r="BM7" s="326"/>
      <c r="BN7" s="316">
        <v>31983</v>
      </c>
      <c r="BO7" s="317"/>
      <c r="BP7" s="317"/>
      <c r="BQ7" s="317"/>
      <c r="BR7" s="317"/>
      <c r="BS7" s="317"/>
      <c r="BT7" s="317"/>
      <c r="BU7" s="318"/>
      <c r="BV7" s="316">
        <v>30346</v>
      </c>
      <c r="BW7" s="317"/>
      <c r="BX7" s="317"/>
      <c r="BY7" s="317"/>
      <c r="BZ7" s="317"/>
      <c r="CA7" s="317"/>
      <c r="CB7" s="317"/>
      <c r="CC7" s="318"/>
      <c r="CD7" s="332" t="s">
        <v>147</v>
      </c>
      <c r="CE7" s="333"/>
      <c r="CF7" s="333"/>
      <c r="CG7" s="333"/>
      <c r="CH7" s="333"/>
      <c r="CI7" s="333"/>
      <c r="CJ7" s="333"/>
      <c r="CK7" s="333"/>
      <c r="CL7" s="333"/>
      <c r="CM7" s="333"/>
      <c r="CN7" s="333"/>
      <c r="CO7" s="333"/>
      <c r="CP7" s="333"/>
      <c r="CQ7" s="333"/>
      <c r="CR7" s="333"/>
      <c r="CS7" s="334"/>
      <c r="CT7" s="316">
        <v>3494641</v>
      </c>
      <c r="CU7" s="317"/>
      <c r="CV7" s="317"/>
      <c r="CW7" s="317"/>
      <c r="CX7" s="317"/>
      <c r="CY7" s="317"/>
      <c r="CZ7" s="317"/>
      <c r="DA7" s="318"/>
      <c r="DB7" s="316">
        <v>3279878</v>
      </c>
      <c r="DC7" s="317"/>
      <c r="DD7" s="317"/>
      <c r="DE7" s="317"/>
      <c r="DF7" s="317"/>
      <c r="DG7" s="317"/>
      <c r="DH7" s="317"/>
      <c r="DI7" s="318"/>
      <c r="DJ7" s="134"/>
      <c r="DK7" s="134"/>
      <c r="DL7" s="134"/>
      <c r="DM7" s="134"/>
      <c r="DN7" s="134"/>
      <c r="DO7" s="134"/>
    </row>
    <row r="8" spans="1:119" ht="11.25" customHeight="1" thickBot="1">
      <c r="A8" s="135"/>
      <c r="B8" s="359"/>
      <c r="C8" s="360"/>
      <c r="D8" s="360"/>
      <c r="E8" s="361"/>
      <c r="F8" s="361"/>
      <c r="G8" s="361"/>
      <c r="H8" s="361"/>
      <c r="I8" s="361"/>
      <c r="J8" s="361"/>
      <c r="K8" s="361"/>
      <c r="L8" s="361"/>
      <c r="M8" s="361"/>
      <c r="N8" s="361"/>
      <c r="O8" s="361"/>
      <c r="P8" s="361"/>
      <c r="Q8" s="361"/>
      <c r="R8" s="396"/>
      <c r="S8" s="396"/>
      <c r="T8" s="396"/>
      <c r="U8" s="396"/>
      <c r="V8" s="397"/>
      <c r="W8" s="400"/>
      <c r="X8" s="401"/>
      <c r="Y8" s="401"/>
      <c r="Z8" s="401"/>
      <c r="AA8" s="401"/>
      <c r="AB8" s="360"/>
      <c r="AC8" s="408"/>
      <c r="AD8" s="409"/>
      <c r="AE8" s="409"/>
      <c r="AF8" s="409"/>
      <c r="AG8" s="409"/>
      <c r="AH8" s="409"/>
      <c r="AI8" s="409"/>
      <c r="AJ8" s="409"/>
      <c r="AK8" s="409"/>
      <c r="AL8" s="410"/>
      <c r="AM8" s="321" t="s">
        <v>148</v>
      </c>
      <c r="AN8" s="322"/>
      <c r="AO8" s="322"/>
      <c r="AP8" s="322"/>
      <c r="AQ8" s="322"/>
      <c r="AR8" s="322"/>
      <c r="AS8" s="322"/>
      <c r="AT8" s="323"/>
      <c r="AU8" s="319" t="s">
        <v>135</v>
      </c>
      <c r="AV8" s="320"/>
      <c r="AW8" s="320"/>
      <c r="AX8" s="320"/>
      <c r="AY8" s="324" t="s">
        <v>149</v>
      </c>
      <c r="AZ8" s="325"/>
      <c r="BA8" s="325"/>
      <c r="BB8" s="325"/>
      <c r="BC8" s="325"/>
      <c r="BD8" s="325"/>
      <c r="BE8" s="325"/>
      <c r="BF8" s="325"/>
      <c r="BG8" s="325"/>
      <c r="BH8" s="325"/>
      <c r="BI8" s="325"/>
      <c r="BJ8" s="325"/>
      <c r="BK8" s="325"/>
      <c r="BL8" s="325"/>
      <c r="BM8" s="326"/>
      <c r="BN8" s="316">
        <v>144112</v>
      </c>
      <c r="BO8" s="317"/>
      <c r="BP8" s="317"/>
      <c r="BQ8" s="317"/>
      <c r="BR8" s="317"/>
      <c r="BS8" s="317"/>
      <c r="BT8" s="317"/>
      <c r="BU8" s="318"/>
      <c r="BV8" s="316">
        <v>189737</v>
      </c>
      <c r="BW8" s="317"/>
      <c r="BX8" s="317"/>
      <c r="BY8" s="317"/>
      <c r="BZ8" s="317"/>
      <c r="CA8" s="317"/>
      <c r="CB8" s="317"/>
      <c r="CC8" s="318"/>
      <c r="CD8" s="332" t="s">
        <v>150</v>
      </c>
      <c r="CE8" s="333"/>
      <c r="CF8" s="333"/>
      <c r="CG8" s="333"/>
      <c r="CH8" s="333"/>
      <c r="CI8" s="333"/>
      <c r="CJ8" s="333"/>
      <c r="CK8" s="333"/>
      <c r="CL8" s="333"/>
      <c r="CM8" s="333"/>
      <c r="CN8" s="333"/>
      <c r="CO8" s="333"/>
      <c r="CP8" s="333"/>
      <c r="CQ8" s="333"/>
      <c r="CR8" s="333"/>
      <c r="CS8" s="334"/>
      <c r="CT8" s="448">
        <v>0.47</v>
      </c>
      <c r="CU8" s="449"/>
      <c r="CV8" s="449"/>
      <c r="CW8" s="449"/>
      <c r="CX8" s="449"/>
      <c r="CY8" s="449"/>
      <c r="CZ8" s="449"/>
      <c r="DA8" s="450"/>
      <c r="DB8" s="448">
        <v>0.48</v>
      </c>
      <c r="DC8" s="449"/>
      <c r="DD8" s="449"/>
      <c r="DE8" s="449"/>
      <c r="DF8" s="449"/>
      <c r="DG8" s="449"/>
      <c r="DH8" s="449"/>
      <c r="DI8" s="450"/>
      <c r="DJ8" s="134"/>
      <c r="DK8" s="134"/>
      <c r="DL8" s="134"/>
      <c r="DM8" s="134"/>
      <c r="DN8" s="134"/>
      <c r="DO8" s="134"/>
    </row>
    <row r="9" spans="1:119" ht="13.5" customHeight="1" thickBot="1">
      <c r="A9" s="135"/>
      <c r="B9" s="368" t="s">
        <v>151</v>
      </c>
      <c r="C9" s="369"/>
      <c r="D9" s="369"/>
      <c r="E9" s="369"/>
      <c r="F9" s="369"/>
      <c r="G9" s="369"/>
      <c r="H9" s="369"/>
      <c r="I9" s="369"/>
      <c r="J9" s="369"/>
      <c r="K9" s="370"/>
      <c r="L9" s="418" t="s">
        <v>152</v>
      </c>
      <c r="M9" s="419"/>
      <c r="N9" s="419"/>
      <c r="O9" s="419"/>
      <c r="P9" s="419"/>
      <c r="Q9" s="420"/>
      <c r="R9" s="386">
        <v>17680</v>
      </c>
      <c r="S9" s="387"/>
      <c r="T9" s="387"/>
      <c r="U9" s="387"/>
      <c r="V9" s="388"/>
      <c r="W9" s="411" t="s">
        <v>153</v>
      </c>
      <c r="X9" s="412"/>
      <c r="Y9" s="412"/>
      <c r="Z9" s="412"/>
      <c r="AA9" s="412"/>
      <c r="AB9" s="412"/>
      <c r="AC9" s="412"/>
      <c r="AD9" s="412"/>
      <c r="AE9" s="412"/>
      <c r="AF9" s="412"/>
      <c r="AG9" s="412"/>
      <c r="AH9" s="412"/>
      <c r="AI9" s="412"/>
      <c r="AJ9" s="412"/>
      <c r="AK9" s="412"/>
      <c r="AL9" s="413"/>
      <c r="AM9" s="321" t="s">
        <v>154</v>
      </c>
      <c r="AN9" s="322"/>
      <c r="AO9" s="322"/>
      <c r="AP9" s="322"/>
      <c r="AQ9" s="322"/>
      <c r="AR9" s="322"/>
      <c r="AS9" s="322"/>
      <c r="AT9" s="323"/>
      <c r="AU9" s="319" t="s">
        <v>155</v>
      </c>
      <c r="AV9" s="320"/>
      <c r="AW9" s="320"/>
      <c r="AX9" s="320"/>
      <c r="AY9" s="324" t="s">
        <v>156</v>
      </c>
      <c r="AZ9" s="325"/>
      <c r="BA9" s="325"/>
      <c r="BB9" s="325"/>
      <c r="BC9" s="325"/>
      <c r="BD9" s="325"/>
      <c r="BE9" s="325"/>
      <c r="BF9" s="325"/>
      <c r="BG9" s="325"/>
      <c r="BH9" s="325"/>
      <c r="BI9" s="325"/>
      <c r="BJ9" s="325"/>
      <c r="BK9" s="325"/>
      <c r="BL9" s="325"/>
      <c r="BM9" s="326"/>
      <c r="BN9" s="316">
        <v>-45625</v>
      </c>
      <c r="BO9" s="317"/>
      <c r="BP9" s="317"/>
      <c r="BQ9" s="317"/>
      <c r="BR9" s="317"/>
      <c r="BS9" s="317"/>
      <c r="BT9" s="317"/>
      <c r="BU9" s="318"/>
      <c r="BV9" s="316">
        <v>95963</v>
      </c>
      <c r="BW9" s="317"/>
      <c r="BX9" s="317"/>
      <c r="BY9" s="317"/>
      <c r="BZ9" s="317"/>
      <c r="CA9" s="317"/>
      <c r="CB9" s="317"/>
      <c r="CC9" s="318"/>
      <c r="CD9" s="335" t="s">
        <v>157</v>
      </c>
      <c r="CE9" s="336"/>
      <c r="CF9" s="336"/>
      <c r="CG9" s="336"/>
      <c r="CH9" s="336"/>
      <c r="CI9" s="336"/>
      <c r="CJ9" s="336"/>
      <c r="CK9" s="336"/>
      <c r="CL9" s="336"/>
      <c r="CM9" s="336"/>
      <c r="CN9" s="336"/>
      <c r="CO9" s="336"/>
      <c r="CP9" s="336"/>
      <c r="CQ9" s="336"/>
      <c r="CR9" s="336"/>
      <c r="CS9" s="337"/>
      <c r="CT9" s="442">
        <v>10.8</v>
      </c>
      <c r="CU9" s="443"/>
      <c r="CV9" s="443"/>
      <c r="CW9" s="443"/>
      <c r="CX9" s="443"/>
      <c r="CY9" s="443"/>
      <c r="CZ9" s="443"/>
      <c r="DA9" s="444"/>
      <c r="DB9" s="442">
        <v>11.9</v>
      </c>
      <c r="DC9" s="443"/>
      <c r="DD9" s="443"/>
      <c r="DE9" s="443"/>
      <c r="DF9" s="443"/>
      <c r="DG9" s="443"/>
      <c r="DH9" s="443"/>
      <c r="DI9" s="444"/>
      <c r="DJ9" s="134"/>
      <c r="DK9" s="134"/>
      <c r="DL9" s="134"/>
      <c r="DM9" s="134"/>
      <c r="DN9" s="134"/>
      <c r="DO9" s="134"/>
    </row>
    <row r="10" spans="1:119" ht="13.5" customHeight="1" thickBot="1">
      <c r="A10" s="135"/>
      <c r="B10" s="368"/>
      <c r="C10" s="369"/>
      <c r="D10" s="369"/>
      <c r="E10" s="369"/>
      <c r="F10" s="369"/>
      <c r="G10" s="369"/>
      <c r="H10" s="369"/>
      <c r="I10" s="369"/>
      <c r="J10" s="369"/>
      <c r="K10" s="370"/>
      <c r="L10" s="376" t="s">
        <v>158</v>
      </c>
      <c r="M10" s="322"/>
      <c r="N10" s="322"/>
      <c r="O10" s="322"/>
      <c r="P10" s="322"/>
      <c r="Q10" s="323"/>
      <c r="R10" s="350">
        <v>15798</v>
      </c>
      <c r="S10" s="351"/>
      <c r="T10" s="351"/>
      <c r="U10" s="351"/>
      <c r="V10" s="385"/>
      <c r="W10" s="373"/>
      <c r="X10" s="374"/>
      <c r="Y10" s="374"/>
      <c r="Z10" s="374"/>
      <c r="AA10" s="374"/>
      <c r="AB10" s="374"/>
      <c r="AC10" s="374"/>
      <c r="AD10" s="374"/>
      <c r="AE10" s="374"/>
      <c r="AF10" s="374"/>
      <c r="AG10" s="374"/>
      <c r="AH10" s="374"/>
      <c r="AI10" s="374"/>
      <c r="AJ10" s="374"/>
      <c r="AK10" s="374"/>
      <c r="AL10" s="414"/>
      <c r="AM10" s="321" t="s">
        <v>159</v>
      </c>
      <c r="AN10" s="322"/>
      <c r="AO10" s="322"/>
      <c r="AP10" s="322"/>
      <c r="AQ10" s="322"/>
      <c r="AR10" s="322"/>
      <c r="AS10" s="322"/>
      <c r="AT10" s="323"/>
      <c r="AU10" s="319" t="s">
        <v>160</v>
      </c>
      <c r="AV10" s="320"/>
      <c r="AW10" s="320"/>
      <c r="AX10" s="320"/>
      <c r="AY10" s="324" t="s">
        <v>161</v>
      </c>
      <c r="AZ10" s="325"/>
      <c r="BA10" s="325"/>
      <c r="BB10" s="325"/>
      <c r="BC10" s="325"/>
      <c r="BD10" s="325"/>
      <c r="BE10" s="325"/>
      <c r="BF10" s="325"/>
      <c r="BG10" s="325"/>
      <c r="BH10" s="325"/>
      <c r="BI10" s="325"/>
      <c r="BJ10" s="325"/>
      <c r="BK10" s="325"/>
      <c r="BL10" s="325"/>
      <c r="BM10" s="326"/>
      <c r="BN10" s="316">
        <v>130000</v>
      </c>
      <c r="BO10" s="317"/>
      <c r="BP10" s="317"/>
      <c r="BQ10" s="317"/>
      <c r="BR10" s="317"/>
      <c r="BS10" s="317"/>
      <c r="BT10" s="317"/>
      <c r="BU10" s="318"/>
      <c r="BV10" s="316">
        <v>83554</v>
      </c>
      <c r="BW10" s="317"/>
      <c r="BX10" s="317"/>
      <c r="BY10" s="317"/>
      <c r="BZ10" s="317"/>
      <c r="CA10" s="317"/>
      <c r="CB10" s="317"/>
      <c r="CC10" s="318"/>
      <c r="CD10" s="338" t="s">
        <v>162</v>
      </c>
      <c r="CE10" s="339"/>
      <c r="CF10" s="339"/>
      <c r="CG10" s="339"/>
      <c r="CH10" s="339"/>
      <c r="CI10" s="339"/>
      <c r="CJ10" s="339"/>
      <c r="CK10" s="339"/>
      <c r="CL10" s="339"/>
      <c r="CM10" s="339"/>
      <c r="CN10" s="339"/>
      <c r="CO10" s="339"/>
      <c r="CP10" s="339"/>
      <c r="CQ10" s="339"/>
      <c r="CR10" s="339"/>
      <c r="CS10" s="340"/>
      <c r="CT10" s="445"/>
      <c r="CU10" s="446"/>
      <c r="CV10" s="446"/>
      <c r="CW10" s="446"/>
      <c r="CX10" s="446"/>
      <c r="CY10" s="446"/>
      <c r="CZ10" s="446"/>
      <c r="DA10" s="447"/>
      <c r="DB10" s="445"/>
      <c r="DC10" s="446"/>
      <c r="DD10" s="446"/>
      <c r="DE10" s="446"/>
      <c r="DF10" s="446"/>
      <c r="DG10" s="446"/>
      <c r="DH10" s="446"/>
      <c r="DI10" s="447"/>
      <c r="DJ10" s="134"/>
      <c r="DK10" s="134"/>
      <c r="DL10" s="134"/>
      <c r="DM10" s="134"/>
      <c r="DN10" s="134"/>
      <c r="DO10" s="134"/>
    </row>
    <row r="11" spans="1:119" ht="13.5" customHeight="1" thickBot="1">
      <c r="A11" s="135"/>
      <c r="B11" s="368"/>
      <c r="C11" s="369"/>
      <c r="D11" s="369"/>
      <c r="E11" s="369"/>
      <c r="F11" s="369"/>
      <c r="G11" s="369"/>
      <c r="H11" s="369"/>
      <c r="I11" s="369"/>
      <c r="J11" s="369"/>
      <c r="K11" s="370"/>
      <c r="L11" s="377" t="s">
        <v>163</v>
      </c>
      <c r="M11" s="378"/>
      <c r="N11" s="378"/>
      <c r="O11" s="378"/>
      <c r="P11" s="378"/>
      <c r="Q11" s="379"/>
      <c r="R11" s="389" t="s">
        <v>164</v>
      </c>
      <c r="S11" s="390"/>
      <c r="T11" s="390"/>
      <c r="U11" s="390"/>
      <c r="V11" s="391"/>
      <c r="W11" s="417" t="s">
        <v>75</v>
      </c>
      <c r="X11" s="320"/>
      <c r="Y11" s="320"/>
      <c r="Z11" s="320"/>
      <c r="AA11" s="320"/>
      <c r="AB11" s="415"/>
      <c r="AC11" s="319" t="s">
        <v>165</v>
      </c>
      <c r="AD11" s="320"/>
      <c r="AE11" s="320"/>
      <c r="AF11" s="320"/>
      <c r="AG11" s="415"/>
      <c r="AH11" s="319" t="s">
        <v>166</v>
      </c>
      <c r="AI11" s="320"/>
      <c r="AJ11" s="320"/>
      <c r="AK11" s="320"/>
      <c r="AL11" s="416"/>
      <c r="AM11" s="321" t="s">
        <v>167</v>
      </c>
      <c r="AN11" s="322"/>
      <c r="AO11" s="322"/>
      <c r="AP11" s="322"/>
      <c r="AQ11" s="322"/>
      <c r="AR11" s="322"/>
      <c r="AS11" s="322"/>
      <c r="AT11" s="323"/>
      <c r="AU11" s="319" t="s">
        <v>160</v>
      </c>
      <c r="AV11" s="320"/>
      <c r="AW11" s="320"/>
      <c r="AX11" s="320"/>
      <c r="AY11" s="324" t="s">
        <v>168</v>
      </c>
      <c r="AZ11" s="325"/>
      <c r="BA11" s="325"/>
      <c r="BB11" s="325"/>
      <c r="BC11" s="325"/>
      <c r="BD11" s="325"/>
      <c r="BE11" s="325"/>
      <c r="BF11" s="325"/>
      <c r="BG11" s="325"/>
      <c r="BH11" s="325"/>
      <c r="BI11" s="325"/>
      <c r="BJ11" s="325"/>
      <c r="BK11" s="325"/>
      <c r="BL11" s="325"/>
      <c r="BM11" s="326"/>
      <c r="BN11" s="316" t="s">
        <v>169</v>
      </c>
      <c r="BO11" s="317"/>
      <c r="BP11" s="317"/>
      <c r="BQ11" s="317"/>
      <c r="BR11" s="317"/>
      <c r="BS11" s="317"/>
      <c r="BT11" s="317"/>
      <c r="BU11" s="318"/>
      <c r="BV11" s="316" t="s">
        <v>169</v>
      </c>
      <c r="BW11" s="317"/>
      <c r="BX11" s="317"/>
      <c r="BY11" s="317"/>
      <c r="BZ11" s="317"/>
      <c r="CA11" s="317"/>
      <c r="CB11" s="317"/>
      <c r="CC11" s="318"/>
      <c r="CD11" s="332" t="s">
        <v>170</v>
      </c>
      <c r="CE11" s="333"/>
      <c r="CF11" s="333"/>
      <c r="CG11" s="333"/>
      <c r="CH11" s="333"/>
      <c r="CI11" s="333"/>
      <c r="CJ11" s="333"/>
      <c r="CK11" s="333"/>
      <c r="CL11" s="333"/>
      <c r="CM11" s="333"/>
      <c r="CN11" s="333"/>
      <c r="CO11" s="333"/>
      <c r="CP11" s="333"/>
      <c r="CQ11" s="333"/>
      <c r="CR11" s="333"/>
      <c r="CS11" s="334"/>
      <c r="CT11" s="448" t="s">
        <v>169</v>
      </c>
      <c r="CU11" s="449"/>
      <c r="CV11" s="449"/>
      <c r="CW11" s="449"/>
      <c r="CX11" s="449"/>
      <c r="CY11" s="449"/>
      <c r="CZ11" s="449"/>
      <c r="DA11" s="450"/>
      <c r="DB11" s="448" t="s">
        <v>169</v>
      </c>
      <c r="DC11" s="449"/>
      <c r="DD11" s="449"/>
      <c r="DE11" s="449"/>
      <c r="DF11" s="449"/>
      <c r="DG11" s="449"/>
      <c r="DH11" s="449"/>
      <c r="DI11" s="450"/>
      <c r="DJ11" s="134"/>
      <c r="DK11" s="134"/>
      <c r="DL11" s="134"/>
      <c r="DM11" s="134"/>
      <c r="DN11" s="134"/>
      <c r="DO11" s="134"/>
    </row>
    <row r="12" spans="1:119" ht="13.5" customHeight="1" thickBot="1">
      <c r="A12" s="135"/>
      <c r="B12" s="452" t="s">
        <v>171</v>
      </c>
      <c r="C12" s="453"/>
      <c r="D12" s="453"/>
      <c r="E12" s="453"/>
      <c r="F12" s="453"/>
      <c r="G12" s="453"/>
      <c r="H12" s="453"/>
      <c r="I12" s="453"/>
      <c r="J12" s="453"/>
      <c r="K12" s="454"/>
      <c r="L12" s="418" t="s">
        <v>116</v>
      </c>
      <c r="M12" s="419"/>
      <c r="N12" s="419"/>
      <c r="O12" s="419"/>
      <c r="P12" s="419"/>
      <c r="Q12" s="420"/>
      <c r="R12" s="386">
        <v>17639</v>
      </c>
      <c r="S12" s="387"/>
      <c r="T12" s="387"/>
      <c r="U12" s="387"/>
      <c r="V12" s="388"/>
      <c r="W12" s="371" t="s">
        <v>172</v>
      </c>
      <c r="X12" s="372"/>
      <c r="Y12" s="372"/>
      <c r="Z12" s="372"/>
      <c r="AA12" s="372"/>
      <c r="AB12" s="354"/>
      <c r="AC12" s="350">
        <v>440</v>
      </c>
      <c r="AD12" s="351"/>
      <c r="AE12" s="351"/>
      <c r="AF12" s="351"/>
      <c r="AG12" s="352"/>
      <c r="AH12" s="350">
        <v>555</v>
      </c>
      <c r="AI12" s="351"/>
      <c r="AJ12" s="351"/>
      <c r="AK12" s="351"/>
      <c r="AL12" s="385"/>
      <c r="AM12" s="321" t="s">
        <v>173</v>
      </c>
      <c r="AN12" s="322"/>
      <c r="AO12" s="322"/>
      <c r="AP12" s="322"/>
      <c r="AQ12" s="322"/>
      <c r="AR12" s="322"/>
      <c r="AS12" s="322"/>
      <c r="AT12" s="323"/>
      <c r="AU12" s="319" t="s">
        <v>174</v>
      </c>
      <c r="AV12" s="320"/>
      <c r="AW12" s="320"/>
      <c r="AX12" s="320"/>
      <c r="AY12" s="324" t="s">
        <v>175</v>
      </c>
      <c r="AZ12" s="325"/>
      <c r="BA12" s="325"/>
      <c r="BB12" s="325"/>
      <c r="BC12" s="325"/>
      <c r="BD12" s="325"/>
      <c r="BE12" s="325"/>
      <c r="BF12" s="325"/>
      <c r="BG12" s="325"/>
      <c r="BH12" s="325"/>
      <c r="BI12" s="325"/>
      <c r="BJ12" s="325"/>
      <c r="BK12" s="325"/>
      <c r="BL12" s="325"/>
      <c r="BM12" s="326"/>
      <c r="BN12" s="316">
        <v>49141</v>
      </c>
      <c r="BO12" s="317"/>
      <c r="BP12" s="317"/>
      <c r="BQ12" s="317"/>
      <c r="BR12" s="317"/>
      <c r="BS12" s="317"/>
      <c r="BT12" s="317"/>
      <c r="BU12" s="318"/>
      <c r="BV12" s="316">
        <v>32160</v>
      </c>
      <c r="BW12" s="317"/>
      <c r="BX12" s="317"/>
      <c r="BY12" s="317"/>
      <c r="BZ12" s="317"/>
      <c r="CA12" s="317"/>
      <c r="CB12" s="317"/>
      <c r="CC12" s="318"/>
      <c r="CD12" s="332" t="s">
        <v>176</v>
      </c>
      <c r="CE12" s="333"/>
      <c r="CF12" s="333"/>
      <c r="CG12" s="333"/>
      <c r="CH12" s="333"/>
      <c r="CI12" s="333"/>
      <c r="CJ12" s="333"/>
      <c r="CK12" s="333"/>
      <c r="CL12" s="333"/>
      <c r="CM12" s="333"/>
      <c r="CN12" s="333"/>
      <c r="CO12" s="333"/>
      <c r="CP12" s="333"/>
      <c r="CQ12" s="333"/>
      <c r="CR12" s="333"/>
      <c r="CS12" s="334"/>
      <c r="CT12" s="448" t="s">
        <v>177</v>
      </c>
      <c r="CU12" s="449"/>
      <c r="CV12" s="449"/>
      <c r="CW12" s="449"/>
      <c r="CX12" s="449"/>
      <c r="CY12" s="449"/>
      <c r="CZ12" s="449"/>
      <c r="DA12" s="450"/>
      <c r="DB12" s="448" t="s">
        <v>177</v>
      </c>
      <c r="DC12" s="449"/>
      <c r="DD12" s="449"/>
      <c r="DE12" s="449"/>
      <c r="DF12" s="449"/>
      <c r="DG12" s="449"/>
      <c r="DH12" s="449"/>
      <c r="DI12" s="450"/>
      <c r="DJ12" s="134"/>
      <c r="DK12" s="134"/>
      <c r="DL12" s="134"/>
      <c r="DM12" s="134"/>
      <c r="DN12" s="134"/>
      <c r="DO12" s="134"/>
    </row>
    <row r="13" spans="1:119" ht="13.5" customHeight="1" thickBot="1">
      <c r="A13" s="135"/>
      <c r="B13" s="452"/>
      <c r="C13" s="453"/>
      <c r="D13" s="453"/>
      <c r="E13" s="453"/>
      <c r="F13" s="453"/>
      <c r="G13" s="453"/>
      <c r="H13" s="453"/>
      <c r="I13" s="453"/>
      <c r="J13" s="453"/>
      <c r="K13" s="454"/>
      <c r="L13" s="376" t="s">
        <v>117</v>
      </c>
      <c r="M13" s="322"/>
      <c r="N13" s="322"/>
      <c r="O13" s="322"/>
      <c r="P13" s="322"/>
      <c r="Q13" s="323"/>
      <c r="R13" s="350">
        <v>17144</v>
      </c>
      <c r="S13" s="351"/>
      <c r="T13" s="351"/>
      <c r="U13" s="351"/>
      <c r="V13" s="385"/>
      <c r="W13" s="373"/>
      <c r="X13" s="374"/>
      <c r="Y13" s="374"/>
      <c r="Z13" s="374"/>
      <c r="AA13" s="374"/>
      <c r="AB13" s="375"/>
      <c r="AC13" s="380">
        <v>6.7</v>
      </c>
      <c r="AD13" s="381"/>
      <c r="AE13" s="381"/>
      <c r="AF13" s="381"/>
      <c r="AG13" s="451"/>
      <c r="AH13" s="380">
        <v>8.8000000000000007</v>
      </c>
      <c r="AI13" s="381"/>
      <c r="AJ13" s="381"/>
      <c r="AK13" s="381"/>
      <c r="AL13" s="382"/>
      <c r="AM13" s="321" t="s">
        <v>178</v>
      </c>
      <c r="AN13" s="322"/>
      <c r="AO13" s="322"/>
      <c r="AP13" s="322"/>
      <c r="AQ13" s="322"/>
      <c r="AR13" s="322"/>
      <c r="AS13" s="322"/>
      <c r="AT13" s="323"/>
      <c r="AU13" s="319" t="s">
        <v>179</v>
      </c>
      <c r="AV13" s="320"/>
      <c r="AW13" s="320"/>
      <c r="AX13" s="320"/>
      <c r="AY13" s="347" t="s">
        <v>180</v>
      </c>
      <c r="AZ13" s="348"/>
      <c r="BA13" s="348"/>
      <c r="BB13" s="348"/>
      <c r="BC13" s="348"/>
      <c r="BD13" s="348"/>
      <c r="BE13" s="348"/>
      <c r="BF13" s="348"/>
      <c r="BG13" s="348"/>
      <c r="BH13" s="348"/>
      <c r="BI13" s="348"/>
      <c r="BJ13" s="348"/>
      <c r="BK13" s="348"/>
      <c r="BL13" s="348"/>
      <c r="BM13" s="349"/>
      <c r="BN13" s="316">
        <v>35234</v>
      </c>
      <c r="BO13" s="317"/>
      <c r="BP13" s="317"/>
      <c r="BQ13" s="317"/>
      <c r="BR13" s="317"/>
      <c r="BS13" s="317"/>
      <c r="BT13" s="317"/>
      <c r="BU13" s="318"/>
      <c r="BV13" s="316">
        <v>147357</v>
      </c>
      <c r="BW13" s="317"/>
      <c r="BX13" s="317"/>
      <c r="BY13" s="317"/>
      <c r="BZ13" s="317"/>
      <c r="CA13" s="317"/>
      <c r="CB13" s="317"/>
      <c r="CC13" s="318"/>
      <c r="CD13" s="332" t="s">
        <v>181</v>
      </c>
      <c r="CE13" s="333"/>
      <c r="CF13" s="333"/>
      <c r="CG13" s="333"/>
      <c r="CH13" s="333"/>
      <c r="CI13" s="333"/>
      <c r="CJ13" s="333"/>
      <c r="CK13" s="333"/>
      <c r="CL13" s="333"/>
      <c r="CM13" s="333"/>
      <c r="CN13" s="333"/>
      <c r="CO13" s="333"/>
      <c r="CP13" s="333"/>
      <c r="CQ13" s="333"/>
      <c r="CR13" s="333"/>
      <c r="CS13" s="334"/>
      <c r="CT13" s="439">
        <v>11.6</v>
      </c>
      <c r="CU13" s="440"/>
      <c r="CV13" s="440"/>
      <c r="CW13" s="440"/>
      <c r="CX13" s="440"/>
      <c r="CY13" s="440"/>
      <c r="CZ13" s="440"/>
      <c r="DA13" s="441"/>
      <c r="DB13" s="439">
        <v>12</v>
      </c>
      <c r="DC13" s="440"/>
      <c r="DD13" s="440"/>
      <c r="DE13" s="440"/>
      <c r="DF13" s="440"/>
      <c r="DG13" s="440"/>
      <c r="DH13" s="440"/>
      <c r="DI13" s="441"/>
      <c r="DJ13" s="134"/>
      <c r="DK13" s="134"/>
      <c r="DL13" s="134"/>
      <c r="DM13" s="134"/>
      <c r="DN13" s="134"/>
      <c r="DO13" s="134"/>
    </row>
    <row r="14" spans="1:119" ht="13.5" customHeight="1" thickBot="1">
      <c r="A14" s="135"/>
      <c r="B14" s="452"/>
      <c r="C14" s="453"/>
      <c r="D14" s="453"/>
      <c r="E14" s="453"/>
      <c r="F14" s="453"/>
      <c r="G14" s="453"/>
      <c r="H14" s="453"/>
      <c r="I14" s="453"/>
      <c r="J14" s="453"/>
      <c r="K14" s="454"/>
      <c r="L14" s="377" t="s">
        <v>163</v>
      </c>
      <c r="M14" s="378"/>
      <c r="N14" s="378"/>
      <c r="O14" s="378"/>
      <c r="P14" s="378"/>
      <c r="Q14" s="379"/>
      <c r="R14" s="389" t="s">
        <v>182</v>
      </c>
      <c r="S14" s="390"/>
      <c r="T14" s="390"/>
      <c r="U14" s="390"/>
      <c r="V14" s="391"/>
      <c r="W14" s="371" t="s">
        <v>183</v>
      </c>
      <c r="X14" s="372"/>
      <c r="Y14" s="372"/>
      <c r="Z14" s="372"/>
      <c r="AA14" s="372"/>
      <c r="AB14" s="354"/>
      <c r="AC14" s="350">
        <v>1451</v>
      </c>
      <c r="AD14" s="351"/>
      <c r="AE14" s="351"/>
      <c r="AF14" s="351"/>
      <c r="AG14" s="352"/>
      <c r="AH14" s="350">
        <v>1638</v>
      </c>
      <c r="AI14" s="351"/>
      <c r="AJ14" s="351"/>
      <c r="AK14" s="351"/>
      <c r="AL14" s="385"/>
      <c r="AM14" s="321"/>
      <c r="AN14" s="322"/>
      <c r="AO14" s="322"/>
      <c r="AP14" s="322"/>
      <c r="AQ14" s="322"/>
      <c r="AR14" s="322"/>
      <c r="AS14" s="322"/>
      <c r="AT14" s="323"/>
      <c r="AU14" s="319"/>
      <c r="AV14" s="320"/>
      <c r="AW14" s="320"/>
      <c r="AX14" s="320"/>
      <c r="AY14" s="344" t="s">
        <v>184</v>
      </c>
      <c r="AZ14" s="345"/>
      <c r="BA14" s="345"/>
      <c r="BB14" s="345"/>
      <c r="BC14" s="345"/>
      <c r="BD14" s="345"/>
      <c r="BE14" s="345"/>
      <c r="BF14" s="345"/>
      <c r="BG14" s="345"/>
      <c r="BH14" s="345"/>
      <c r="BI14" s="345"/>
      <c r="BJ14" s="345"/>
      <c r="BK14" s="345"/>
      <c r="BL14" s="345"/>
      <c r="BM14" s="346"/>
      <c r="BN14" s="327">
        <v>1237813</v>
      </c>
      <c r="BO14" s="328"/>
      <c r="BP14" s="328"/>
      <c r="BQ14" s="328"/>
      <c r="BR14" s="328"/>
      <c r="BS14" s="328"/>
      <c r="BT14" s="328"/>
      <c r="BU14" s="329"/>
      <c r="BV14" s="327">
        <v>1249984</v>
      </c>
      <c r="BW14" s="328"/>
      <c r="BX14" s="328"/>
      <c r="BY14" s="328"/>
      <c r="BZ14" s="328"/>
      <c r="CA14" s="328"/>
      <c r="CB14" s="328"/>
      <c r="CC14" s="329"/>
      <c r="CD14" s="335" t="s">
        <v>185</v>
      </c>
      <c r="CE14" s="336"/>
      <c r="CF14" s="336"/>
      <c r="CG14" s="336"/>
      <c r="CH14" s="336"/>
      <c r="CI14" s="336"/>
      <c r="CJ14" s="336"/>
      <c r="CK14" s="336"/>
      <c r="CL14" s="336"/>
      <c r="CM14" s="336"/>
      <c r="CN14" s="336"/>
      <c r="CO14" s="336"/>
      <c r="CP14" s="336"/>
      <c r="CQ14" s="336"/>
      <c r="CR14" s="336"/>
      <c r="CS14" s="337"/>
      <c r="CT14" s="442">
        <v>114.4</v>
      </c>
      <c r="CU14" s="443"/>
      <c r="CV14" s="443"/>
      <c r="CW14" s="443"/>
      <c r="CX14" s="443"/>
      <c r="CY14" s="443"/>
      <c r="CZ14" s="443"/>
      <c r="DA14" s="444"/>
      <c r="DB14" s="442">
        <v>128.5</v>
      </c>
      <c r="DC14" s="443"/>
      <c r="DD14" s="443"/>
      <c r="DE14" s="443"/>
      <c r="DF14" s="443"/>
      <c r="DG14" s="443"/>
      <c r="DH14" s="443"/>
      <c r="DI14" s="444"/>
      <c r="DJ14" s="134"/>
      <c r="DK14" s="134"/>
      <c r="DL14" s="134"/>
      <c r="DM14" s="134"/>
      <c r="DN14" s="134"/>
      <c r="DO14" s="134"/>
    </row>
    <row r="15" spans="1:119" ht="13.5" customHeight="1" thickBot="1">
      <c r="A15" s="135"/>
      <c r="B15" s="383" t="s">
        <v>186</v>
      </c>
      <c r="C15" s="370"/>
      <c r="D15" s="370"/>
      <c r="E15" s="384"/>
      <c r="F15" s="384"/>
      <c r="G15" s="384"/>
      <c r="H15" s="384"/>
      <c r="I15" s="384"/>
      <c r="J15" s="384"/>
      <c r="K15" s="384"/>
      <c r="L15" s="455">
        <v>15.46</v>
      </c>
      <c r="M15" s="455"/>
      <c r="N15" s="455"/>
      <c r="O15" s="455"/>
      <c r="P15" s="455"/>
      <c r="Q15" s="455"/>
      <c r="R15" s="456"/>
      <c r="S15" s="456"/>
      <c r="T15" s="456"/>
      <c r="U15" s="456"/>
      <c r="V15" s="457"/>
      <c r="W15" s="373"/>
      <c r="X15" s="374"/>
      <c r="Y15" s="374"/>
      <c r="Z15" s="374"/>
      <c r="AA15" s="374"/>
      <c r="AB15" s="375"/>
      <c r="AC15" s="380">
        <v>22.1</v>
      </c>
      <c r="AD15" s="381"/>
      <c r="AE15" s="381"/>
      <c r="AF15" s="381"/>
      <c r="AG15" s="451"/>
      <c r="AH15" s="380">
        <v>26.1</v>
      </c>
      <c r="AI15" s="381"/>
      <c r="AJ15" s="381"/>
      <c r="AK15" s="381"/>
      <c r="AL15" s="382"/>
      <c r="AM15" s="321"/>
      <c r="AN15" s="322"/>
      <c r="AO15" s="322"/>
      <c r="AP15" s="322"/>
      <c r="AQ15" s="322"/>
      <c r="AR15" s="322"/>
      <c r="AS15" s="322"/>
      <c r="AT15" s="323"/>
      <c r="AU15" s="319"/>
      <c r="AV15" s="320"/>
      <c r="AW15" s="320"/>
      <c r="AX15" s="320"/>
      <c r="AY15" s="324" t="s">
        <v>187</v>
      </c>
      <c r="AZ15" s="325"/>
      <c r="BA15" s="325"/>
      <c r="BB15" s="325"/>
      <c r="BC15" s="325"/>
      <c r="BD15" s="325"/>
      <c r="BE15" s="325"/>
      <c r="BF15" s="325"/>
      <c r="BG15" s="325"/>
      <c r="BH15" s="325"/>
      <c r="BI15" s="325"/>
      <c r="BJ15" s="325"/>
      <c r="BK15" s="325"/>
      <c r="BL15" s="325"/>
      <c r="BM15" s="326"/>
      <c r="BN15" s="316">
        <v>2765857</v>
      </c>
      <c r="BO15" s="317"/>
      <c r="BP15" s="317"/>
      <c r="BQ15" s="317"/>
      <c r="BR15" s="317"/>
      <c r="BS15" s="317"/>
      <c r="BT15" s="317"/>
      <c r="BU15" s="318"/>
      <c r="BV15" s="316">
        <v>2658564</v>
      </c>
      <c r="BW15" s="317"/>
      <c r="BX15" s="317"/>
      <c r="BY15" s="317"/>
      <c r="BZ15" s="317"/>
      <c r="CA15" s="317"/>
      <c r="CB15" s="317"/>
      <c r="CC15" s="318"/>
      <c r="CD15" s="341" t="s">
        <v>188</v>
      </c>
      <c r="CE15" s="342"/>
      <c r="CF15" s="342"/>
      <c r="CG15" s="342"/>
      <c r="CH15" s="342"/>
      <c r="CI15" s="342"/>
      <c r="CJ15" s="342"/>
      <c r="CK15" s="342"/>
      <c r="CL15" s="342"/>
      <c r="CM15" s="342"/>
      <c r="CN15" s="342"/>
      <c r="CO15" s="342"/>
      <c r="CP15" s="342"/>
      <c r="CQ15" s="342"/>
      <c r="CR15" s="342"/>
      <c r="CS15" s="34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383" t="s">
        <v>189</v>
      </c>
      <c r="C16" s="370"/>
      <c r="D16" s="370"/>
      <c r="E16" s="384"/>
      <c r="F16" s="384"/>
      <c r="G16" s="384"/>
      <c r="H16" s="384"/>
      <c r="I16" s="384"/>
      <c r="J16" s="384"/>
      <c r="K16" s="384"/>
      <c r="L16" s="459">
        <v>1144</v>
      </c>
      <c r="M16" s="459"/>
      <c r="N16" s="459"/>
      <c r="O16" s="459"/>
      <c r="P16" s="459"/>
      <c r="Q16" s="459"/>
      <c r="R16" s="460"/>
      <c r="S16" s="460"/>
      <c r="T16" s="460"/>
      <c r="U16" s="460"/>
      <c r="V16" s="461"/>
      <c r="W16" s="371" t="s">
        <v>190</v>
      </c>
      <c r="X16" s="372"/>
      <c r="Y16" s="372"/>
      <c r="Z16" s="372"/>
      <c r="AA16" s="372"/>
      <c r="AB16" s="354"/>
      <c r="AC16" s="350">
        <v>4661</v>
      </c>
      <c r="AD16" s="351"/>
      <c r="AE16" s="351"/>
      <c r="AF16" s="351"/>
      <c r="AG16" s="352"/>
      <c r="AH16" s="350">
        <v>4092</v>
      </c>
      <c r="AI16" s="351"/>
      <c r="AJ16" s="351"/>
      <c r="AK16" s="351"/>
      <c r="AL16" s="385"/>
      <c r="AM16" s="321"/>
      <c r="AN16" s="322"/>
      <c r="AO16" s="322"/>
      <c r="AP16" s="322"/>
      <c r="AQ16" s="322"/>
      <c r="AR16" s="322"/>
      <c r="AS16" s="322"/>
      <c r="AT16" s="323"/>
      <c r="AU16" s="319"/>
      <c r="AV16" s="320"/>
      <c r="AW16" s="320"/>
      <c r="AX16" s="320"/>
      <c r="AY16" s="324" t="s">
        <v>191</v>
      </c>
      <c r="AZ16" s="325"/>
      <c r="BA16" s="325"/>
      <c r="BB16" s="325"/>
      <c r="BC16" s="325"/>
      <c r="BD16" s="325"/>
      <c r="BE16" s="325"/>
      <c r="BF16" s="325"/>
      <c r="BG16" s="325"/>
      <c r="BH16" s="325"/>
      <c r="BI16" s="325"/>
      <c r="BJ16" s="325"/>
      <c r="BK16" s="325"/>
      <c r="BL16" s="325"/>
      <c r="BM16" s="326"/>
      <c r="BN16" s="316">
        <v>1597993</v>
      </c>
      <c r="BO16" s="317"/>
      <c r="BP16" s="317"/>
      <c r="BQ16" s="317"/>
      <c r="BR16" s="317"/>
      <c r="BS16" s="317"/>
      <c r="BT16" s="317"/>
      <c r="BU16" s="318"/>
      <c r="BV16" s="316">
        <v>1610805</v>
      </c>
      <c r="BW16" s="317"/>
      <c r="BX16" s="317"/>
      <c r="BY16" s="317"/>
      <c r="BZ16" s="317"/>
      <c r="CA16" s="317"/>
      <c r="CB16" s="317"/>
      <c r="CC16" s="318"/>
      <c r="CD16" s="141"/>
      <c r="CE16" s="330"/>
      <c r="CF16" s="330"/>
      <c r="CG16" s="330"/>
      <c r="CH16" s="330"/>
      <c r="CI16" s="330"/>
      <c r="CJ16" s="330"/>
      <c r="CK16" s="330"/>
      <c r="CL16" s="330"/>
      <c r="CM16" s="330"/>
      <c r="CN16" s="330"/>
      <c r="CO16" s="330"/>
      <c r="CP16" s="330"/>
      <c r="CQ16" s="330"/>
      <c r="CR16" s="330"/>
      <c r="CS16" s="331"/>
      <c r="CT16" s="439"/>
      <c r="CU16" s="440"/>
      <c r="CV16" s="440"/>
      <c r="CW16" s="440"/>
      <c r="CX16" s="440"/>
      <c r="CY16" s="440"/>
      <c r="CZ16" s="440"/>
      <c r="DA16" s="441"/>
      <c r="DB16" s="439"/>
      <c r="DC16" s="440"/>
      <c r="DD16" s="440"/>
      <c r="DE16" s="440"/>
      <c r="DF16" s="440"/>
      <c r="DG16" s="440"/>
      <c r="DH16" s="440"/>
      <c r="DI16" s="441"/>
      <c r="DJ16" s="134"/>
      <c r="DK16" s="134"/>
      <c r="DL16" s="134"/>
      <c r="DM16" s="134"/>
      <c r="DN16" s="134"/>
      <c r="DO16" s="134"/>
    </row>
    <row r="17" spans="1:119" ht="13.5" customHeight="1" thickBot="1">
      <c r="A17" s="135"/>
      <c r="B17" s="383" t="s">
        <v>192</v>
      </c>
      <c r="C17" s="370"/>
      <c r="D17" s="370"/>
      <c r="E17" s="384"/>
      <c r="F17" s="384"/>
      <c r="G17" s="384"/>
      <c r="H17" s="384"/>
      <c r="I17" s="384"/>
      <c r="J17" s="384"/>
      <c r="K17" s="384"/>
      <c r="L17" s="459">
        <v>6268</v>
      </c>
      <c r="M17" s="459"/>
      <c r="N17" s="459"/>
      <c r="O17" s="459"/>
      <c r="P17" s="459"/>
      <c r="Q17" s="459"/>
      <c r="R17" s="460"/>
      <c r="S17" s="460"/>
      <c r="T17" s="460"/>
      <c r="U17" s="460"/>
      <c r="V17" s="461"/>
      <c r="W17" s="400"/>
      <c r="X17" s="401"/>
      <c r="Y17" s="401"/>
      <c r="Z17" s="401"/>
      <c r="AA17" s="401"/>
      <c r="AB17" s="360"/>
      <c r="AC17" s="462">
        <v>71</v>
      </c>
      <c r="AD17" s="463"/>
      <c r="AE17" s="463"/>
      <c r="AF17" s="463"/>
      <c r="AG17" s="464"/>
      <c r="AH17" s="462">
        <v>65.099999999999994</v>
      </c>
      <c r="AI17" s="463"/>
      <c r="AJ17" s="463"/>
      <c r="AK17" s="463"/>
      <c r="AL17" s="465"/>
      <c r="AM17" s="458"/>
      <c r="AN17" s="378"/>
      <c r="AO17" s="378"/>
      <c r="AP17" s="378"/>
      <c r="AQ17" s="378"/>
      <c r="AR17" s="378"/>
      <c r="AS17" s="378"/>
      <c r="AT17" s="379"/>
      <c r="AU17" s="466"/>
      <c r="AV17" s="467"/>
      <c r="AW17" s="467"/>
      <c r="AX17" s="468"/>
      <c r="AY17" s="324" t="s">
        <v>193</v>
      </c>
      <c r="AZ17" s="325"/>
      <c r="BA17" s="325"/>
      <c r="BB17" s="325"/>
      <c r="BC17" s="325"/>
      <c r="BD17" s="325"/>
      <c r="BE17" s="325"/>
      <c r="BF17" s="325"/>
      <c r="BG17" s="325"/>
      <c r="BH17" s="325"/>
      <c r="BI17" s="325"/>
      <c r="BJ17" s="325"/>
      <c r="BK17" s="325"/>
      <c r="BL17" s="325"/>
      <c r="BM17" s="326"/>
      <c r="BN17" s="316">
        <v>3049380</v>
      </c>
      <c r="BO17" s="317"/>
      <c r="BP17" s="317"/>
      <c r="BQ17" s="317"/>
      <c r="BR17" s="317"/>
      <c r="BS17" s="317"/>
      <c r="BT17" s="317"/>
      <c r="BU17" s="318"/>
      <c r="BV17" s="316">
        <v>2865109</v>
      </c>
      <c r="BW17" s="317"/>
      <c r="BX17" s="317"/>
      <c r="BY17" s="317"/>
      <c r="BZ17" s="317"/>
      <c r="CA17" s="317"/>
      <c r="CB17" s="317"/>
      <c r="CC17" s="318"/>
      <c r="CD17" s="141"/>
      <c r="CE17" s="330"/>
      <c r="CF17" s="330"/>
      <c r="CG17" s="330"/>
      <c r="CH17" s="330"/>
      <c r="CI17" s="330"/>
      <c r="CJ17" s="330"/>
      <c r="CK17" s="330"/>
      <c r="CL17" s="330"/>
      <c r="CM17" s="330"/>
      <c r="CN17" s="330"/>
      <c r="CO17" s="330"/>
      <c r="CP17" s="330"/>
      <c r="CQ17" s="330"/>
      <c r="CR17" s="330"/>
      <c r="CS17" s="331"/>
      <c r="CT17" s="439"/>
      <c r="CU17" s="440"/>
      <c r="CV17" s="440"/>
      <c r="CW17" s="440"/>
      <c r="CX17" s="440"/>
      <c r="CY17" s="440"/>
      <c r="CZ17" s="440"/>
      <c r="DA17" s="441"/>
      <c r="DB17" s="439"/>
      <c r="DC17" s="440"/>
      <c r="DD17" s="440"/>
      <c r="DE17" s="440"/>
      <c r="DF17" s="440"/>
      <c r="DG17" s="440"/>
      <c r="DH17" s="440"/>
      <c r="DI17" s="441"/>
      <c r="DJ17" s="134"/>
      <c r="DK17" s="134"/>
      <c r="DL17" s="134"/>
      <c r="DM17" s="134"/>
      <c r="DN17" s="134"/>
      <c r="DO17" s="134"/>
    </row>
    <row r="18" spans="1:119" ht="13.5" customHeight="1">
      <c r="A18" s="135"/>
      <c r="B18" s="469" t="s">
        <v>194</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4" t="s">
        <v>195</v>
      </c>
      <c r="AZ18" s="325"/>
      <c r="BA18" s="325"/>
      <c r="BB18" s="325"/>
      <c r="BC18" s="325"/>
      <c r="BD18" s="325"/>
      <c r="BE18" s="325"/>
      <c r="BF18" s="325"/>
      <c r="BG18" s="325"/>
      <c r="BH18" s="325"/>
      <c r="BI18" s="325"/>
      <c r="BJ18" s="325"/>
      <c r="BK18" s="325"/>
      <c r="BL18" s="325"/>
      <c r="BM18" s="326"/>
      <c r="BN18" s="316">
        <v>4557178</v>
      </c>
      <c r="BO18" s="317"/>
      <c r="BP18" s="317"/>
      <c r="BQ18" s="317"/>
      <c r="BR18" s="317"/>
      <c r="BS18" s="317"/>
      <c r="BT18" s="317"/>
      <c r="BU18" s="318"/>
      <c r="BV18" s="316">
        <v>3985219</v>
      </c>
      <c r="BW18" s="317"/>
      <c r="BX18" s="317"/>
      <c r="BY18" s="317"/>
      <c r="BZ18" s="317"/>
      <c r="CA18" s="317"/>
      <c r="CB18" s="317"/>
      <c r="CC18" s="318"/>
      <c r="CD18" s="141"/>
      <c r="CE18" s="330"/>
      <c r="CF18" s="330"/>
      <c r="CG18" s="330"/>
      <c r="CH18" s="330"/>
      <c r="CI18" s="330"/>
      <c r="CJ18" s="330"/>
      <c r="CK18" s="330"/>
      <c r="CL18" s="330"/>
      <c r="CM18" s="330"/>
      <c r="CN18" s="330"/>
      <c r="CO18" s="330"/>
      <c r="CP18" s="330"/>
      <c r="CQ18" s="330"/>
      <c r="CR18" s="330"/>
      <c r="CS18" s="331"/>
      <c r="CT18" s="439"/>
      <c r="CU18" s="440"/>
      <c r="CV18" s="440"/>
      <c r="CW18" s="440"/>
      <c r="CX18" s="440"/>
      <c r="CY18" s="440"/>
      <c r="CZ18" s="440"/>
      <c r="DA18" s="441"/>
      <c r="DB18" s="439"/>
      <c r="DC18" s="440"/>
      <c r="DD18" s="440"/>
      <c r="DE18" s="440"/>
      <c r="DF18" s="440"/>
      <c r="DG18" s="440"/>
      <c r="DH18" s="440"/>
      <c r="DI18" s="441"/>
      <c r="DJ18" s="134"/>
      <c r="DK18" s="134"/>
      <c r="DL18" s="134"/>
      <c r="DM18" s="134"/>
      <c r="DN18" s="134"/>
      <c r="DO18" s="134"/>
    </row>
    <row r="19" spans="1:119" ht="13.5" customHeight="1" thickBot="1">
      <c r="A19" s="135"/>
      <c r="B19" s="481" t="s">
        <v>196</v>
      </c>
      <c r="C19" s="473"/>
      <c r="D19" s="474"/>
      <c r="E19" s="392" t="s">
        <v>75</v>
      </c>
      <c r="F19" s="372"/>
      <c r="G19" s="372"/>
      <c r="H19" s="372"/>
      <c r="I19" s="372"/>
      <c r="J19" s="372"/>
      <c r="K19" s="354"/>
      <c r="L19" s="392" t="s">
        <v>197</v>
      </c>
      <c r="M19" s="372"/>
      <c r="N19" s="372"/>
      <c r="O19" s="372"/>
      <c r="P19" s="354"/>
      <c r="Q19" s="362" t="s">
        <v>198</v>
      </c>
      <c r="R19" s="363"/>
      <c r="S19" s="363"/>
      <c r="T19" s="363"/>
      <c r="U19" s="363"/>
      <c r="V19" s="484"/>
      <c r="W19" s="472" t="s">
        <v>199</v>
      </c>
      <c r="X19" s="473"/>
      <c r="Y19" s="474"/>
      <c r="Z19" s="392" t="s">
        <v>75</v>
      </c>
      <c r="AA19" s="372"/>
      <c r="AB19" s="372"/>
      <c r="AC19" s="372"/>
      <c r="AD19" s="372"/>
      <c r="AE19" s="372"/>
      <c r="AF19" s="372"/>
      <c r="AG19" s="354"/>
      <c r="AH19" s="489" t="s">
        <v>200</v>
      </c>
      <c r="AI19" s="372"/>
      <c r="AJ19" s="372"/>
      <c r="AK19" s="372"/>
      <c r="AL19" s="354"/>
      <c r="AM19" s="489" t="s">
        <v>201</v>
      </c>
      <c r="AN19" s="490"/>
      <c r="AO19" s="490"/>
      <c r="AP19" s="490"/>
      <c r="AQ19" s="490"/>
      <c r="AR19" s="491"/>
      <c r="AS19" s="362" t="s">
        <v>198</v>
      </c>
      <c r="AT19" s="363"/>
      <c r="AU19" s="363"/>
      <c r="AV19" s="363"/>
      <c r="AW19" s="363"/>
      <c r="AX19" s="364"/>
      <c r="AY19" s="347"/>
      <c r="AZ19" s="348"/>
      <c r="BA19" s="348"/>
      <c r="BB19" s="348"/>
      <c r="BC19" s="348"/>
      <c r="BD19" s="348"/>
      <c r="BE19" s="348"/>
      <c r="BF19" s="348"/>
      <c r="BG19" s="348"/>
      <c r="BH19" s="348"/>
      <c r="BI19" s="348"/>
      <c r="BJ19" s="348"/>
      <c r="BK19" s="348"/>
      <c r="BL19" s="348"/>
      <c r="BM19" s="349"/>
      <c r="BN19" s="486"/>
      <c r="BO19" s="487"/>
      <c r="BP19" s="487"/>
      <c r="BQ19" s="487"/>
      <c r="BR19" s="487"/>
      <c r="BS19" s="487"/>
      <c r="BT19" s="487"/>
      <c r="BU19" s="488"/>
      <c r="BV19" s="486"/>
      <c r="BW19" s="487"/>
      <c r="BX19" s="487"/>
      <c r="BY19" s="487"/>
      <c r="BZ19" s="487"/>
      <c r="CA19" s="487"/>
      <c r="CB19" s="487"/>
      <c r="CC19" s="488"/>
      <c r="CD19" s="141"/>
      <c r="CE19" s="330"/>
      <c r="CF19" s="330"/>
      <c r="CG19" s="330"/>
      <c r="CH19" s="330"/>
      <c r="CI19" s="330"/>
      <c r="CJ19" s="330"/>
      <c r="CK19" s="330"/>
      <c r="CL19" s="330"/>
      <c r="CM19" s="330"/>
      <c r="CN19" s="330"/>
      <c r="CO19" s="330"/>
      <c r="CP19" s="330"/>
      <c r="CQ19" s="330"/>
      <c r="CR19" s="330"/>
      <c r="CS19" s="331"/>
      <c r="CT19" s="439"/>
      <c r="CU19" s="440"/>
      <c r="CV19" s="440"/>
      <c r="CW19" s="440"/>
      <c r="CX19" s="440"/>
      <c r="CY19" s="440"/>
      <c r="CZ19" s="440"/>
      <c r="DA19" s="441"/>
      <c r="DB19" s="439"/>
      <c r="DC19" s="440"/>
      <c r="DD19" s="440"/>
      <c r="DE19" s="440"/>
      <c r="DF19" s="440"/>
      <c r="DG19" s="440"/>
      <c r="DH19" s="440"/>
      <c r="DI19" s="441"/>
      <c r="DJ19" s="134"/>
      <c r="DK19" s="134"/>
      <c r="DL19" s="134"/>
      <c r="DM19" s="134"/>
      <c r="DN19" s="134"/>
      <c r="DO19" s="134"/>
    </row>
    <row r="20" spans="1:119" ht="13.5" customHeight="1">
      <c r="A20" s="135"/>
      <c r="B20" s="482"/>
      <c r="C20" s="476"/>
      <c r="D20" s="477"/>
      <c r="E20" s="429"/>
      <c r="F20" s="374"/>
      <c r="G20" s="374"/>
      <c r="H20" s="374"/>
      <c r="I20" s="374"/>
      <c r="J20" s="374"/>
      <c r="K20" s="375"/>
      <c r="L20" s="429"/>
      <c r="M20" s="374"/>
      <c r="N20" s="374"/>
      <c r="O20" s="374"/>
      <c r="P20" s="375"/>
      <c r="Q20" s="365"/>
      <c r="R20" s="366"/>
      <c r="S20" s="366"/>
      <c r="T20" s="366"/>
      <c r="U20" s="366"/>
      <c r="V20" s="485"/>
      <c r="W20" s="475"/>
      <c r="X20" s="476"/>
      <c r="Y20" s="477"/>
      <c r="Z20" s="429"/>
      <c r="AA20" s="374"/>
      <c r="AB20" s="374"/>
      <c r="AC20" s="374"/>
      <c r="AD20" s="374"/>
      <c r="AE20" s="374"/>
      <c r="AF20" s="374"/>
      <c r="AG20" s="375"/>
      <c r="AH20" s="429"/>
      <c r="AI20" s="374"/>
      <c r="AJ20" s="374"/>
      <c r="AK20" s="374"/>
      <c r="AL20" s="375"/>
      <c r="AM20" s="492"/>
      <c r="AN20" s="493"/>
      <c r="AO20" s="493"/>
      <c r="AP20" s="493"/>
      <c r="AQ20" s="493"/>
      <c r="AR20" s="494"/>
      <c r="AS20" s="365"/>
      <c r="AT20" s="366"/>
      <c r="AU20" s="366"/>
      <c r="AV20" s="366"/>
      <c r="AW20" s="366"/>
      <c r="AX20" s="367"/>
      <c r="AY20" s="344" t="s">
        <v>118</v>
      </c>
      <c r="AZ20" s="345"/>
      <c r="BA20" s="345"/>
      <c r="BB20" s="345"/>
      <c r="BC20" s="345"/>
      <c r="BD20" s="345"/>
      <c r="BE20" s="345"/>
      <c r="BF20" s="345"/>
      <c r="BG20" s="345"/>
      <c r="BH20" s="345"/>
      <c r="BI20" s="345"/>
      <c r="BJ20" s="345"/>
      <c r="BK20" s="345"/>
      <c r="BL20" s="345"/>
      <c r="BM20" s="346"/>
      <c r="BN20" s="316">
        <v>5708057</v>
      </c>
      <c r="BO20" s="317"/>
      <c r="BP20" s="317"/>
      <c r="BQ20" s="317"/>
      <c r="BR20" s="317"/>
      <c r="BS20" s="317"/>
      <c r="BT20" s="317"/>
      <c r="BU20" s="318"/>
      <c r="BV20" s="316">
        <v>5592417</v>
      </c>
      <c r="BW20" s="317"/>
      <c r="BX20" s="317"/>
      <c r="BY20" s="317"/>
      <c r="BZ20" s="317"/>
      <c r="CA20" s="317"/>
      <c r="CB20" s="317"/>
      <c r="CC20" s="318"/>
      <c r="CD20" s="141"/>
      <c r="CE20" s="330"/>
      <c r="CF20" s="330"/>
      <c r="CG20" s="330"/>
      <c r="CH20" s="330"/>
      <c r="CI20" s="330"/>
      <c r="CJ20" s="330"/>
      <c r="CK20" s="330"/>
      <c r="CL20" s="330"/>
      <c r="CM20" s="330"/>
      <c r="CN20" s="330"/>
      <c r="CO20" s="330"/>
      <c r="CP20" s="330"/>
      <c r="CQ20" s="330"/>
      <c r="CR20" s="330"/>
      <c r="CS20" s="331"/>
      <c r="CT20" s="439"/>
      <c r="CU20" s="440"/>
      <c r="CV20" s="440"/>
      <c r="CW20" s="440"/>
      <c r="CX20" s="440"/>
      <c r="CY20" s="440"/>
      <c r="CZ20" s="440"/>
      <c r="DA20" s="441"/>
      <c r="DB20" s="439"/>
      <c r="DC20" s="440"/>
      <c r="DD20" s="440"/>
      <c r="DE20" s="440"/>
      <c r="DF20" s="440"/>
      <c r="DG20" s="440"/>
      <c r="DH20" s="440"/>
      <c r="DI20" s="441"/>
      <c r="DJ20" s="134"/>
      <c r="DK20" s="134"/>
      <c r="DL20" s="134"/>
      <c r="DM20" s="134"/>
      <c r="DN20" s="134"/>
      <c r="DO20" s="134"/>
    </row>
    <row r="21" spans="1:119" ht="13.5" customHeight="1" thickBot="1">
      <c r="A21" s="135"/>
      <c r="B21" s="482"/>
      <c r="C21" s="476"/>
      <c r="D21" s="477"/>
      <c r="E21" s="376" t="s">
        <v>202</v>
      </c>
      <c r="F21" s="322"/>
      <c r="G21" s="322"/>
      <c r="H21" s="322"/>
      <c r="I21" s="322"/>
      <c r="J21" s="322"/>
      <c r="K21" s="323"/>
      <c r="L21" s="350">
        <v>1</v>
      </c>
      <c r="M21" s="351"/>
      <c r="N21" s="351"/>
      <c r="O21" s="351"/>
      <c r="P21" s="352"/>
      <c r="Q21" s="350">
        <v>6659</v>
      </c>
      <c r="R21" s="351"/>
      <c r="S21" s="351"/>
      <c r="T21" s="351"/>
      <c r="U21" s="351"/>
      <c r="V21" s="352"/>
      <c r="W21" s="475"/>
      <c r="X21" s="476"/>
      <c r="Y21" s="477"/>
      <c r="Z21" s="376" t="s">
        <v>203</v>
      </c>
      <c r="AA21" s="322"/>
      <c r="AB21" s="322"/>
      <c r="AC21" s="322"/>
      <c r="AD21" s="322"/>
      <c r="AE21" s="322"/>
      <c r="AF21" s="322"/>
      <c r="AG21" s="323"/>
      <c r="AH21" s="350">
        <v>99</v>
      </c>
      <c r="AI21" s="351"/>
      <c r="AJ21" s="351"/>
      <c r="AK21" s="351"/>
      <c r="AL21" s="352"/>
      <c r="AM21" s="350">
        <v>313434</v>
      </c>
      <c r="AN21" s="351"/>
      <c r="AO21" s="351"/>
      <c r="AP21" s="351"/>
      <c r="AQ21" s="351"/>
      <c r="AR21" s="352"/>
      <c r="AS21" s="350">
        <v>3166</v>
      </c>
      <c r="AT21" s="351"/>
      <c r="AU21" s="351"/>
      <c r="AV21" s="351"/>
      <c r="AW21" s="351"/>
      <c r="AX21" s="385"/>
      <c r="AY21" s="347" t="s">
        <v>204</v>
      </c>
      <c r="AZ21" s="348"/>
      <c r="BA21" s="348"/>
      <c r="BB21" s="348"/>
      <c r="BC21" s="348"/>
      <c r="BD21" s="348"/>
      <c r="BE21" s="348"/>
      <c r="BF21" s="348"/>
      <c r="BG21" s="348"/>
      <c r="BH21" s="348"/>
      <c r="BI21" s="348"/>
      <c r="BJ21" s="348"/>
      <c r="BK21" s="348"/>
      <c r="BL21" s="348"/>
      <c r="BM21" s="349"/>
      <c r="BN21" s="316">
        <v>4947419</v>
      </c>
      <c r="BO21" s="317"/>
      <c r="BP21" s="317"/>
      <c r="BQ21" s="317"/>
      <c r="BR21" s="317"/>
      <c r="BS21" s="317"/>
      <c r="BT21" s="317"/>
      <c r="BU21" s="318"/>
      <c r="BV21" s="316">
        <v>4722028</v>
      </c>
      <c r="BW21" s="317"/>
      <c r="BX21" s="317"/>
      <c r="BY21" s="317"/>
      <c r="BZ21" s="317"/>
      <c r="CA21" s="317"/>
      <c r="CB21" s="317"/>
      <c r="CC21" s="318"/>
      <c r="CD21" s="141"/>
      <c r="CE21" s="330"/>
      <c r="CF21" s="330"/>
      <c r="CG21" s="330"/>
      <c r="CH21" s="330"/>
      <c r="CI21" s="330"/>
      <c r="CJ21" s="330"/>
      <c r="CK21" s="330"/>
      <c r="CL21" s="330"/>
      <c r="CM21" s="330"/>
      <c r="CN21" s="330"/>
      <c r="CO21" s="330"/>
      <c r="CP21" s="330"/>
      <c r="CQ21" s="330"/>
      <c r="CR21" s="330"/>
      <c r="CS21" s="331"/>
      <c r="CT21" s="439"/>
      <c r="CU21" s="440"/>
      <c r="CV21" s="440"/>
      <c r="CW21" s="440"/>
      <c r="CX21" s="440"/>
      <c r="CY21" s="440"/>
      <c r="CZ21" s="440"/>
      <c r="DA21" s="441"/>
      <c r="DB21" s="439"/>
      <c r="DC21" s="440"/>
      <c r="DD21" s="440"/>
      <c r="DE21" s="440"/>
      <c r="DF21" s="440"/>
      <c r="DG21" s="440"/>
      <c r="DH21" s="440"/>
      <c r="DI21" s="441"/>
      <c r="DJ21" s="134"/>
      <c r="DK21" s="134"/>
      <c r="DL21" s="134"/>
      <c r="DM21" s="134"/>
      <c r="DN21" s="134"/>
      <c r="DO21" s="134"/>
    </row>
    <row r="22" spans="1:119" ht="13.5" customHeight="1">
      <c r="A22" s="135"/>
      <c r="B22" s="482"/>
      <c r="C22" s="476"/>
      <c r="D22" s="477"/>
      <c r="E22" s="376" t="s">
        <v>205</v>
      </c>
      <c r="F22" s="322"/>
      <c r="G22" s="322"/>
      <c r="H22" s="322"/>
      <c r="I22" s="322"/>
      <c r="J22" s="322"/>
      <c r="K22" s="323"/>
      <c r="L22" s="350">
        <v>1</v>
      </c>
      <c r="M22" s="351"/>
      <c r="N22" s="351"/>
      <c r="O22" s="351"/>
      <c r="P22" s="352"/>
      <c r="Q22" s="350">
        <v>5394</v>
      </c>
      <c r="R22" s="351"/>
      <c r="S22" s="351"/>
      <c r="T22" s="351"/>
      <c r="U22" s="351"/>
      <c r="V22" s="352"/>
      <c r="W22" s="475"/>
      <c r="X22" s="476"/>
      <c r="Y22" s="477"/>
      <c r="Z22" s="376" t="s">
        <v>206</v>
      </c>
      <c r="AA22" s="322"/>
      <c r="AB22" s="322"/>
      <c r="AC22" s="322"/>
      <c r="AD22" s="322"/>
      <c r="AE22" s="322"/>
      <c r="AF22" s="322"/>
      <c r="AG22" s="323"/>
      <c r="AH22" s="350" t="s">
        <v>169</v>
      </c>
      <c r="AI22" s="351"/>
      <c r="AJ22" s="351"/>
      <c r="AK22" s="351"/>
      <c r="AL22" s="352"/>
      <c r="AM22" s="350" t="s">
        <v>169</v>
      </c>
      <c r="AN22" s="351"/>
      <c r="AO22" s="351"/>
      <c r="AP22" s="351"/>
      <c r="AQ22" s="351"/>
      <c r="AR22" s="352"/>
      <c r="AS22" s="350" t="s">
        <v>169</v>
      </c>
      <c r="AT22" s="351"/>
      <c r="AU22" s="351"/>
      <c r="AV22" s="351"/>
      <c r="AW22" s="351"/>
      <c r="AX22" s="385"/>
      <c r="AY22" s="344" t="s">
        <v>207</v>
      </c>
      <c r="AZ22" s="345"/>
      <c r="BA22" s="345"/>
      <c r="BB22" s="345"/>
      <c r="BC22" s="345"/>
      <c r="BD22" s="345"/>
      <c r="BE22" s="345"/>
      <c r="BF22" s="345"/>
      <c r="BG22" s="345"/>
      <c r="BH22" s="345"/>
      <c r="BI22" s="345"/>
      <c r="BJ22" s="345"/>
      <c r="BK22" s="345"/>
      <c r="BL22" s="345"/>
      <c r="BM22" s="346"/>
      <c r="BN22" s="327">
        <v>6000</v>
      </c>
      <c r="BO22" s="328"/>
      <c r="BP22" s="328"/>
      <c r="BQ22" s="328"/>
      <c r="BR22" s="328"/>
      <c r="BS22" s="328"/>
      <c r="BT22" s="328"/>
      <c r="BU22" s="329"/>
      <c r="BV22" s="327">
        <v>78605</v>
      </c>
      <c r="BW22" s="328"/>
      <c r="BX22" s="328"/>
      <c r="BY22" s="328"/>
      <c r="BZ22" s="328"/>
      <c r="CA22" s="328"/>
      <c r="CB22" s="328"/>
      <c r="CC22" s="329"/>
      <c r="CD22" s="141"/>
      <c r="CE22" s="330"/>
      <c r="CF22" s="330"/>
      <c r="CG22" s="330"/>
      <c r="CH22" s="330"/>
      <c r="CI22" s="330"/>
      <c r="CJ22" s="330"/>
      <c r="CK22" s="330"/>
      <c r="CL22" s="330"/>
      <c r="CM22" s="330"/>
      <c r="CN22" s="330"/>
      <c r="CO22" s="330"/>
      <c r="CP22" s="330"/>
      <c r="CQ22" s="330"/>
      <c r="CR22" s="330"/>
      <c r="CS22" s="331"/>
      <c r="CT22" s="439"/>
      <c r="CU22" s="440"/>
      <c r="CV22" s="440"/>
      <c r="CW22" s="440"/>
      <c r="CX22" s="440"/>
      <c r="CY22" s="440"/>
      <c r="CZ22" s="440"/>
      <c r="DA22" s="441"/>
      <c r="DB22" s="439"/>
      <c r="DC22" s="440"/>
      <c r="DD22" s="440"/>
      <c r="DE22" s="440"/>
      <c r="DF22" s="440"/>
      <c r="DG22" s="440"/>
      <c r="DH22" s="440"/>
      <c r="DI22" s="441"/>
      <c r="DJ22" s="134"/>
      <c r="DK22" s="134"/>
      <c r="DL22" s="134"/>
      <c r="DM22" s="134"/>
      <c r="DN22" s="134"/>
      <c r="DO22" s="134"/>
    </row>
    <row r="23" spans="1:119" ht="13.5" customHeight="1">
      <c r="A23" s="135"/>
      <c r="B23" s="482"/>
      <c r="C23" s="476"/>
      <c r="D23" s="477"/>
      <c r="E23" s="376" t="s">
        <v>208</v>
      </c>
      <c r="F23" s="322"/>
      <c r="G23" s="322"/>
      <c r="H23" s="322"/>
      <c r="I23" s="322"/>
      <c r="J23" s="322"/>
      <c r="K23" s="323"/>
      <c r="L23" s="350" t="s">
        <v>209</v>
      </c>
      <c r="M23" s="351"/>
      <c r="N23" s="351"/>
      <c r="O23" s="351"/>
      <c r="P23" s="352"/>
      <c r="Q23" s="350" t="s">
        <v>209</v>
      </c>
      <c r="R23" s="351"/>
      <c r="S23" s="351"/>
      <c r="T23" s="351"/>
      <c r="U23" s="351"/>
      <c r="V23" s="352"/>
      <c r="W23" s="475"/>
      <c r="X23" s="476"/>
      <c r="Y23" s="477"/>
      <c r="Z23" s="376" t="s">
        <v>210</v>
      </c>
      <c r="AA23" s="504"/>
      <c r="AB23" s="504"/>
      <c r="AC23" s="504"/>
      <c r="AD23" s="504"/>
      <c r="AE23" s="504"/>
      <c r="AF23" s="504"/>
      <c r="AG23" s="505"/>
      <c r="AH23" s="350">
        <v>6</v>
      </c>
      <c r="AI23" s="351"/>
      <c r="AJ23" s="351"/>
      <c r="AK23" s="351"/>
      <c r="AL23" s="352"/>
      <c r="AM23" s="350">
        <v>20184</v>
      </c>
      <c r="AN23" s="351"/>
      <c r="AO23" s="351"/>
      <c r="AP23" s="351"/>
      <c r="AQ23" s="351"/>
      <c r="AR23" s="352"/>
      <c r="AS23" s="350">
        <v>3364</v>
      </c>
      <c r="AT23" s="351"/>
      <c r="AU23" s="351"/>
      <c r="AV23" s="351"/>
      <c r="AW23" s="351"/>
      <c r="AX23" s="385"/>
      <c r="AY23" s="332" t="s">
        <v>119</v>
      </c>
      <c r="AZ23" s="333"/>
      <c r="BA23" s="333"/>
      <c r="BB23" s="333"/>
      <c r="BC23" s="333"/>
      <c r="BD23" s="333"/>
      <c r="BE23" s="333"/>
      <c r="BF23" s="333"/>
      <c r="BG23" s="333"/>
      <c r="BH23" s="333"/>
      <c r="BI23" s="333"/>
      <c r="BJ23" s="333"/>
      <c r="BK23" s="333"/>
      <c r="BL23" s="333"/>
      <c r="BM23" s="334"/>
      <c r="BN23" s="316" t="s">
        <v>209</v>
      </c>
      <c r="BO23" s="317"/>
      <c r="BP23" s="317"/>
      <c r="BQ23" s="317"/>
      <c r="BR23" s="317"/>
      <c r="BS23" s="317"/>
      <c r="BT23" s="317"/>
      <c r="BU23" s="318"/>
      <c r="BV23" s="316" t="s">
        <v>209</v>
      </c>
      <c r="BW23" s="317"/>
      <c r="BX23" s="317"/>
      <c r="BY23" s="317"/>
      <c r="BZ23" s="317"/>
      <c r="CA23" s="317"/>
      <c r="CB23" s="317"/>
      <c r="CC23" s="318"/>
      <c r="CD23" s="141"/>
      <c r="CE23" s="330"/>
      <c r="CF23" s="330"/>
      <c r="CG23" s="330"/>
      <c r="CH23" s="330"/>
      <c r="CI23" s="330"/>
      <c r="CJ23" s="330"/>
      <c r="CK23" s="330"/>
      <c r="CL23" s="330"/>
      <c r="CM23" s="330"/>
      <c r="CN23" s="330"/>
      <c r="CO23" s="330"/>
      <c r="CP23" s="330"/>
      <c r="CQ23" s="330"/>
      <c r="CR23" s="330"/>
      <c r="CS23" s="331"/>
      <c r="CT23" s="439"/>
      <c r="CU23" s="440"/>
      <c r="CV23" s="440"/>
      <c r="CW23" s="440"/>
      <c r="CX23" s="440"/>
      <c r="CY23" s="440"/>
      <c r="CZ23" s="440"/>
      <c r="DA23" s="441"/>
      <c r="DB23" s="439"/>
      <c r="DC23" s="440"/>
      <c r="DD23" s="440"/>
      <c r="DE23" s="440"/>
      <c r="DF23" s="440"/>
      <c r="DG23" s="440"/>
      <c r="DH23" s="440"/>
      <c r="DI23" s="441"/>
      <c r="DJ23" s="134"/>
      <c r="DK23" s="134"/>
      <c r="DL23" s="134"/>
      <c r="DM23" s="134"/>
      <c r="DN23" s="134"/>
      <c r="DO23" s="134"/>
    </row>
    <row r="24" spans="1:119" ht="13.5" customHeight="1" thickBot="1">
      <c r="A24" s="135"/>
      <c r="B24" s="482"/>
      <c r="C24" s="476"/>
      <c r="D24" s="477"/>
      <c r="E24" s="376" t="s">
        <v>211</v>
      </c>
      <c r="F24" s="322"/>
      <c r="G24" s="322"/>
      <c r="H24" s="322"/>
      <c r="I24" s="322"/>
      <c r="J24" s="322"/>
      <c r="K24" s="323"/>
      <c r="L24" s="350">
        <v>1</v>
      </c>
      <c r="M24" s="351"/>
      <c r="N24" s="351"/>
      <c r="O24" s="351"/>
      <c r="P24" s="352"/>
      <c r="Q24" s="350">
        <v>5060</v>
      </c>
      <c r="R24" s="351"/>
      <c r="S24" s="351"/>
      <c r="T24" s="351"/>
      <c r="U24" s="351"/>
      <c r="V24" s="352"/>
      <c r="W24" s="475"/>
      <c r="X24" s="476"/>
      <c r="Y24" s="477"/>
      <c r="Z24" s="376" t="s">
        <v>212</v>
      </c>
      <c r="AA24" s="322"/>
      <c r="AB24" s="322"/>
      <c r="AC24" s="322"/>
      <c r="AD24" s="322"/>
      <c r="AE24" s="322"/>
      <c r="AF24" s="322"/>
      <c r="AG24" s="323"/>
      <c r="AH24" s="350">
        <v>5</v>
      </c>
      <c r="AI24" s="351"/>
      <c r="AJ24" s="351"/>
      <c r="AK24" s="351"/>
      <c r="AL24" s="352"/>
      <c r="AM24" s="350">
        <v>20506</v>
      </c>
      <c r="AN24" s="351"/>
      <c r="AO24" s="351"/>
      <c r="AP24" s="351"/>
      <c r="AQ24" s="351"/>
      <c r="AR24" s="352"/>
      <c r="AS24" s="350">
        <v>4101</v>
      </c>
      <c r="AT24" s="351"/>
      <c r="AU24" s="351"/>
      <c r="AV24" s="351"/>
      <c r="AW24" s="351"/>
      <c r="AX24" s="385"/>
      <c r="AY24" s="335" t="s">
        <v>213</v>
      </c>
      <c r="AZ24" s="336"/>
      <c r="BA24" s="336"/>
      <c r="BB24" s="336"/>
      <c r="BC24" s="336"/>
      <c r="BD24" s="336"/>
      <c r="BE24" s="336"/>
      <c r="BF24" s="336"/>
      <c r="BG24" s="336"/>
      <c r="BH24" s="336"/>
      <c r="BI24" s="336"/>
      <c r="BJ24" s="336"/>
      <c r="BK24" s="336"/>
      <c r="BL24" s="336"/>
      <c r="BM24" s="337"/>
      <c r="BN24" s="486">
        <v>104753</v>
      </c>
      <c r="BO24" s="487"/>
      <c r="BP24" s="487"/>
      <c r="BQ24" s="487"/>
      <c r="BR24" s="487"/>
      <c r="BS24" s="487"/>
      <c r="BT24" s="487"/>
      <c r="BU24" s="488"/>
      <c r="BV24" s="486">
        <v>104753</v>
      </c>
      <c r="BW24" s="487"/>
      <c r="BX24" s="487"/>
      <c r="BY24" s="487"/>
      <c r="BZ24" s="487"/>
      <c r="CA24" s="487"/>
      <c r="CB24" s="487"/>
      <c r="CC24" s="488"/>
      <c r="CD24" s="141"/>
      <c r="CE24" s="330"/>
      <c r="CF24" s="330"/>
      <c r="CG24" s="330"/>
      <c r="CH24" s="330"/>
      <c r="CI24" s="330"/>
      <c r="CJ24" s="330"/>
      <c r="CK24" s="330"/>
      <c r="CL24" s="330"/>
      <c r="CM24" s="330"/>
      <c r="CN24" s="330"/>
      <c r="CO24" s="330"/>
      <c r="CP24" s="330"/>
      <c r="CQ24" s="330"/>
      <c r="CR24" s="330"/>
      <c r="CS24" s="331"/>
      <c r="CT24" s="439"/>
      <c r="CU24" s="440"/>
      <c r="CV24" s="440"/>
      <c r="CW24" s="440"/>
      <c r="CX24" s="440"/>
      <c r="CY24" s="440"/>
      <c r="CZ24" s="440"/>
      <c r="DA24" s="441"/>
      <c r="DB24" s="439"/>
      <c r="DC24" s="440"/>
      <c r="DD24" s="440"/>
      <c r="DE24" s="440"/>
      <c r="DF24" s="440"/>
      <c r="DG24" s="440"/>
      <c r="DH24" s="440"/>
      <c r="DI24" s="441"/>
      <c r="DJ24" s="134"/>
      <c r="DK24" s="134"/>
      <c r="DL24" s="134"/>
      <c r="DM24" s="134"/>
      <c r="DN24" s="134"/>
      <c r="DO24" s="134"/>
    </row>
    <row r="25" spans="1:119" s="134" customFormat="1" ht="13.5" customHeight="1">
      <c r="A25" s="135"/>
      <c r="B25" s="482"/>
      <c r="C25" s="476"/>
      <c r="D25" s="477"/>
      <c r="E25" s="376" t="s">
        <v>214</v>
      </c>
      <c r="F25" s="322"/>
      <c r="G25" s="322"/>
      <c r="H25" s="322"/>
      <c r="I25" s="322"/>
      <c r="J25" s="322"/>
      <c r="K25" s="323"/>
      <c r="L25" s="350">
        <v>1</v>
      </c>
      <c r="M25" s="351"/>
      <c r="N25" s="351"/>
      <c r="O25" s="351"/>
      <c r="P25" s="352"/>
      <c r="Q25" s="350">
        <v>2874</v>
      </c>
      <c r="R25" s="351"/>
      <c r="S25" s="351"/>
      <c r="T25" s="351"/>
      <c r="U25" s="351"/>
      <c r="V25" s="352"/>
      <c r="W25" s="475"/>
      <c r="X25" s="476"/>
      <c r="Y25" s="477"/>
      <c r="Z25" s="376" t="s">
        <v>215</v>
      </c>
      <c r="AA25" s="322"/>
      <c r="AB25" s="322"/>
      <c r="AC25" s="322"/>
      <c r="AD25" s="322"/>
      <c r="AE25" s="322"/>
      <c r="AF25" s="322"/>
      <c r="AG25" s="323"/>
      <c r="AH25" s="350" t="s">
        <v>216</v>
      </c>
      <c r="AI25" s="351"/>
      <c r="AJ25" s="351"/>
      <c r="AK25" s="351"/>
      <c r="AL25" s="352"/>
      <c r="AM25" s="350" t="s">
        <v>216</v>
      </c>
      <c r="AN25" s="351"/>
      <c r="AO25" s="351"/>
      <c r="AP25" s="351"/>
      <c r="AQ25" s="351"/>
      <c r="AR25" s="352"/>
      <c r="AS25" s="350" t="s">
        <v>216</v>
      </c>
      <c r="AT25" s="351"/>
      <c r="AU25" s="351"/>
      <c r="AV25" s="351"/>
      <c r="AW25" s="351"/>
      <c r="AX25" s="385"/>
      <c r="AY25" s="495" t="s">
        <v>217</v>
      </c>
      <c r="AZ25" s="496"/>
      <c r="BA25" s="496"/>
      <c r="BB25" s="497"/>
      <c r="BC25" s="344" t="s">
        <v>218</v>
      </c>
      <c r="BD25" s="345"/>
      <c r="BE25" s="345"/>
      <c r="BF25" s="345"/>
      <c r="BG25" s="345"/>
      <c r="BH25" s="345"/>
      <c r="BI25" s="345"/>
      <c r="BJ25" s="345"/>
      <c r="BK25" s="345"/>
      <c r="BL25" s="345"/>
      <c r="BM25" s="346"/>
      <c r="BN25" s="327">
        <v>331359</v>
      </c>
      <c r="BO25" s="328"/>
      <c r="BP25" s="328"/>
      <c r="BQ25" s="328"/>
      <c r="BR25" s="328"/>
      <c r="BS25" s="328"/>
      <c r="BT25" s="328"/>
      <c r="BU25" s="329"/>
      <c r="BV25" s="327">
        <v>250500</v>
      </c>
      <c r="BW25" s="328"/>
      <c r="BX25" s="328"/>
      <c r="BY25" s="328"/>
      <c r="BZ25" s="328"/>
      <c r="CA25" s="328"/>
      <c r="CB25" s="328"/>
      <c r="CC25" s="329"/>
      <c r="CD25" s="141"/>
      <c r="CE25" s="330"/>
      <c r="CF25" s="330"/>
      <c r="CG25" s="330"/>
      <c r="CH25" s="330"/>
      <c r="CI25" s="330"/>
      <c r="CJ25" s="330"/>
      <c r="CK25" s="330"/>
      <c r="CL25" s="330"/>
      <c r="CM25" s="330"/>
      <c r="CN25" s="330"/>
      <c r="CO25" s="330"/>
      <c r="CP25" s="330"/>
      <c r="CQ25" s="330"/>
      <c r="CR25" s="330"/>
      <c r="CS25" s="331"/>
      <c r="CT25" s="439"/>
      <c r="CU25" s="440"/>
      <c r="CV25" s="440"/>
      <c r="CW25" s="440"/>
      <c r="CX25" s="440"/>
      <c r="CY25" s="440"/>
      <c r="CZ25" s="440"/>
      <c r="DA25" s="441"/>
      <c r="DB25" s="439"/>
      <c r="DC25" s="440"/>
      <c r="DD25" s="440"/>
      <c r="DE25" s="440"/>
      <c r="DF25" s="440"/>
      <c r="DG25" s="440"/>
      <c r="DH25" s="440"/>
      <c r="DI25" s="441"/>
    </row>
    <row r="26" spans="1:119" s="134" customFormat="1" ht="13.5" customHeight="1">
      <c r="A26" s="135"/>
      <c r="B26" s="482"/>
      <c r="C26" s="476"/>
      <c r="D26" s="477"/>
      <c r="E26" s="376" t="s">
        <v>219</v>
      </c>
      <c r="F26" s="322"/>
      <c r="G26" s="322"/>
      <c r="H26" s="322"/>
      <c r="I26" s="322"/>
      <c r="J26" s="322"/>
      <c r="K26" s="323"/>
      <c r="L26" s="350">
        <v>1</v>
      </c>
      <c r="M26" s="351"/>
      <c r="N26" s="351"/>
      <c r="O26" s="351"/>
      <c r="P26" s="352"/>
      <c r="Q26" s="350">
        <v>2446</v>
      </c>
      <c r="R26" s="351"/>
      <c r="S26" s="351"/>
      <c r="T26" s="351"/>
      <c r="U26" s="351"/>
      <c r="V26" s="352"/>
      <c r="W26" s="475"/>
      <c r="X26" s="476"/>
      <c r="Y26" s="477"/>
      <c r="Z26" s="376" t="s">
        <v>220</v>
      </c>
      <c r="AA26" s="322"/>
      <c r="AB26" s="322"/>
      <c r="AC26" s="322"/>
      <c r="AD26" s="322"/>
      <c r="AE26" s="322"/>
      <c r="AF26" s="322"/>
      <c r="AG26" s="323"/>
      <c r="AH26" s="350">
        <v>104</v>
      </c>
      <c r="AI26" s="351"/>
      <c r="AJ26" s="351"/>
      <c r="AK26" s="351"/>
      <c r="AL26" s="352"/>
      <c r="AM26" s="350">
        <v>333940</v>
      </c>
      <c r="AN26" s="351"/>
      <c r="AO26" s="351"/>
      <c r="AP26" s="351"/>
      <c r="AQ26" s="351"/>
      <c r="AR26" s="352"/>
      <c r="AS26" s="350">
        <v>3211</v>
      </c>
      <c r="AT26" s="351"/>
      <c r="AU26" s="351"/>
      <c r="AV26" s="351"/>
      <c r="AW26" s="351"/>
      <c r="AX26" s="385"/>
      <c r="AY26" s="498"/>
      <c r="AZ26" s="499"/>
      <c r="BA26" s="499"/>
      <c r="BB26" s="500"/>
      <c r="BC26" s="324" t="s">
        <v>221</v>
      </c>
      <c r="BD26" s="325"/>
      <c r="BE26" s="325"/>
      <c r="BF26" s="325"/>
      <c r="BG26" s="325"/>
      <c r="BH26" s="325"/>
      <c r="BI26" s="325"/>
      <c r="BJ26" s="325"/>
      <c r="BK26" s="325"/>
      <c r="BL26" s="325"/>
      <c r="BM26" s="326"/>
      <c r="BN26" s="316">
        <v>181827</v>
      </c>
      <c r="BO26" s="317"/>
      <c r="BP26" s="317"/>
      <c r="BQ26" s="317"/>
      <c r="BR26" s="317"/>
      <c r="BS26" s="317"/>
      <c r="BT26" s="317"/>
      <c r="BU26" s="318"/>
      <c r="BV26" s="316">
        <v>101827</v>
      </c>
      <c r="BW26" s="317"/>
      <c r="BX26" s="317"/>
      <c r="BY26" s="317"/>
      <c r="BZ26" s="317"/>
      <c r="CA26" s="317"/>
      <c r="CB26" s="317"/>
      <c r="CC26" s="318"/>
      <c r="CD26" s="141"/>
      <c r="CE26" s="330"/>
      <c r="CF26" s="330"/>
      <c r="CG26" s="330"/>
      <c r="CH26" s="330"/>
      <c r="CI26" s="330"/>
      <c r="CJ26" s="330"/>
      <c r="CK26" s="330"/>
      <c r="CL26" s="330"/>
      <c r="CM26" s="330"/>
      <c r="CN26" s="330"/>
      <c r="CO26" s="330"/>
      <c r="CP26" s="330"/>
      <c r="CQ26" s="330"/>
      <c r="CR26" s="330"/>
      <c r="CS26" s="331"/>
      <c r="CT26" s="439"/>
      <c r="CU26" s="440"/>
      <c r="CV26" s="440"/>
      <c r="CW26" s="440"/>
      <c r="CX26" s="440"/>
      <c r="CY26" s="440"/>
      <c r="CZ26" s="440"/>
      <c r="DA26" s="441"/>
      <c r="DB26" s="439"/>
      <c r="DC26" s="440"/>
      <c r="DD26" s="440"/>
      <c r="DE26" s="440"/>
      <c r="DF26" s="440"/>
      <c r="DG26" s="440"/>
      <c r="DH26" s="440"/>
      <c r="DI26" s="441"/>
    </row>
    <row r="27" spans="1:119" ht="13.5" customHeight="1" thickBot="1">
      <c r="A27" s="135"/>
      <c r="B27" s="483"/>
      <c r="C27" s="479"/>
      <c r="D27" s="480"/>
      <c r="E27" s="377" t="s">
        <v>222</v>
      </c>
      <c r="F27" s="378"/>
      <c r="G27" s="378"/>
      <c r="H27" s="378"/>
      <c r="I27" s="378"/>
      <c r="J27" s="378"/>
      <c r="K27" s="379"/>
      <c r="L27" s="506">
        <v>14</v>
      </c>
      <c r="M27" s="507"/>
      <c r="N27" s="507"/>
      <c r="O27" s="507"/>
      <c r="P27" s="508"/>
      <c r="Q27" s="506">
        <v>2260</v>
      </c>
      <c r="R27" s="507"/>
      <c r="S27" s="507"/>
      <c r="T27" s="507"/>
      <c r="U27" s="507"/>
      <c r="V27" s="508"/>
      <c r="W27" s="478"/>
      <c r="X27" s="479"/>
      <c r="Y27" s="480"/>
      <c r="Z27" s="377" t="s">
        <v>223</v>
      </c>
      <c r="AA27" s="378"/>
      <c r="AB27" s="378"/>
      <c r="AC27" s="378"/>
      <c r="AD27" s="378"/>
      <c r="AE27" s="378"/>
      <c r="AF27" s="378"/>
      <c r="AG27" s="379"/>
      <c r="AH27" s="462">
        <v>98.3</v>
      </c>
      <c r="AI27" s="463"/>
      <c r="AJ27" s="463"/>
      <c r="AK27" s="463"/>
      <c r="AL27" s="463"/>
      <c r="AM27" s="463"/>
      <c r="AN27" s="463"/>
      <c r="AO27" s="463"/>
      <c r="AP27" s="463"/>
      <c r="AQ27" s="463"/>
      <c r="AR27" s="463"/>
      <c r="AS27" s="463"/>
      <c r="AT27" s="463"/>
      <c r="AU27" s="463"/>
      <c r="AV27" s="463"/>
      <c r="AW27" s="463"/>
      <c r="AX27" s="465"/>
      <c r="AY27" s="501"/>
      <c r="AZ27" s="502"/>
      <c r="BA27" s="502"/>
      <c r="BB27" s="503"/>
      <c r="BC27" s="347" t="s">
        <v>224</v>
      </c>
      <c r="BD27" s="348"/>
      <c r="BE27" s="348"/>
      <c r="BF27" s="348"/>
      <c r="BG27" s="348"/>
      <c r="BH27" s="348"/>
      <c r="BI27" s="348"/>
      <c r="BJ27" s="348"/>
      <c r="BK27" s="348"/>
      <c r="BL27" s="348"/>
      <c r="BM27" s="349"/>
      <c r="BN27" s="486">
        <v>412231</v>
      </c>
      <c r="BO27" s="487"/>
      <c r="BP27" s="487"/>
      <c r="BQ27" s="487"/>
      <c r="BR27" s="487"/>
      <c r="BS27" s="487"/>
      <c r="BT27" s="487"/>
      <c r="BU27" s="488"/>
      <c r="BV27" s="486">
        <v>213110</v>
      </c>
      <c r="BW27" s="487"/>
      <c r="BX27" s="487"/>
      <c r="BY27" s="487"/>
      <c r="BZ27" s="487"/>
      <c r="CA27" s="487"/>
      <c r="CB27" s="487"/>
      <c r="CC27" s="488"/>
      <c r="CD27" s="143"/>
      <c r="CE27" s="509"/>
      <c r="CF27" s="509"/>
      <c r="CG27" s="509"/>
      <c r="CH27" s="509"/>
      <c r="CI27" s="509"/>
      <c r="CJ27" s="509"/>
      <c r="CK27" s="509"/>
      <c r="CL27" s="509"/>
      <c r="CM27" s="509"/>
      <c r="CN27" s="509"/>
      <c r="CO27" s="509"/>
      <c r="CP27" s="509"/>
      <c r="CQ27" s="509"/>
      <c r="CR27" s="509"/>
      <c r="CS27" s="510"/>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225</v>
      </c>
      <c r="D29" s="151"/>
      <c r="E29" s="151"/>
      <c r="F29" s="148"/>
      <c r="G29" s="148"/>
      <c r="H29" s="148"/>
      <c r="I29" s="148"/>
      <c r="J29" s="148"/>
      <c r="K29" s="148"/>
      <c r="L29" s="148"/>
      <c r="M29" s="148"/>
      <c r="N29" s="148"/>
      <c r="O29" s="148"/>
      <c r="P29" s="148"/>
      <c r="Q29" s="148"/>
      <c r="R29" s="148"/>
      <c r="S29" s="148"/>
      <c r="T29" s="148"/>
      <c r="U29" s="148" t="s">
        <v>226</v>
      </c>
      <c r="V29" s="148"/>
      <c r="W29" s="148"/>
      <c r="X29" s="148"/>
      <c r="Y29" s="148"/>
      <c r="Z29" s="148"/>
      <c r="AA29" s="148"/>
      <c r="AB29" s="148"/>
      <c r="AC29" s="148"/>
      <c r="AD29" s="148"/>
      <c r="AE29" s="148"/>
      <c r="AF29" s="148"/>
      <c r="AG29" s="148"/>
      <c r="AH29" s="148"/>
      <c r="AI29" s="148"/>
      <c r="AJ29" s="148"/>
      <c r="AK29" s="148"/>
      <c r="AL29" s="148"/>
      <c r="AM29" s="152" t="s">
        <v>227</v>
      </c>
      <c r="AN29" s="148"/>
      <c r="AO29" s="148"/>
      <c r="AP29" s="148"/>
      <c r="AQ29" s="148"/>
      <c r="AR29" s="148"/>
      <c r="AS29" s="152"/>
      <c r="AT29" s="152"/>
      <c r="AU29" s="152"/>
      <c r="AV29" s="152"/>
      <c r="AW29" s="152"/>
      <c r="AX29" s="152"/>
      <c r="AY29" s="152"/>
      <c r="AZ29" s="152"/>
      <c r="BA29" s="152"/>
      <c r="BB29" s="148"/>
      <c r="BC29" s="152"/>
      <c r="BD29" s="148"/>
      <c r="BE29" s="152" t="s">
        <v>228</v>
      </c>
      <c r="BF29" s="148"/>
      <c r="BG29" s="148"/>
      <c r="BH29" s="148"/>
      <c r="BI29" s="148"/>
      <c r="BJ29" s="152"/>
      <c r="BK29" s="152"/>
      <c r="BL29" s="152"/>
      <c r="BM29" s="152"/>
      <c r="BN29" s="152"/>
      <c r="BO29" s="152"/>
      <c r="BP29" s="152"/>
      <c r="BQ29" s="152"/>
      <c r="BR29" s="148"/>
      <c r="BS29" s="148"/>
      <c r="BT29" s="148"/>
      <c r="BU29" s="148"/>
      <c r="BV29" s="148"/>
      <c r="BW29" s="148" t="s">
        <v>229</v>
      </c>
      <c r="BX29" s="148"/>
      <c r="BY29" s="148"/>
      <c r="BZ29" s="148"/>
      <c r="CA29" s="148"/>
      <c r="CB29" s="152"/>
      <c r="CC29" s="152"/>
      <c r="CD29" s="152"/>
      <c r="CE29" s="152"/>
      <c r="CF29" s="152"/>
      <c r="CG29" s="152"/>
      <c r="CH29" s="152"/>
      <c r="CI29" s="152"/>
      <c r="CJ29" s="152"/>
      <c r="CK29" s="152"/>
      <c r="CL29" s="152"/>
      <c r="CM29" s="152"/>
      <c r="CN29" s="152"/>
      <c r="CO29" s="152" t="s">
        <v>230</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06" t="s">
        <v>231</v>
      </c>
      <c r="D30" s="406"/>
      <c r="E30" s="399" t="s">
        <v>232</v>
      </c>
      <c r="F30" s="399"/>
      <c r="G30" s="399"/>
      <c r="H30" s="399"/>
      <c r="I30" s="399"/>
      <c r="J30" s="399"/>
      <c r="K30" s="399"/>
      <c r="L30" s="399"/>
      <c r="M30" s="399"/>
      <c r="N30" s="399"/>
      <c r="O30" s="399"/>
      <c r="P30" s="399"/>
      <c r="Q30" s="399"/>
      <c r="R30" s="399"/>
      <c r="S30" s="399"/>
      <c r="T30" s="139"/>
      <c r="U30" s="406" t="s">
        <v>231</v>
      </c>
      <c r="V30" s="406"/>
      <c r="W30" s="399" t="s">
        <v>232</v>
      </c>
      <c r="X30" s="399"/>
      <c r="Y30" s="399"/>
      <c r="Z30" s="399"/>
      <c r="AA30" s="399"/>
      <c r="AB30" s="399"/>
      <c r="AC30" s="399"/>
      <c r="AD30" s="399"/>
      <c r="AE30" s="399"/>
      <c r="AF30" s="399"/>
      <c r="AG30" s="399"/>
      <c r="AH30" s="399"/>
      <c r="AI30" s="399"/>
      <c r="AJ30" s="399"/>
      <c r="AK30" s="399"/>
      <c r="AL30" s="139"/>
      <c r="AM30" s="406" t="s">
        <v>231</v>
      </c>
      <c r="AN30" s="406"/>
      <c r="AO30" s="399" t="s">
        <v>232</v>
      </c>
      <c r="AP30" s="399"/>
      <c r="AQ30" s="399"/>
      <c r="AR30" s="399"/>
      <c r="AS30" s="399"/>
      <c r="AT30" s="399"/>
      <c r="AU30" s="399"/>
      <c r="AV30" s="399"/>
      <c r="AW30" s="399"/>
      <c r="AX30" s="399"/>
      <c r="AY30" s="399"/>
      <c r="AZ30" s="399"/>
      <c r="BA30" s="399"/>
      <c r="BB30" s="399"/>
      <c r="BC30" s="399"/>
      <c r="BD30" s="142"/>
      <c r="BE30" s="399" t="s">
        <v>233</v>
      </c>
      <c r="BF30" s="399"/>
      <c r="BG30" s="399" t="s">
        <v>234</v>
      </c>
      <c r="BH30" s="399"/>
      <c r="BI30" s="399"/>
      <c r="BJ30" s="399"/>
      <c r="BK30" s="399"/>
      <c r="BL30" s="399"/>
      <c r="BM30" s="399"/>
      <c r="BN30" s="399"/>
      <c r="BO30" s="399"/>
      <c r="BP30" s="399"/>
      <c r="BQ30" s="399"/>
      <c r="BR30" s="399"/>
      <c r="BS30" s="399"/>
      <c r="BT30" s="399"/>
      <c r="BU30" s="399"/>
      <c r="BV30" s="142"/>
      <c r="BW30" s="406" t="s">
        <v>233</v>
      </c>
      <c r="BX30" s="406"/>
      <c r="BY30" s="399" t="s">
        <v>235</v>
      </c>
      <c r="BZ30" s="399"/>
      <c r="CA30" s="399"/>
      <c r="CB30" s="399"/>
      <c r="CC30" s="399"/>
      <c r="CD30" s="399"/>
      <c r="CE30" s="399"/>
      <c r="CF30" s="399"/>
      <c r="CG30" s="399"/>
      <c r="CH30" s="399"/>
      <c r="CI30" s="399"/>
      <c r="CJ30" s="399"/>
      <c r="CK30" s="399"/>
      <c r="CL30" s="399"/>
      <c r="CM30" s="399"/>
      <c r="CN30" s="139"/>
      <c r="CO30" s="406" t="s">
        <v>236</v>
      </c>
      <c r="CP30" s="406"/>
      <c r="CQ30" s="399" t="s">
        <v>237</v>
      </c>
      <c r="CR30" s="399"/>
      <c r="CS30" s="399"/>
      <c r="CT30" s="399"/>
      <c r="CU30" s="399"/>
      <c r="CV30" s="399"/>
      <c r="CW30" s="399"/>
      <c r="CX30" s="399"/>
      <c r="CY30" s="399"/>
      <c r="CZ30" s="399"/>
      <c r="DA30" s="399"/>
      <c r="DB30" s="399"/>
      <c r="DC30" s="399"/>
      <c r="DD30" s="399"/>
      <c r="DE30" s="399"/>
      <c r="DF30" s="139"/>
      <c r="DG30" s="399" t="s">
        <v>238</v>
      </c>
      <c r="DH30" s="399"/>
      <c r="DI30" s="140"/>
      <c r="DJ30" s="134"/>
      <c r="DK30" s="134"/>
      <c r="DL30" s="134"/>
      <c r="DM30" s="134"/>
      <c r="DN30" s="134"/>
      <c r="DO30" s="134"/>
    </row>
    <row r="31" spans="1:119" ht="21.95" customHeight="1">
      <c r="A31" s="135"/>
      <c r="B31" s="150"/>
      <c r="C31" s="511">
        <f>IF(E31="","",1)</f>
        <v>1</v>
      </c>
      <c r="D31" s="511"/>
      <c r="E31" s="513" t="s">
        <v>239</v>
      </c>
      <c r="F31" s="513"/>
      <c r="G31" s="513"/>
      <c r="H31" s="513"/>
      <c r="I31" s="513"/>
      <c r="J31" s="513"/>
      <c r="K31" s="513"/>
      <c r="L31" s="513"/>
      <c r="M31" s="513"/>
      <c r="N31" s="513"/>
      <c r="O31" s="513"/>
      <c r="P31" s="513"/>
      <c r="Q31" s="513"/>
      <c r="R31" s="513"/>
      <c r="S31" s="513"/>
      <c r="T31" s="151"/>
      <c r="U31" s="511">
        <f>IF(W31="","",MAX(C31:D50)+1)</f>
        <v>2</v>
      </c>
      <c r="V31" s="511"/>
      <c r="W31" s="513" t="s">
        <v>240</v>
      </c>
      <c r="X31" s="513"/>
      <c r="Y31" s="513"/>
      <c r="Z31" s="513"/>
      <c r="AA31" s="513"/>
      <c r="AB31" s="513"/>
      <c r="AC31" s="513"/>
      <c r="AD31" s="513"/>
      <c r="AE31" s="513"/>
      <c r="AF31" s="513"/>
      <c r="AG31" s="513"/>
      <c r="AH31" s="513"/>
      <c r="AI31" s="513"/>
      <c r="AJ31" s="513"/>
      <c r="AK31" s="513"/>
      <c r="AL31" s="151"/>
      <c r="AM31" s="511">
        <f>IF(AO31="","",MAX(C31:D50,U31:V50)+1)</f>
        <v>5</v>
      </c>
      <c r="AN31" s="511"/>
      <c r="AO31" s="513" t="s">
        <v>241</v>
      </c>
      <c r="AP31" s="513"/>
      <c r="AQ31" s="513"/>
      <c r="AR31" s="513"/>
      <c r="AS31" s="513"/>
      <c r="AT31" s="513"/>
      <c r="AU31" s="513"/>
      <c r="AV31" s="513"/>
      <c r="AW31" s="513"/>
      <c r="AX31" s="513"/>
      <c r="AY31" s="513"/>
      <c r="AZ31" s="513"/>
      <c r="BA31" s="513"/>
      <c r="BB31" s="513"/>
      <c r="BC31" s="513"/>
      <c r="BD31" s="151"/>
      <c r="BE31" s="511">
        <f>IF(BG31="","",MAX(C31:D50,U31:V50,AM31:AN50)+1)</f>
        <v>6</v>
      </c>
      <c r="BF31" s="511"/>
      <c r="BG31" s="513" t="s">
        <v>242</v>
      </c>
      <c r="BH31" s="513"/>
      <c r="BI31" s="513"/>
      <c r="BJ31" s="513"/>
      <c r="BK31" s="513"/>
      <c r="BL31" s="513"/>
      <c r="BM31" s="513"/>
      <c r="BN31" s="513"/>
      <c r="BO31" s="513"/>
      <c r="BP31" s="513"/>
      <c r="BQ31" s="513"/>
      <c r="BR31" s="513"/>
      <c r="BS31" s="513"/>
      <c r="BT31" s="513"/>
      <c r="BU31" s="513"/>
      <c r="BV31" s="151"/>
      <c r="BW31" s="511">
        <f>IF(BY31="","",MAX(C31:D50,U31:V50,AM31:AN50,BE31:BF50)+1)</f>
        <v>8</v>
      </c>
      <c r="BX31" s="511"/>
      <c r="BY31" s="512" t="str">
        <f>IF('各会計、関係団体の財政状況及び健全化判断比率'!C84="","",'各会計、関係団体の財政状況及び健全化判断比率'!C84)</f>
        <v>中城村北中城村清掃事務組合（一般会計）</v>
      </c>
      <c r="BZ31" s="512"/>
      <c r="CA31" s="512"/>
      <c r="CB31" s="512"/>
      <c r="CC31" s="512"/>
      <c r="CD31" s="512"/>
      <c r="CE31" s="512"/>
      <c r="CF31" s="512"/>
      <c r="CG31" s="512"/>
      <c r="CH31" s="512"/>
      <c r="CI31" s="512"/>
      <c r="CJ31" s="512"/>
      <c r="CK31" s="512"/>
      <c r="CL31" s="512"/>
      <c r="CM31" s="512"/>
      <c r="CN31" s="151"/>
      <c r="CO31" s="511" t="str">
        <f>IF(CQ31="","",MAX(C31:D50,U31:V50,AM31:AN50,BE31:BF50,BW31:BX50)+1)</f>
        <v/>
      </c>
      <c r="CP31" s="511"/>
      <c r="CQ31" s="512" t="str">
        <f>IF('各会計、関係団体の財政状況及び健全化判断比率'!BT7="","",'各会計、関係団体の財政状況及び健全化判断比率'!BT7)</f>
        <v/>
      </c>
      <c r="CR31" s="512"/>
      <c r="CS31" s="512"/>
      <c r="CT31" s="512"/>
      <c r="CU31" s="512"/>
      <c r="CV31" s="512"/>
      <c r="CW31" s="512"/>
      <c r="CX31" s="512"/>
      <c r="CY31" s="512"/>
      <c r="CZ31" s="512"/>
      <c r="DA31" s="512"/>
      <c r="DB31" s="512"/>
      <c r="DC31" s="512"/>
      <c r="DD31" s="512"/>
      <c r="DE31" s="512"/>
      <c r="DF31" s="148"/>
      <c r="DG31" s="399" t="str">
        <f>IF('各会計、関係団体の財政状況及び健全化判断比率'!BS7="","",'各会計、関係団体の財政状況及び健全化判断比率'!BS7)</f>
        <v/>
      </c>
      <c r="DH31" s="399"/>
      <c r="DI31" s="140"/>
      <c r="DJ31" s="134"/>
      <c r="DK31" s="134"/>
      <c r="DL31" s="134"/>
      <c r="DM31" s="134"/>
      <c r="DN31" s="134"/>
      <c r="DO31" s="134"/>
    </row>
    <row r="32" spans="1:119" ht="21.95" customHeight="1">
      <c r="A32" s="135"/>
      <c r="B32" s="150"/>
      <c r="C32" s="511" t="str">
        <f t="shared" ref="C32:C50" si="0">IF(E32="","",C31+1)</f>
        <v/>
      </c>
      <c r="D32" s="511"/>
      <c r="E32" s="513" t="s">
        <v>120</v>
      </c>
      <c r="F32" s="513"/>
      <c r="G32" s="513"/>
      <c r="H32" s="513"/>
      <c r="I32" s="513"/>
      <c r="J32" s="513"/>
      <c r="K32" s="513"/>
      <c r="L32" s="513"/>
      <c r="M32" s="513"/>
      <c r="N32" s="513"/>
      <c r="O32" s="513"/>
      <c r="P32" s="513"/>
      <c r="Q32" s="513"/>
      <c r="R32" s="513"/>
      <c r="S32" s="513"/>
      <c r="T32" s="151"/>
      <c r="U32" s="511">
        <f t="shared" ref="U32:U50" si="1">IF(W32="","",U31+1)</f>
        <v>3</v>
      </c>
      <c r="V32" s="511"/>
      <c r="W32" s="513" t="s">
        <v>243</v>
      </c>
      <c r="X32" s="513"/>
      <c r="Y32" s="513"/>
      <c r="Z32" s="513"/>
      <c r="AA32" s="513"/>
      <c r="AB32" s="513"/>
      <c r="AC32" s="513"/>
      <c r="AD32" s="513"/>
      <c r="AE32" s="513"/>
      <c r="AF32" s="513"/>
      <c r="AG32" s="513"/>
      <c r="AH32" s="513"/>
      <c r="AI32" s="513"/>
      <c r="AJ32" s="513"/>
      <c r="AK32" s="513"/>
      <c r="AL32" s="151"/>
      <c r="AM32" s="511" t="str">
        <f t="shared" ref="AM32:AM50" si="2">IF(AO32="","",AM31+1)</f>
        <v/>
      </c>
      <c r="AN32" s="511"/>
      <c r="AO32" s="513" t="s">
        <v>120</v>
      </c>
      <c r="AP32" s="513"/>
      <c r="AQ32" s="513"/>
      <c r="AR32" s="513"/>
      <c r="AS32" s="513"/>
      <c r="AT32" s="513"/>
      <c r="AU32" s="513"/>
      <c r="AV32" s="513"/>
      <c r="AW32" s="513"/>
      <c r="AX32" s="513"/>
      <c r="AY32" s="513"/>
      <c r="AZ32" s="513"/>
      <c r="BA32" s="513"/>
      <c r="BB32" s="513"/>
      <c r="BC32" s="513"/>
      <c r="BD32" s="151"/>
      <c r="BE32" s="511">
        <f t="shared" ref="BE32:BE50" si="3">IF(BG32="","",BE31+1)</f>
        <v>7</v>
      </c>
      <c r="BF32" s="511"/>
      <c r="BG32" s="513" t="s">
        <v>244</v>
      </c>
      <c r="BH32" s="513"/>
      <c r="BI32" s="513"/>
      <c r="BJ32" s="513"/>
      <c r="BK32" s="513"/>
      <c r="BL32" s="513"/>
      <c r="BM32" s="513"/>
      <c r="BN32" s="513"/>
      <c r="BO32" s="513"/>
      <c r="BP32" s="513"/>
      <c r="BQ32" s="513"/>
      <c r="BR32" s="513"/>
      <c r="BS32" s="513"/>
      <c r="BT32" s="513"/>
      <c r="BU32" s="513"/>
      <c r="BV32" s="151"/>
      <c r="BW32" s="511">
        <f t="shared" ref="BW32:BW50" si="4">IF(BY32="","",BW31+1)</f>
        <v>9</v>
      </c>
      <c r="BX32" s="511"/>
      <c r="BY32" s="512" t="str">
        <f>IF('各会計、関係団体の財政状況及び健全化判断比率'!C85="","",'各会計、関係団体の財政状況及び健全化判断比率'!C85)</f>
        <v>中城北中城消防組合（一般会計）</v>
      </c>
      <c r="BZ32" s="512"/>
      <c r="CA32" s="512"/>
      <c r="CB32" s="512"/>
      <c r="CC32" s="512"/>
      <c r="CD32" s="512"/>
      <c r="CE32" s="512"/>
      <c r="CF32" s="512"/>
      <c r="CG32" s="512"/>
      <c r="CH32" s="512"/>
      <c r="CI32" s="512"/>
      <c r="CJ32" s="512"/>
      <c r="CK32" s="512"/>
      <c r="CL32" s="512"/>
      <c r="CM32" s="512"/>
      <c r="CN32" s="151"/>
      <c r="CO32" s="511" t="str">
        <f t="shared" ref="CO32:CO50" si="5">IF(CQ32="","",CO31+1)</f>
        <v/>
      </c>
      <c r="CP32" s="511"/>
      <c r="CQ32" s="512" t="str">
        <f>IF('各会計、関係団体の財政状況及び健全化判断比率'!BT8="","",'各会計、関係団体の財政状況及び健全化判断比率'!BT8)</f>
        <v/>
      </c>
      <c r="CR32" s="512"/>
      <c r="CS32" s="512"/>
      <c r="CT32" s="512"/>
      <c r="CU32" s="512"/>
      <c r="CV32" s="512"/>
      <c r="CW32" s="512"/>
      <c r="CX32" s="512"/>
      <c r="CY32" s="512"/>
      <c r="CZ32" s="512"/>
      <c r="DA32" s="512"/>
      <c r="DB32" s="512"/>
      <c r="DC32" s="512"/>
      <c r="DD32" s="512"/>
      <c r="DE32" s="512"/>
      <c r="DF32" s="148"/>
      <c r="DG32" s="399" t="str">
        <f>IF('各会計、関係団体の財政状況及び健全化判断比率'!BS8="","",'各会計、関係団体の財政状況及び健全化判断比率'!BS8)</f>
        <v/>
      </c>
      <c r="DH32" s="399"/>
      <c r="DI32" s="140"/>
      <c r="DJ32" s="134"/>
      <c r="DK32" s="134"/>
      <c r="DL32" s="134"/>
      <c r="DM32" s="134"/>
      <c r="DN32" s="134"/>
      <c r="DO32" s="134"/>
    </row>
    <row r="33" spans="1:119" ht="21.95" customHeight="1">
      <c r="A33" s="135"/>
      <c r="B33" s="150"/>
      <c r="C33" s="511" t="str">
        <f t="shared" si="0"/>
        <v/>
      </c>
      <c r="D33" s="511"/>
      <c r="E33" s="513" t="s">
        <v>120</v>
      </c>
      <c r="F33" s="513"/>
      <c r="G33" s="513"/>
      <c r="H33" s="513"/>
      <c r="I33" s="513"/>
      <c r="J33" s="513"/>
      <c r="K33" s="513"/>
      <c r="L33" s="513"/>
      <c r="M33" s="513"/>
      <c r="N33" s="513"/>
      <c r="O33" s="513"/>
      <c r="P33" s="513"/>
      <c r="Q33" s="513"/>
      <c r="R33" s="513"/>
      <c r="S33" s="513"/>
      <c r="T33" s="151"/>
      <c r="U33" s="511">
        <f t="shared" si="1"/>
        <v>4</v>
      </c>
      <c r="V33" s="511"/>
      <c r="W33" s="513" t="s">
        <v>245</v>
      </c>
      <c r="X33" s="513"/>
      <c r="Y33" s="513"/>
      <c r="Z33" s="513"/>
      <c r="AA33" s="513"/>
      <c r="AB33" s="513"/>
      <c r="AC33" s="513"/>
      <c r="AD33" s="513"/>
      <c r="AE33" s="513"/>
      <c r="AF33" s="513"/>
      <c r="AG33" s="513"/>
      <c r="AH33" s="513"/>
      <c r="AI33" s="513"/>
      <c r="AJ33" s="513"/>
      <c r="AK33" s="513"/>
      <c r="AL33" s="151"/>
      <c r="AM33" s="511" t="str">
        <f t="shared" si="2"/>
        <v/>
      </c>
      <c r="AN33" s="511"/>
      <c r="AO33" s="513" t="s">
        <v>120</v>
      </c>
      <c r="AP33" s="513"/>
      <c r="AQ33" s="513"/>
      <c r="AR33" s="513"/>
      <c r="AS33" s="513"/>
      <c r="AT33" s="513"/>
      <c r="AU33" s="513"/>
      <c r="AV33" s="513"/>
      <c r="AW33" s="513"/>
      <c r="AX33" s="513"/>
      <c r="AY33" s="513"/>
      <c r="AZ33" s="513"/>
      <c r="BA33" s="513"/>
      <c r="BB33" s="513"/>
      <c r="BC33" s="513"/>
      <c r="BD33" s="151"/>
      <c r="BE33" s="511" t="str">
        <f t="shared" si="3"/>
        <v/>
      </c>
      <c r="BF33" s="511"/>
      <c r="BG33" s="513" t="s">
        <v>120</v>
      </c>
      <c r="BH33" s="513"/>
      <c r="BI33" s="513"/>
      <c r="BJ33" s="513"/>
      <c r="BK33" s="513"/>
      <c r="BL33" s="513"/>
      <c r="BM33" s="513"/>
      <c r="BN33" s="513"/>
      <c r="BO33" s="513"/>
      <c r="BP33" s="513"/>
      <c r="BQ33" s="513"/>
      <c r="BR33" s="513"/>
      <c r="BS33" s="513"/>
      <c r="BT33" s="513"/>
      <c r="BU33" s="513"/>
      <c r="BV33" s="151"/>
      <c r="BW33" s="511">
        <f t="shared" si="4"/>
        <v>10</v>
      </c>
      <c r="BX33" s="511"/>
      <c r="BY33" s="512" t="str">
        <f>IF('各会計、関係団体の財政状況及び健全化判断比率'!C86="","",'各会計、関係団体の財政状況及び健全化判断比率'!C86)</f>
        <v>沖縄県町村交通災害共済組合（一般会計）</v>
      </c>
      <c r="BZ33" s="512"/>
      <c r="CA33" s="512"/>
      <c r="CB33" s="512"/>
      <c r="CC33" s="512"/>
      <c r="CD33" s="512"/>
      <c r="CE33" s="512"/>
      <c r="CF33" s="512"/>
      <c r="CG33" s="512"/>
      <c r="CH33" s="512"/>
      <c r="CI33" s="512"/>
      <c r="CJ33" s="512"/>
      <c r="CK33" s="512"/>
      <c r="CL33" s="512"/>
      <c r="CM33" s="512"/>
      <c r="CN33" s="151"/>
      <c r="CO33" s="511" t="str">
        <f t="shared" si="5"/>
        <v/>
      </c>
      <c r="CP33" s="511"/>
      <c r="CQ33" s="512" t="str">
        <f>IF('各会計、関係団体の財政状況及び健全化判断比率'!BT9="","",'各会計、関係団体の財政状況及び健全化判断比率'!BT9)</f>
        <v/>
      </c>
      <c r="CR33" s="512"/>
      <c r="CS33" s="512"/>
      <c r="CT33" s="512"/>
      <c r="CU33" s="512"/>
      <c r="CV33" s="512"/>
      <c r="CW33" s="512"/>
      <c r="CX33" s="512"/>
      <c r="CY33" s="512"/>
      <c r="CZ33" s="512"/>
      <c r="DA33" s="512"/>
      <c r="DB33" s="512"/>
      <c r="DC33" s="512"/>
      <c r="DD33" s="512"/>
      <c r="DE33" s="512"/>
      <c r="DF33" s="148"/>
      <c r="DG33" s="399" t="str">
        <f>IF('各会計、関係団体の財政状況及び健全化判断比率'!BS9="","",'各会計、関係団体の財政状況及び健全化判断比率'!BS9)</f>
        <v/>
      </c>
      <c r="DH33" s="399"/>
      <c r="DI33" s="140"/>
      <c r="DJ33" s="134"/>
      <c r="DK33" s="134"/>
      <c r="DL33" s="134"/>
      <c r="DM33" s="134"/>
      <c r="DN33" s="134"/>
      <c r="DO33" s="134"/>
    </row>
    <row r="34" spans="1:119" ht="21.95" customHeight="1">
      <c r="A34" s="135"/>
      <c r="B34" s="150"/>
      <c r="C34" s="511" t="str">
        <f t="shared" si="0"/>
        <v/>
      </c>
      <c r="D34" s="511"/>
      <c r="E34" s="513" t="s">
        <v>120</v>
      </c>
      <c r="F34" s="513"/>
      <c r="G34" s="513"/>
      <c r="H34" s="513"/>
      <c r="I34" s="513"/>
      <c r="J34" s="513"/>
      <c r="K34" s="513"/>
      <c r="L34" s="513"/>
      <c r="M34" s="513"/>
      <c r="N34" s="513"/>
      <c r="O34" s="513"/>
      <c r="P34" s="513"/>
      <c r="Q34" s="513"/>
      <c r="R34" s="513"/>
      <c r="S34" s="513"/>
      <c r="T34" s="151"/>
      <c r="U34" s="511" t="str">
        <f t="shared" si="1"/>
        <v/>
      </c>
      <c r="V34" s="511"/>
      <c r="W34" s="513" t="s">
        <v>120</v>
      </c>
      <c r="X34" s="513"/>
      <c r="Y34" s="513"/>
      <c r="Z34" s="513"/>
      <c r="AA34" s="513"/>
      <c r="AB34" s="513"/>
      <c r="AC34" s="513"/>
      <c r="AD34" s="513"/>
      <c r="AE34" s="513"/>
      <c r="AF34" s="513"/>
      <c r="AG34" s="513"/>
      <c r="AH34" s="513"/>
      <c r="AI34" s="513"/>
      <c r="AJ34" s="513"/>
      <c r="AK34" s="513"/>
      <c r="AL34" s="151"/>
      <c r="AM34" s="511" t="str">
        <f t="shared" si="2"/>
        <v/>
      </c>
      <c r="AN34" s="511"/>
      <c r="AO34" s="513" t="s">
        <v>120</v>
      </c>
      <c r="AP34" s="513"/>
      <c r="AQ34" s="513"/>
      <c r="AR34" s="513"/>
      <c r="AS34" s="513"/>
      <c r="AT34" s="513"/>
      <c r="AU34" s="513"/>
      <c r="AV34" s="513"/>
      <c r="AW34" s="513"/>
      <c r="AX34" s="513"/>
      <c r="AY34" s="513"/>
      <c r="AZ34" s="513"/>
      <c r="BA34" s="513"/>
      <c r="BB34" s="513"/>
      <c r="BC34" s="513"/>
      <c r="BD34" s="151"/>
      <c r="BE34" s="511" t="str">
        <f t="shared" si="3"/>
        <v/>
      </c>
      <c r="BF34" s="511"/>
      <c r="BG34" s="513" t="s">
        <v>120</v>
      </c>
      <c r="BH34" s="513"/>
      <c r="BI34" s="513"/>
      <c r="BJ34" s="513"/>
      <c r="BK34" s="513"/>
      <c r="BL34" s="513"/>
      <c r="BM34" s="513"/>
      <c r="BN34" s="513"/>
      <c r="BO34" s="513"/>
      <c r="BP34" s="513"/>
      <c r="BQ34" s="513"/>
      <c r="BR34" s="513"/>
      <c r="BS34" s="513"/>
      <c r="BT34" s="513"/>
      <c r="BU34" s="513"/>
      <c r="BV34" s="151"/>
      <c r="BW34" s="511">
        <f t="shared" si="4"/>
        <v>11</v>
      </c>
      <c r="BX34" s="511"/>
      <c r="BY34" s="512" t="str">
        <f>IF('各会計、関係団体の財政状況及び健全化判断比率'!C87="","",'各会計、関係団体の財政状況及び健全化判断比率'!C87)</f>
        <v>中部広域市町村圏事務組合（一般会計）</v>
      </c>
      <c r="BZ34" s="512"/>
      <c r="CA34" s="512"/>
      <c r="CB34" s="512"/>
      <c r="CC34" s="512"/>
      <c r="CD34" s="512"/>
      <c r="CE34" s="512"/>
      <c r="CF34" s="512"/>
      <c r="CG34" s="512"/>
      <c r="CH34" s="512"/>
      <c r="CI34" s="512"/>
      <c r="CJ34" s="512"/>
      <c r="CK34" s="512"/>
      <c r="CL34" s="512"/>
      <c r="CM34" s="512"/>
      <c r="CN34" s="151"/>
      <c r="CO34" s="511" t="str">
        <f t="shared" si="5"/>
        <v/>
      </c>
      <c r="CP34" s="511"/>
      <c r="CQ34" s="512" t="str">
        <f>IF('各会計、関係団体の財政状況及び健全化判断比率'!BT10="","",'各会計、関係団体の財政状況及び健全化判断比率'!BT10)</f>
        <v/>
      </c>
      <c r="CR34" s="512"/>
      <c r="CS34" s="512"/>
      <c r="CT34" s="512"/>
      <c r="CU34" s="512"/>
      <c r="CV34" s="512"/>
      <c r="CW34" s="512"/>
      <c r="CX34" s="512"/>
      <c r="CY34" s="512"/>
      <c r="CZ34" s="512"/>
      <c r="DA34" s="512"/>
      <c r="DB34" s="512"/>
      <c r="DC34" s="512"/>
      <c r="DD34" s="512"/>
      <c r="DE34" s="512"/>
      <c r="DF34" s="148"/>
      <c r="DG34" s="399" t="str">
        <f>IF('各会計、関係団体の財政状況及び健全化判断比率'!BS10="","",'各会計、関係団体の財政状況及び健全化判断比率'!BS10)</f>
        <v/>
      </c>
      <c r="DH34" s="399"/>
      <c r="DI34" s="140"/>
      <c r="DJ34" s="134"/>
      <c r="DK34" s="134"/>
      <c r="DL34" s="134"/>
      <c r="DM34" s="134"/>
      <c r="DN34" s="134"/>
      <c r="DO34" s="134"/>
    </row>
    <row r="35" spans="1:119" ht="21.95" customHeight="1">
      <c r="A35" s="135"/>
      <c r="B35" s="150"/>
      <c r="C35" s="511" t="str">
        <f t="shared" si="0"/>
        <v/>
      </c>
      <c r="D35" s="511"/>
      <c r="E35" s="513" t="s">
        <v>120</v>
      </c>
      <c r="F35" s="513"/>
      <c r="G35" s="513"/>
      <c r="H35" s="513"/>
      <c r="I35" s="513"/>
      <c r="J35" s="513"/>
      <c r="K35" s="513"/>
      <c r="L35" s="513"/>
      <c r="M35" s="513"/>
      <c r="N35" s="513"/>
      <c r="O35" s="513"/>
      <c r="P35" s="513"/>
      <c r="Q35" s="513"/>
      <c r="R35" s="513"/>
      <c r="S35" s="513"/>
      <c r="T35" s="151"/>
      <c r="U35" s="511" t="str">
        <f t="shared" si="1"/>
        <v/>
      </c>
      <c r="V35" s="511"/>
      <c r="W35" s="513" t="s">
        <v>120</v>
      </c>
      <c r="X35" s="513"/>
      <c r="Y35" s="513"/>
      <c r="Z35" s="513"/>
      <c r="AA35" s="513"/>
      <c r="AB35" s="513"/>
      <c r="AC35" s="513"/>
      <c r="AD35" s="513"/>
      <c r="AE35" s="513"/>
      <c r="AF35" s="513"/>
      <c r="AG35" s="513"/>
      <c r="AH35" s="513"/>
      <c r="AI35" s="513"/>
      <c r="AJ35" s="513"/>
      <c r="AK35" s="513"/>
      <c r="AL35" s="151"/>
      <c r="AM35" s="511" t="str">
        <f t="shared" si="2"/>
        <v/>
      </c>
      <c r="AN35" s="511"/>
      <c r="AO35" s="513" t="s">
        <v>120</v>
      </c>
      <c r="AP35" s="513"/>
      <c r="AQ35" s="513"/>
      <c r="AR35" s="513"/>
      <c r="AS35" s="513"/>
      <c r="AT35" s="513"/>
      <c r="AU35" s="513"/>
      <c r="AV35" s="513"/>
      <c r="AW35" s="513"/>
      <c r="AX35" s="513"/>
      <c r="AY35" s="513"/>
      <c r="AZ35" s="513"/>
      <c r="BA35" s="513"/>
      <c r="BB35" s="513"/>
      <c r="BC35" s="513"/>
      <c r="BD35" s="151"/>
      <c r="BE35" s="511" t="str">
        <f t="shared" si="3"/>
        <v/>
      </c>
      <c r="BF35" s="511"/>
      <c r="BG35" s="513" t="s">
        <v>120</v>
      </c>
      <c r="BH35" s="513"/>
      <c r="BI35" s="513"/>
      <c r="BJ35" s="513"/>
      <c r="BK35" s="513"/>
      <c r="BL35" s="513"/>
      <c r="BM35" s="513"/>
      <c r="BN35" s="513"/>
      <c r="BO35" s="513"/>
      <c r="BP35" s="513"/>
      <c r="BQ35" s="513"/>
      <c r="BR35" s="513"/>
      <c r="BS35" s="513"/>
      <c r="BT35" s="513"/>
      <c r="BU35" s="513"/>
      <c r="BV35" s="151"/>
      <c r="BW35" s="511">
        <f t="shared" si="4"/>
        <v>12</v>
      </c>
      <c r="BX35" s="511"/>
      <c r="BY35" s="512" t="str">
        <f>IF('各会計、関係団体の財政状況及び健全化判断比率'!C88="","",'各会計、関係団体の財政状況及び健全化判断比率'!C88)</f>
        <v>中部広域市町村圏事務組合（特別会計）</v>
      </c>
      <c r="BZ35" s="512"/>
      <c r="CA35" s="512"/>
      <c r="CB35" s="512"/>
      <c r="CC35" s="512"/>
      <c r="CD35" s="512"/>
      <c r="CE35" s="512"/>
      <c r="CF35" s="512"/>
      <c r="CG35" s="512"/>
      <c r="CH35" s="512"/>
      <c r="CI35" s="512"/>
      <c r="CJ35" s="512"/>
      <c r="CK35" s="512"/>
      <c r="CL35" s="512"/>
      <c r="CM35" s="512"/>
      <c r="CN35" s="151"/>
      <c r="CO35" s="511" t="str">
        <f t="shared" si="5"/>
        <v/>
      </c>
      <c r="CP35" s="511"/>
      <c r="CQ35" s="512" t="str">
        <f>IF('各会計、関係団体の財政状況及び健全化判断比率'!BT11="","",'各会計、関係団体の財政状況及び健全化判断比率'!BT11)</f>
        <v/>
      </c>
      <c r="CR35" s="512"/>
      <c r="CS35" s="512"/>
      <c r="CT35" s="512"/>
      <c r="CU35" s="512"/>
      <c r="CV35" s="512"/>
      <c r="CW35" s="512"/>
      <c r="CX35" s="512"/>
      <c r="CY35" s="512"/>
      <c r="CZ35" s="512"/>
      <c r="DA35" s="512"/>
      <c r="DB35" s="512"/>
      <c r="DC35" s="512"/>
      <c r="DD35" s="512"/>
      <c r="DE35" s="512"/>
      <c r="DF35" s="148"/>
      <c r="DG35" s="399" t="str">
        <f>IF('各会計、関係団体の財政状況及び健全化判断比率'!BS11="","",'各会計、関係団体の財政状況及び健全化判断比率'!BS11)</f>
        <v/>
      </c>
      <c r="DH35" s="399"/>
      <c r="DI35" s="140"/>
      <c r="DJ35" s="134"/>
      <c r="DK35" s="134"/>
      <c r="DL35" s="134"/>
      <c r="DM35" s="134"/>
      <c r="DN35" s="134"/>
      <c r="DO35" s="134"/>
    </row>
    <row r="36" spans="1:119" ht="21.95" customHeight="1">
      <c r="A36" s="135"/>
      <c r="B36" s="150"/>
      <c r="C36" s="511" t="str">
        <f t="shared" si="0"/>
        <v/>
      </c>
      <c r="D36" s="511"/>
      <c r="E36" s="513" t="s">
        <v>120</v>
      </c>
      <c r="F36" s="513"/>
      <c r="G36" s="513"/>
      <c r="H36" s="513"/>
      <c r="I36" s="513"/>
      <c r="J36" s="513"/>
      <c r="K36" s="513"/>
      <c r="L36" s="513"/>
      <c r="M36" s="513"/>
      <c r="N36" s="513"/>
      <c r="O36" s="513"/>
      <c r="P36" s="513"/>
      <c r="Q36" s="513"/>
      <c r="R36" s="513"/>
      <c r="S36" s="513"/>
      <c r="T36" s="151"/>
      <c r="U36" s="511" t="str">
        <f t="shared" si="1"/>
        <v/>
      </c>
      <c r="V36" s="511"/>
      <c r="W36" s="513" t="s">
        <v>120</v>
      </c>
      <c r="X36" s="513"/>
      <c r="Y36" s="513"/>
      <c r="Z36" s="513"/>
      <c r="AA36" s="513"/>
      <c r="AB36" s="513"/>
      <c r="AC36" s="513"/>
      <c r="AD36" s="513"/>
      <c r="AE36" s="513"/>
      <c r="AF36" s="513"/>
      <c r="AG36" s="513"/>
      <c r="AH36" s="513"/>
      <c r="AI36" s="513"/>
      <c r="AJ36" s="513"/>
      <c r="AK36" s="513"/>
      <c r="AL36" s="151"/>
      <c r="AM36" s="511" t="str">
        <f t="shared" si="2"/>
        <v/>
      </c>
      <c r="AN36" s="511"/>
      <c r="AO36" s="513" t="s">
        <v>120</v>
      </c>
      <c r="AP36" s="513"/>
      <c r="AQ36" s="513"/>
      <c r="AR36" s="513"/>
      <c r="AS36" s="513"/>
      <c r="AT36" s="513"/>
      <c r="AU36" s="513"/>
      <c r="AV36" s="513"/>
      <c r="AW36" s="513"/>
      <c r="AX36" s="513"/>
      <c r="AY36" s="513"/>
      <c r="AZ36" s="513"/>
      <c r="BA36" s="513"/>
      <c r="BB36" s="513"/>
      <c r="BC36" s="513"/>
      <c r="BD36" s="151"/>
      <c r="BE36" s="511" t="str">
        <f t="shared" si="3"/>
        <v/>
      </c>
      <c r="BF36" s="511"/>
      <c r="BG36" s="513" t="s">
        <v>120</v>
      </c>
      <c r="BH36" s="513"/>
      <c r="BI36" s="513"/>
      <c r="BJ36" s="513"/>
      <c r="BK36" s="513"/>
      <c r="BL36" s="513"/>
      <c r="BM36" s="513"/>
      <c r="BN36" s="513"/>
      <c r="BO36" s="513"/>
      <c r="BP36" s="513"/>
      <c r="BQ36" s="513"/>
      <c r="BR36" s="513"/>
      <c r="BS36" s="513"/>
      <c r="BT36" s="513"/>
      <c r="BU36" s="513"/>
      <c r="BV36" s="151"/>
      <c r="BW36" s="511">
        <f t="shared" si="4"/>
        <v>13</v>
      </c>
      <c r="BX36" s="511"/>
      <c r="BY36" s="512" t="str">
        <f>IF('各会計、関係団体の財政状況及び健全化判断比率'!C89="","",'各会計、関係団体の財政状況及び健全化判断比率'!C89)</f>
        <v>沖縄県介護保険広域連合（一般会計）</v>
      </c>
      <c r="BZ36" s="512"/>
      <c r="CA36" s="512"/>
      <c r="CB36" s="512"/>
      <c r="CC36" s="512"/>
      <c r="CD36" s="512"/>
      <c r="CE36" s="512"/>
      <c r="CF36" s="512"/>
      <c r="CG36" s="512"/>
      <c r="CH36" s="512"/>
      <c r="CI36" s="512"/>
      <c r="CJ36" s="512"/>
      <c r="CK36" s="512"/>
      <c r="CL36" s="512"/>
      <c r="CM36" s="512"/>
      <c r="CN36" s="151"/>
      <c r="CO36" s="511" t="str">
        <f t="shared" si="5"/>
        <v/>
      </c>
      <c r="CP36" s="511"/>
      <c r="CQ36" s="512" t="str">
        <f>IF('各会計、関係団体の財政状況及び健全化判断比率'!BT12="","",'各会計、関係団体の財政状況及び健全化判断比率'!BT12)</f>
        <v/>
      </c>
      <c r="CR36" s="512"/>
      <c r="CS36" s="512"/>
      <c r="CT36" s="512"/>
      <c r="CU36" s="512"/>
      <c r="CV36" s="512"/>
      <c r="CW36" s="512"/>
      <c r="CX36" s="512"/>
      <c r="CY36" s="512"/>
      <c r="CZ36" s="512"/>
      <c r="DA36" s="512"/>
      <c r="DB36" s="512"/>
      <c r="DC36" s="512"/>
      <c r="DD36" s="512"/>
      <c r="DE36" s="512"/>
      <c r="DF36" s="148"/>
      <c r="DG36" s="399" t="str">
        <f>IF('各会計、関係団体の財政状況及び健全化判断比率'!BS12="","",'各会計、関係団体の財政状況及び健全化判断比率'!BS12)</f>
        <v/>
      </c>
      <c r="DH36" s="399"/>
      <c r="DI36" s="140"/>
      <c r="DJ36" s="134"/>
      <c r="DK36" s="134"/>
      <c r="DL36" s="134"/>
      <c r="DM36" s="134"/>
      <c r="DN36" s="134"/>
      <c r="DO36" s="134"/>
    </row>
    <row r="37" spans="1:119" ht="21.95" customHeight="1">
      <c r="A37" s="135"/>
      <c r="B37" s="150"/>
      <c r="C37" s="511" t="str">
        <f t="shared" si="0"/>
        <v/>
      </c>
      <c r="D37" s="511"/>
      <c r="E37" s="513" t="s">
        <v>120</v>
      </c>
      <c r="F37" s="513"/>
      <c r="G37" s="513"/>
      <c r="H37" s="513"/>
      <c r="I37" s="513"/>
      <c r="J37" s="513"/>
      <c r="K37" s="513"/>
      <c r="L37" s="513"/>
      <c r="M37" s="513"/>
      <c r="N37" s="513"/>
      <c r="O37" s="513"/>
      <c r="P37" s="513"/>
      <c r="Q37" s="513"/>
      <c r="R37" s="513"/>
      <c r="S37" s="513"/>
      <c r="T37" s="151"/>
      <c r="U37" s="511" t="str">
        <f t="shared" si="1"/>
        <v/>
      </c>
      <c r="V37" s="511"/>
      <c r="W37" s="513" t="s">
        <v>120</v>
      </c>
      <c r="X37" s="513"/>
      <c r="Y37" s="513"/>
      <c r="Z37" s="513"/>
      <c r="AA37" s="513"/>
      <c r="AB37" s="513"/>
      <c r="AC37" s="513"/>
      <c r="AD37" s="513"/>
      <c r="AE37" s="513"/>
      <c r="AF37" s="513"/>
      <c r="AG37" s="513"/>
      <c r="AH37" s="513"/>
      <c r="AI37" s="513"/>
      <c r="AJ37" s="513"/>
      <c r="AK37" s="513"/>
      <c r="AL37" s="151"/>
      <c r="AM37" s="511" t="str">
        <f t="shared" si="2"/>
        <v/>
      </c>
      <c r="AN37" s="511"/>
      <c r="AO37" s="513" t="s">
        <v>120</v>
      </c>
      <c r="AP37" s="513"/>
      <c r="AQ37" s="513"/>
      <c r="AR37" s="513"/>
      <c r="AS37" s="513"/>
      <c r="AT37" s="513"/>
      <c r="AU37" s="513"/>
      <c r="AV37" s="513"/>
      <c r="AW37" s="513"/>
      <c r="AX37" s="513"/>
      <c r="AY37" s="513"/>
      <c r="AZ37" s="513"/>
      <c r="BA37" s="513"/>
      <c r="BB37" s="513"/>
      <c r="BC37" s="513"/>
      <c r="BD37" s="151"/>
      <c r="BE37" s="511" t="str">
        <f t="shared" si="3"/>
        <v/>
      </c>
      <c r="BF37" s="511"/>
      <c r="BG37" s="513" t="s">
        <v>120</v>
      </c>
      <c r="BH37" s="513"/>
      <c r="BI37" s="513"/>
      <c r="BJ37" s="513"/>
      <c r="BK37" s="513"/>
      <c r="BL37" s="513"/>
      <c r="BM37" s="513"/>
      <c r="BN37" s="513"/>
      <c r="BO37" s="513"/>
      <c r="BP37" s="513"/>
      <c r="BQ37" s="513"/>
      <c r="BR37" s="513"/>
      <c r="BS37" s="513"/>
      <c r="BT37" s="513"/>
      <c r="BU37" s="513"/>
      <c r="BV37" s="151"/>
      <c r="BW37" s="511">
        <f t="shared" si="4"/>
        <v>14</v>
      </c>
      <c r="BX37" s="511"/>
      <c r="BY37" s="512" t="str">
        <f>IF('各会計、関係団体の財政状況及び健全化判断比率'!C90="","",'各会計、関係団体の財政状況及び健全化判断比率'!C90)</f>
        <v>沖縄県介護保険広域連合（特別会計）</v>
      </c>
      <c r="BZ37" s="512"/>
      <c r="CA37" s="512"/>
      <c r="CB37" s="512"/>
      <c r="CC37" s="512"/>
      <c r="CD37" s="512"/>
      <c r="CE37" s="512"/>
      <c r="CF37" s="512"/>
      <c r="CG37" s="512"/>
      <c r="CH37" s="512"/>
      <c r="CI37" s="512"/>
      <c r="CJ37" s="512"/>
      <c r="CK37" s="512"/>
      <c r="CL37" s="512"/>
      <c r="CM37" s="512"/>
      <c r="CN37" s="151"/>
      <c r="CO37" s="511" t="str">
        <f t="shared" si="5"/>
        <v/>
      </c>
      <c r="CP37" s="511"/>
      <c r="CQ37" s="512" t="str">
        <f>IF('各会計、関係団体の財政状況及び健全化判断比率'!BT13="","",'各会計、関係団体の財政状況及び健全化判断比率'!BT13)</f>
        <v/>
      </c>
      <c r="CR37" s="512"/>
      <c r="CS37" s="512"/>
      <c r="CT37" s="512"/>
      <c r="CU37" s="512"/>
      <c r="CV37" s="512"/>
      <c r="CW37" s="512"/>
      <c r="CX37" s="512"/>
      <c r="CY37" s="512"/>
      <c r="CZ37" s="512"/>
      <c r="DA37" s="512"/>
      <c r="DB37" s="512"/>
      <c r="DC37" s="512"/>
      <c r="DD37" s="512"/>
      <c r="DE37" s="512"/>
      <c r="DF37" s="148"/>
      <c r="DG37" s="399" t="str">
        <f>IF('各会計、関係団体の財政状況及び健全化判断比率'!BS13="","",'各会計、関係団体の財政状況及び健全化判断比率'!BS13)</f>
        <v/>
      </c>
      <c r="DH37" s="399"/>
      <c r="DI37" s="140"/>
      <c r="DJ37" s="134"/>
      <c r="DK37" s="134"/>
      <c r="DL37" s="134"/>
      <c r="DM37" s="134"/>
      <c r="DN37" s="134"/>
      <c r="DO37" s="134"/>
    </row>
    <row r="38" spans="1:119" ht="21.95" customHeight="1">
      <c r="A38" s="135"/>
      <c r="B38" s="150"/>
      <c r="C38" s="511" t="str">
        <f t="shared" si="0"/>
        <v/>
      </c>
      <c r="D38" s="511"/>
      <c r="E38" s="513" t="s">
        <v>120</v>
      </c>
      <c r="F38" s="513"/>
      <c r="G38" s="513"/>
      <c r="H38" s="513"/>
      <c r="I38" s="513"/>
      <c r="J38" s="513"/>
      <c r="K38" s="513"/>
      <c r="L38" s="513"/>
      <c r="M38" s="513"/>
      <c r="N38" s="513"/>
      <c r="O38" s="513"/>
      <c r="P38" s="513"/>
      <c r="Q38" s="513"/>
      <c r="R38" s="513"/>
      <c r="S38" s="513"/>
      <c r="T38" s="151"/>
      <c r="U38" s="511" t="str">
        <f t="shared" si="1"/>
        <v/>
      </c>
      <c r="V38" s="511"/>
      <c r="W38" s="513" t="s">
        <v>120</v>
      </c>
      <c r="X38" s="513"/>
      <c r="Y38" s="513"/>
      <c r="Z38" s="513"/>
      <c r="AA38" s="513"/>
      <c r="AB38" s="513"/>
      <c r="AC38" s="513"/>
      <c r="AD38" s="513"/>
      <c r="AE38" s="513"/>
      <c r="AF38" s="513"/>
      <c r="AG38" s="513"/>
      <c r="AH38" s="513"/>
      <c r="AI38" s="513"/>
      <c r="AJ38" s="513"/>
      <c r="AK38" s="513"/>
      <c r="AL38" s="151"/>
      <c r="AM38" s="511" t="str">
        <f t="shared" si="2"/>
        <v/>
      </c>
      <c r="AN38" s="511"/>
      <c r="AO38" s="513" t="s">
        <v>120</v>
      </c>
      <c r="AP38" s="513"/>
      <c r="AQ38" s="513"/>
      <c r="AR38" s="513"/>
      <c r="AS38" s="513"/>
      <c r="AT38" s="513"/>
      <c r="AU38" s="513"/>
      <c r="AV38" s="513"/>
      <c r="AW38" s="513"/>
      <c r="AX38" s="513"/>
      <c r="AY38" s="513"/>
      <c r="AZ38" s="513"/>
      <c r="BA38" s="513"/>
      <c r="BB38" s="513"/>
      <c r="BC38" s="513"/>
      <c r="BD38" s="151"/>
      <c r="BE38" s="511" t="str">
        <f t="shared" si="3"/>
        <v/>
      </c>
      <c r="BF38" s="511"/>
      <c r="BG38" s="513" t="s">
        <v>120</v>
      </c>
      <c r="BH38" s="513"/>
      <c r="BI38" s="513"/>
      <c r="BJ38" s="513"/>
      <c r="BK38" s="513"/>
      <c r="BL38" s="513"/>
      <c r="BM38" s="513"/>
      <c r="BN38" s="513"/>
      <c r="BO38" s="513"/>
      <c r="BP38" s="513"/>
      <c r="BQ38" s="513"/>
      <c r="BR38" s="513"/>
      <c r="BS38" s="513"/>
      <c r="BT38" s="513"/>
      <c r="BU38" s="513"/>
      <c r="BV38" s="151"/>
      <c r="BW38" s="511">
        <f t="shared" si="4"/>
        <v>15</v>
      </c>
      <c r="BX38" s="511"/>
      <c r="BY38" s="512" t="str">
        <f>IF('各会計、関係団体の財政状況及び健全化判断比率'!C91="","",'各会計、関係団体の財政状況及び健全化判断比率'!C91)</f>
        <v>沖縄県後期高齢者医療広域連合（一般会計）</v>
      </c>
      <c r="BZ38" s="512"/>
      <c r="CA38" s="512"/>
      <c r="CB38" s="512"/>
      <c r="CC38" s="512"/>
      <c r="CD38" s="512"/>
      <c r="CE38" s="512"/>
      <c r="CF38" s="512"/>
      <c r="CG38" s="512"/>
      <c r="CH38" s="512"/>
      <c r="CI38" s="512"/>
      <c r="CJ38" s="512"/>
      <c r="CK38" s="512"/>
      <c r="CL38" s="512"/>
      <c r="CM38" s="512"/>
      <c r="CN38" s="151"/>
      <c r="CO38" s="511" t="str">
        <f t="shared" si="5"/>
        <v/>
      </c>
      <c r="CP38" s="511"/>
      <c r="CQ38" s="512" t="str">
        <f>IF('各会計、関係団体の財政状況及び健全化判断比率'!BT14="","",'各会計、関係団体の財政状況及び健全化判断比率'!BT14)</f>
        <v/>
      </c>
      <c r="CR38" s="512"/>
      <c r="CS38" s="512"/>
      <c r="CT38" s="512"/>
      <c r="CU38" s="512"/>
      <c r="CV38" s="512"/>
      <c r="CW38" s="512"/>
      <c r="CX38" s="512"/>
      <c r="CY38" s="512"/>
      <c r="CZ38" s="512"/>
      <c r="DA38" s="512"/>
      <c r="DB38" s="512"/>
      <c r="DC38" s="512"/>
      <c r="DD38" s="512"/>
      <c r="DE38" s="512"/>
      <c r="DF38" s="148"/>
      <c r="DG38" s="399" t="str">
        <f>IF('各会計、関係団体の財政状況及び健全化判断比率'!BS14="","",'各会計、関係団体の財政状況及び健全化判断比率'!BS14)</f>
        <v/>
      </c>
      <c r="DH38" s="399"/>
      <c r="DI38" s="140"/>
      <c r="DJ38" s="134"/>
      <c r="DK38" s="134"/>
      <c r="DL38" s="134"/>
      <c r="DM38" s="134"/>
      <c r="DN38" s="134"/>
      <c r="DO38" s="134"/>
    </row>
    <row r="39" spans="1:119" ht="21.95" customHeight="1">
      <c r="A39" s="135"/>
      <c r="B39" s="150"/>
      <c r="C39" s="511" t="str">
        <f t="shared" si="0"/>
        <v/>
      </c>
      <c r="D39" s="511"/>
      <c r="E39" s="513" t="s">
        <v>120</v>
      </c>
      <c r="F39" s="513"/>
      <c r="G39" s="513"/>
      <c r="H39" s="513"/>
      <c r="I39" s="513"/>
      <c r="J39" s="513"/>
      <c r="K39" s="513"/>
      <c r="L39" s="513"/>
      <c r="M39" s="513"/>
      <c r="N39" s="513"/>
      <c r="O39" s="513"/>
      <c r="P39" s="513"/>
      <c r="Q39" s="513"/>
      <c r="R39" s="513"/>
      <c r="S39" s="513"/>
      <c r="T39" s="151"/>
      <c r="U39" s="511" t="str">
        <f t="shared" si="1"/>
        <v/>
      </c>
      <c r="V39" s="511"/>
      <c r="W39" s="513" t="s">
        <v>120</v>
      </c>
      <c r="X39" s="513"/>
      <c r="Y39" s="513"/>
      <c r="Z39" s="513"/>
      <c r="AA39" s="513"/>
      <c r="AB39" s="513"/>
      <c r="AC39" s="513"/>
      <c r="AD39" s="513"/>
      <c r="AE39" s="513"/>
      <c r="AF39" s="513"/>
      <c r="AG39" s="513"/>
      <c r="AH39" s="513"/>
      <c r="AI39" s="513"/>
      <c r="AJ39" s="513"/>
      <c r="AK39" s="513"/>
      <c r="AL39" s="151"/>
      <c r="AM39" s="511" t="str">
        <f t="shared" si="2"/>
        <v/>
      </c>
      <c r="AN39" s="511"/>
      <c r="AO39" s="513" t="s">
        <v>120</v>
      </c>
      <c r="AP39" s="513"/>
      <c r="AQ39" s="513"/>
      <c r="AR39" s="513"/>
      <c r="AS39" s="513"/>
      <c r="AT39" s="513"/>
      <c r="AU39" s="513"/>
      <c r="AV39" s="513"/>
      <c r="AW39" s="513"/>
      <c r="AX39" s="513"/>
      <c r="AY39" s="513"/>
      <c r="AZ39" s="513"/>
      <c r="BA39" s="513"/>
      <c r="BB39" s="513"/>
      <c r="BC39" s="513"/>
      <c r="BD39" s="151"/>
      <c r="BE39" s="511" t="str">
        <f t="shared" si="3"/>
        <v/>
      </c>
      <c r="BF39" s="511"/>
      <c r="BG39" s="513" t="s">
        <v>120</v>
      </c>
      <c r="BH39" s="513"/>
      <c r="BI39" s="513"/>
      <c r="BJ39" s="513"/>
      <c r="BK39" s="513"/>
      <c r="BL39" s="513"/>
      <c r="BM39" s="513"/>
      <c r="BN39" s="513"/>
      <c r="BO39" s="513"/>
      <c r="BP39" s="513"/>
      <c r="BQ39" s="513"/>
      <c r="BR39" s="513"/>
      <c r="BS39" s="513"/>
      <c r="BT39" s="513"/>
      <c r="BU39" s="513"/>
      <c r="BV39" s="151"/>
      <c r="BW39" s="511">
        <f t="shared" si="4"/>
        <v>16</v>
      </c>
      <c r="BX39" s="511"/>
      <c r="BY39" s="512" t="str">
        <f>IF('各会計、関係団体の財政状況及び健全化判断比率'!C92="","",'各会計、関係団体の財政状況及び健全化判断比率'!C92)</f>
        <v>沖縄県後期高齢者医療広域連合（特別会計）</v>
      </c>
      <c r="BZ39" s="512"/>
      <c r="CA39" s="512"/>
      <c r="CB39" s="512"/>
      <c r="CC39" s="512"/>
      <c r="CD39" s="512"/>
      <c r="CE39" s="512"/>
      <c r="CF39" s="512"/>
      <c r="CG39" s="512"/>
      <c r="CH39" s="512"/>
      <c r="CI39" s="512"/>
      <c r="CJ39" s="512"/>
      <c r="CK39" s="512"/>
      <c r="CL39" s="512"/>
      <c r="CM39" s="512"/>
      <c r="CN39" s="151"/>
      <c r="CO39" s="511" t="str">
        <f t="shared" si="5"/>
        <v/>
      </c>
      <c r="CP39" s="511"/>
      <c r="CQ39" s="512" t="str">
        <f>IF('各会計、関係団体の財政状況及び健全化判断比率'!BT15="","",'各会計、関係団体の財政状況及び健全化判断比率'!BT15)</f>
        <v/>
      </c>
      <c r="CR39" s="512"/>
      <c r="CS39" s="512"/>
      <c r="CT39" s="512"/>
      <c r="CU39" s="512"/>
      <c r="CV39" s="512"/>
      <c r="CW39" s="512"/>
      <c r="CX39" s="512"/>
      <c r="CY39" s="512"/>
      <c r="CZ39" s="512"/>
      <c r="DA39" s="512"/>
      <c r="DB39" s="512"/>
      <c r="DC39" s="512"/>
      <c r="DD39" s="512"/>
      <c r="DE39" s="512"/>
      <c r="DF39" s="148"/>
      <c r="DG39" s="399" t="str">
        <f>IF('各会計、関係団体の財政状況及び健全化判断比率'!BS15="","",'各会計、関係団体の財政状況及び健全化判断比率'!BS15)</f>
        <v/>
      </c>
      <c r="DH39" s="399"/>
      <c r="DI39" s="140"/>
      <c r="DJ39" s="134"/>
      <c r="DK39" s="134"/>
      <c r="DL39" s="134"/>
      <c r="DM39" s="134"/>
      <c r="DN39" s="134"/>
      <c r="DO39" s="134"/>
    </row>
    <row r="40" spans="1:119" ht="21.95" customHeight="1">
      <c r="A40" s="135"/>
      <c r="B40" s="150"/>
      <c r="C40" s="511" t="str">
        <f t="shared" si="0"/>
        <v/>
      </c>
      <c r="D40" s="511"/>
      <c r="E40" s="513" t="s">
        <v>120</v>
      </c>
      <c r="F40" s="513"/>
      <c r="G40" s="513"/>
      <c r="H40" s="513"/>
      <c r="I40" s="513"/>
      <c r="J40" s="513"/>
      <c r="K40" s="513"/>
      <c r="L40" s="513"/>
      <c r="M40" s="513"/>
      <c r="N40" s="513"/>
      <c r="O40" s="513"/>
      <c r="P40" s="513"/>
      <c r="Q40" s="513"/>
      <c r="R40" s="513"/>
      <c r="S40" s="513"/>
      <c r="T40" s="151"/>
      <c r="U40" s="511" t="str">
        <f t="shared" si="1"/>
        <v/>
      </c>
      <c r="V40" s="511"/>
      <c r="W40" s="513" t="s">
        <v>120</v>
      </c>
      <c r="X40" s="513"/>
      <c r="Y40" s="513"/>
      <c r="Z40" s="513"/>
      <c r="AA40" s="513"/>
      <c r="AB40" s="513"/>
      <c r="AC40" s="513"/>
      <c r="AD40" s="513"/>
      <c r="AE40" s="513"/>
      <c r="AF40" s="513"/>
      <c r="AG40" s="513"/>
      <c r="AH40" s="513"/>
      <c r="AI40" s="513"/>
      <c r="AJ40" s="513"/>
      <c r="AK40" s="513"/>
      <c r="AL40" s="151"/>
      <c r="AM40" s="511" t="str">
        <f t="shared" si="2"/>
        <v/>
      </c>
      <c r="AN40" s="511"/>
      <c r="AO40" s="513" t="s">
        <v>120</v>
      </c>
      <c r="AP40" s="513"/>
      <c r="AQ40" s="513"/>
      <c r="AR40" s="513"/>
      <c r="AS40" s="513"/>
      <c r="AT40" s="513"/>
      <c r="AU40" s="513"/>
      <c r="AV40" s="513"/>
      <c r="AW40" s="513"/>
      <c r="AX40" s="513"/>
      <c r="AY40" s="513"/>
      <c r="AZ40" s="513"/>
      <c r="BA40" s="513"/>
      <c r="BB40" s="513"/>
      <c r="BC40" s="513"/>
      <c r="BD40" s="151"/>
      <c r="BE40" s="511" t="str">
        <f t="shared" si="3"/>
        <v/>
      </c>
      <c r="BF40" s="511"/>
      <c r="BG40" s="513" t="s">
        <v>120</v>
      </c>
      <c r="BH40" s="513"/>
      <c r="BI40" s="513"/>
      <c r="BJ40" s="513"/>
      <c r="BK40" s="513"/>
      <c r="BL40" s="513"/>
      <c r="BM40" s="513"/>
      <c r="BN40" s="513"/>
      <c r="BO40" s="513"/>
      <c r="BP40" s="513"/>
      <c r="BQ40" s="513"/>
      <c r="BR40" s="513"/>
      <c r="BS40" s="513"/>
      <c r="BT40" s="513"/>
      <c r="BU40" s="513"/>
      <c r="BV40" s="151"/>
      <c r="BW40" s="511">
        <f t="shared" si="4"/>
        <v>17</v>
      </c>
      <c r="BX40" s="511"/>
      <c r="BY40" s="512" t="str">
        <f>IF('各会計、関係団体の財政状況及び健全化判断比率'!C93="","",'各会計、関係団体の財政状況及び健全化判断比率'!C93)</f>
        <v>沖縄県市町村自治会館管理組合（一般会計）</v>
      </c>
      <c r="BZ40" s="512"/>
      <c r="CA40" s="512"/>
      <c r="CB40" s="512"/>
      <c r="CC40" s="512"/>
      <c r="CD40" s="512"/>
      <c r="CE40" s="512"/>
      <c r="CF40" s="512"/>
      <c r="CG40" s="512"/>
      <c r="CH40" s="512"/>
      <c r="CI40" s="512"/>
      <c r="CJ40" s="512"/>
      <c r="CK40" s="512"/>
      <c r="CL40" s="512"/>
      <c r="CM40" s="512"/>
      <c r="CN40" s="151"/>
      <c r="CO40" s="511" t="str">
        <f t="shared" si="5"/>
        <v/>
      </c>
      <c r="CP40" s="511"/>
      <c r="CQ40" s="512" t="str">
        <f>IF('各会計、関係団体の財政状況及び健全化判断比率'!BT16="","",'各会計、関係団体の財政状況及び健全化判断比率'!BT16)</f>
        <v/>
      </c>
      <c r="CR40" s="512"/>
      <c r="CS40" s="512"/>
      <c r="CT40" s="512"/>
      <c r="CU40" s="512"/>
      <c r="CV40" s="512"/>
      <c r="CW40" s="512"/>
      <c r="CX40" s="512"/>
      <c r="CY40" s="512"/>
      <c r="CZ40" s="512"/>
      <c r="DA40" s="512"/>
      <c r="DB40" s="512"/>
      <c r="DC40" s="512"/>
      <c r="DD40" s="512"/>
      <c r="DE40" s="512"/>
      <c r="DF40" s="148"/>
      <c r="DG40" s="399" t="str">
        <f>IF('各会計、関係団体の財政状況及び健全化判断比率'!BS16="","",'各会計、関係団体の財政状況及び健全化判断比率'!BS16)</f>
        <v/>
      </c>
      <c r="DH40" s="399"/>
      <c r="DI40" s="140"/>
      <c r="DJ40" s="134"/>
      <c r="DK40" s="134"/>
      <c r="DL40" s="134"/>
      <c r="DM40" s="134"/>
      <c r="DN40" s="134"/>
      <c r="DO40" s="134"/>
    </row>
    <row r="41" spans="1:119" ht="21.95" customHeight="1">
      <c r="A41" s="135"/>
      <c r="B41" s="150"/>
      <c r="C41" s="511" t="str">
        <f t="shared" si="0"/>
        <v/>
      </c>
      <c r="D41" s="511"/>
      <c r="E41" s="513" t="s">
        <v>120</v>
      </c>
      <c r="F41" s="513"/>
      <c r="G41" s="513"/>
      <c r="H41" s="513"/>
      <c r="I41" s="513"/>
      <c r="J41" s="513"/>
      <c r="K41" s="513"/>
      <c r="L41" s="513"/>
      <c r="M41" s="513"/>
      <c r="N41" s="513"/>
      <c r="O41" s="513"/>
      <c r="P41" s="513"/>
      <c r="Q41" s="513"/>
      <c r="R41" s="513"/>
      <c r="S41" s="513"/>
      <c r="T41" s="151"/>
      <c r="U41" s="511" t="str">
        <f t="shared" si="1"/>
        <v/>
      </c>
      <c r="V41" s="511"/>
      <c r="W41" s="513" t="s">
        <v>120</v>
      </c>
      <c r="X41" s="513"/>
      <c r="Y41" s="513"/>
      <c r="Z41" s="513"/>
      <c r="AA41" s="513"/>
      <c r="AB41" s="513"/>
      <c r="AC41" s="513"/>
      <c r="AD41" s="513"/>
      <c r="AE41" s="513"/>
      <c r="AF41" s="513"/>
      <c r="AG41" s="513"/>
      <c r="AH41" s="513"/>
      <c r="AI41" s="513"/>
      <c r="AJ41" s="513"/>
      <c r="AK41" s="513"/>
      <c r="AL41" s="151"/>
      <c r="AM41" s="511" t="str">
        <f t="shared" si="2"/>
        <v/>
      </c>
      <c r="AN41" s="511"/>
      <c r="AO41" s="513" t="s">
        <v>120</v>
      </c>
      <c r="AP41" s="513"/>
      <c r="AQ41" s="513"/>
      <c r="AR41" s="513"/>
      <c r="AS41" s="513"/>
      <c r="AT41" s="513"/>
      <c r="AU41" s="513"/>
      <c r="AV41" s="513"/>
      <c r="AW41" s="513"/>
      <c r="AX41" s="513"/>
      <c r="AY41" s="513"/>
      <c r="AZ41" s="513"/>
      <c r="BA41" s="513"/>
      <c r="BB41" s="513"/>
      <c r="BC41" s="513"/>
      <c r="BD41" s="151"/>
      <c r="BE41" s="511" t="str">
        <f t="shared" si="3"/>
        <v/>
      </c>
      <c r="BF41" s="511"/>
      <c r="BG41" s="513" t="s">
        <v>120</v>
      </c>
      <c r="BH41" s="513"/>
      <c r="BI41" s="513"/>
      <c r="BJ41" s="513"/>
      <c r="BK41" s="513"/>
      <c r="BL41" s="513"/>
      <c r="BM41" s="513"/>
      <c r="BN41" s="513"/>
      <c r="BO41" s="513"/>
      <c r="BP41" s="513"/>
      <c r="BQ41" s="513"/>
      <c r="BR41" s="513"/>
      <c r="BS41" s="513"/>
      <c r="BT41" s="513"/>
      <c r="BU41" s="513"/>
      <c r="BV41" s="151"/>
      <c r="BW41" s="511">
        <f t="shared" si="4"/>
        <v>18</v>
      </c>
      <c r="BX41" s="511"/>
      <c r="BY41" s="512" t="str">
        <f>IF('各会計、関係団体の財政状況及び健全化判断比率'!C94="","",'各会計、関係団体の財政状況及び健全化判断比率'!C94)</f>
        <v>沖縄県市町村総合事務組合（一般会計）</v>
      </c>
      <c r="BZ41" s="512"/>
      <c r="CA41" s="512"/>
      <c r="CB41" s="512"/>
      <c r="CC41" s="512"/>
      <c r="CD41" s="512"/>
      <c r="CE41" s="512"/>
      <c r="CF41" s="512"/>
      <c r="CG41" s="512"/>
      <c r="CH41" s="512"/>
      <c r="CI41" s="512"/>
      <c r="CJ41" s="512"/>
      <c r="CK41" s="512"/>
      <c r="CL41" s="512"/>
      <c r="CM41" s="512"/>
      <c r="CN41" s="151"/>
      <c r="CO41" s="511" t="str">
        <f t="shared" si="5"/>
        <v/>
      </c>
      <c r="CP41" s="511"/>
      <c r="CQ41" s="512" t="str">
        <f>IF('各会計、関係団体の財政状況及び健全化判断比率'!BT17="","",'各会計、関係団体の財政状況及び健全化判断比率'!BT17)</f>
        <v/>
      </c>
      <c r="CR41" s="512"/>
      <c r="CS41" s="512"/>
      <c r="CT41" s="512"/>
      <c r="CU41" s="512"/>
      <c r="CV41" s="512"/>
      <c r="CW41" s="512"/>
      <c r="CX41" s="512"/>
      <c r="CY41" s="512"/>
      <c r="CZ41" s="512"/>
      <c r="DA41" s="512"/>
      <c r="DB41" s="512"/>
      <c r="DC41" s="512"/>
      <c r="DD41" s="512"/>
      <c r="DE41" s="512"/>
      <c r="DF41" s="148"/>
      <c r="DG41" s="399" t="str">
        <f>IF('各会計、関係団体の財政状況及び健全化判断比率'!BS17="","",'各会計、関係団体の財政状況及び健全化判断比率'!BS17)</f>
        <v/>
      </c>
      <c r="DH41" s="399"/>
      <c r="DI41" s="140"/>
      <c r="DJ41" s="134"/>
      <c r="DK41" s="134"/>
      <c r="DL41" s="134"/>
      <c r="DM41" s="134"/>
      <c r="DN41" s="134"/>
      <c r="DO41" s="134"/>
    </row>
    <row r="42" spans="1:119" ht="21.95" customHeight="1">
      <c r="A42" s="135"/>
      <c r="B42" s="150"/>
      <c r="C42" s="511" t="str">
        <f t="shared" si="0"/>
        <v/>
      </c>
      <c r="D42" s="511"/>
      <c r="E42" s="513" t="s">
        <v>120</v>
      </c>
      <c r="F42" s="513"/>
      <c r="G42" s="513"/>
      <c r="H42" s="513"/>
      <c r="I42" s="513"/>
      <c r="J42" s="513"/>
      <c r="K42" s="513"/>
      <c r="L42" s="513"/>
      <c r="M42" s="513"/>
      <c r="N42" s="513"/>
      <c r="O42" s="513"/>
      <c r="P42" s="513"/>
      <c r="Q42" s="513"/>
      <c r="R42" s="513"/>
      <c r="S42" s="513"/>
      <c r="T42" s="151"/>
      <c r="U42" s="511" t="str">
        <f t="shared" si="1"/>
        <v/>
      </c>
      <c r="V42" s="511"/>
      <c r="W42" s="513" t="s">
        <v>120</v>
      </c>
      <c r="X42" s="513"/>
      <c r="Y42" s="513"/>
      <c r="Z42" s="513"/>
      <c r="AA42" s="513"/>
      <c r="AB42" s="513"/>
      <c r="AC42" s="513"/>
      <c r="AD42" s="513"/>
      <c r="AE42" s="513"/>
      <c r="AF42" s="513"/>
      <c r="AG42" s="513"/>
      <c r="AH42" s="513"/>
      <c r="AI42" s="513"/>
      <c r="AJ42" s="513"/>
      <c r="AK42" s="513"/>
      <c r="AL42" s="151"/>
      <c r="AM42" s="511" t="str">
        <f t="shared" si="2"/>
        <v/>
      </c>
      <c r="AN42" s="511"/>
      <c r="AO42" s="513" t="s">
        <v>120</v>
      </c>
      <c r="AP42" s="513"/>
      <c r="AQ42" s="513"/>
      <c r="AR42" s="513"/>
      <c r="AS42" s="513"/>
      <c r="AT42" s="513"/>
      <c r="AU42" s="513"/>
      <c r="AV42" s="513"/>
      <c r="AW42" s="513"/>
      <c r="AX42" s="513"/>
      <c r="AY42" s="513"/>
      <c r="AZ42" s="513"/>
      <c r="BA42" s="513"/>
      <c r="BB42" s="513"/>
      <c r="BC42" s="513"/>
      <c r="BD42" s="151"/>
      <c r="BE42" s="511" t="str">
        <f t="shared" si="3"/>
        <v/>
      </c>
      <c r="BF42" s="511"/>
      <c r="BG42" s="513" t="s">
        <v>120</v>
      </c>
      <c r="BH42" s="513"/>
      <c r="BI42" s="513"/>
      <c r="BJ42" s="513"/>
      <c r="BK42" s="513"/>
      <c r="BL42" s="513"/>
      <c r="BM42" s="513"/>
      <c r="BN42" s="513"/>
      <c r="BO42" s="513"/>
      <c r="BP42" s="513"/>
      <c r="BQ42" s="513"/>
      <c r="BR42" s="513"/>
      <c r="BS42" s="513"/>
      <c r="BT42" s="513"/>
      <c r="BU42" s="513"/>
      <c r="BV42" s="151"/>
      <c r="BW42" s="511" t="str">
        <f t="shared" si="4"/>
        <v/>
      </c>
      <c r="BX42" s="511"/>
      <c r="BY42" s="512" t="str">
        <f>IF('各会計、関係団体の財政状況及び健全化判断比率'!C95="","",'各会計、関係団体の財政状況及び健全化判断比率'!C95)</f>
        <v/>
      </c>
      <c r="BZ42" s="512"/>
      <c r="CA42" s="512"/>
      <c r="CB42" s="512"/>
      <c r="CC42" s="512"/>
      <c r="CD42" s="512"/>
      <c r="CE42" s="512"/>
      <c r="CF42" s="512"/>
      <c r="CG42" s="512"/>
      <c r="CH42" s="512"/>
      <c r="CI42" s="512"/>
      <c r="CJ42" s="512"/>
      <c r="CK42" s="512"/>
      <c r="CL42" s="512"/>
      <c r="CM42" s="512"/>
      <c r="CN42" s="151"/>
      <c r="CO42" s="511" t="str">
        <f t="shared" si="5"/>
        <v/>
      </c>
      <c r="CP42" s="511"/>
      <c r="CQ42" s="512" t="str">
        <f>IF('各会計、関係団体の財政状況及び健全化判断比率'!BT18="","",'各会計、関係団体の財政状況及び健全化判断比率'!BT18)</f>
        <v/>
      </c>
      <c r="CR42" s="512"/>
      <c r="CS42" s="512"/>
      <c r="CT42" s="512"/>
      <c r="CU42" s="512"/>
      <c r="CV42" s="512"/>
      <c r="CW42" s="512"/>
      <c r="CX42" s="512"/>
      <c r="CY42" s="512"/>
      <c r="CZ42" s="512"/>
      <c r="DA42" s="512"/>
      <c r="DB42" s="512"/>
      <c r="DC42" s="512"/>
      <c r="DD42" s="512"/>
      <c r="DE42" s="512"/>
      <c r="DF42" s="148"/>
      <c r="DG42" s="399" t="str">
        <f>IF('各会計、関係団体の財政状況及び健全化判断比率'!BS18="","",'各会計、関係団体の財政状況及び健全化判断比率'!BS18)</f>
        <v/>
      </c>
      <c r="DH42" s="399"/>
      <c r="DI42" s="140"/>
      <c r="DJ42" s="134"/>
      <c r="DK42" s="134"/>
      <c r="DL42" s="134"/>
      <c r="DM42" s="134"/>
      <c r="DN42" s="134"/>
      <c r="DO42" s="134"/>
    </row>
    <row r="43" spans="1:119" ht="21.95" customHeight="1">
      <c r="A43" s="135"/>
      <c r="B43" s="150"/>
      <c r="C43" s="511" t="str">
        <f t="shared" si="0"/>
        <v/>
      </c>
      <c r="D43" s="511"/>
      <c r="E43" s="513" t="s">
        <v>120</v>
      </c>
      <c r="F43" s="513"/>
      <c r="G43" s="513"/>
      <c r="H43" s="513"/>
      <c r="I43" s="513"/>
      <c r="J43" s="513"/>
      <c r="K43" s="513"/>
      <c r="L43" s="513"/>
      <c r="M43" s="513"/>
      <c r="N43" s="513"/>
      <c r="O43" s="513"/>
      <c r="P43" s="513"/>
      <c r="Q43" s="513"/>
      <c r="R43" s="513"/>
      <c r="S43" s="513"/>
      <c r="T43" s="151"/>
      <c r="U43" s="511" t="str">
        <f t="shared" si="1"/>
        <v/>
      </c>
      <c r="V43" s="511"/>
      <c r="W43" s="513" t="s">
        <v>120</v>
      </c>
      <c r="X43" s="513"/>
      <c r="Y43" s="513"/>
      <c r="Z43" s="513"/>
      <c r="AA43" s="513"/>
      <c r="AB43" s="513"/>
      <c r="AC43" s="513"/>
      <c r="AD43" s="513"/>
      <c r="AE43" s="513"/>
      <c r="AF43" s="513"/>
      <c r="AG43" s="513"/>
      <c r="AH43" s="513"/>
      <c r="AI43" s="513"/>
      <c r="AJ43" s="513"/>
      <c r="AK43" s="513"/>
      <c r="AL43" s="151"/>
      <c r="AM43" s="511" t="str">
        <f t="shared" si="2"/>
        <v/>
      </c>
      <c r="AN43" s="511"/>
      <c r="AO43" s="513" t="s">
        <v>120</v>
      </c>
      <c r="AP43" s="513"/>
      <c r="AQ43" s="513"/>
      <c r="AR43" s="513"/>
      <c r="AS43" s="513"/>
      <c r="AT43" s="513"/>
      <c r="AU43" s="513"/>
      <c r="AV43" s="513"/>
      <c r="AW43" s="513"/>
      <c r="AX43" s="513"/>
      <c r="AY43" s="513"/>
      <c r="AZ43" s="513"/>
      <c r="BA43" s="513"/>
      <c r="BB43" s="513"/>
      <c r="BC43" s="513"/>
      <c r="BD43" s="151"/>
      <c r="BE43" s="511" t="str">
        <f t="shared" si="3"/>
        <v/>
      </c>
      <c r="BF43" s="511"/>
      <c r="BG43" s="513" t="s">
        <v>120</v>
      </c>
      <c r="BH43" s="513"/>
      <c r="BI43" s="513"/>
      <c r="BJ43" s="513"/>
      <c r="BK43" s="513"/>
      <c r="BL43" s="513"/>
      <c r="BM43" s="513"/>
      <c r="BN43" s="513"/>
      <c r="BO43" s="513"/>
      <c r="BP43" s="513"/>
      <c r="BQ43" s="513"/>
      <c r="BR43" s="513"/>
      <c r="BS43" s="513"/>
      <c r="BT43" s="513"/>
      <c r="BU43" s="513"/>
      <c r="BV43" s="151"/>
      <c r="BW43" s="511" t="str">
        <f t="shared" si="4"/>
        <v/>
      </c>
      <c r="BX43" s="511"/>
      <c r="BY43" s="512" t="str">
        <f>IF('各会計、関係団体の財政状況及び健全化判断比率'!C96="","",'各会計、関係団体の財政状況及び健全化判断比率'!C96)</f>
        <v/>
      </c>
      <c r="BZ43" s="512"/>
      <c r="CA43" s="512"/>
      <c r="CB43" s="512"/>
      <c r="CC43" s="512"/>
      <c r="CD43" s="512"/>
      <c r="CE43" s="512"/>
      <c r="CF43" s="512"/>
      <c r="CG43" s="512"/>
      <c r="CH43" s="512"/>
      <c r="CI43" s="512"/>
      <c r="CJ43" s="512"/>
      <c r="CK43" s="512"/>
      <c r="CL43" s="512"/>
      <c r="CM43" s="512"/>
      <c r="CN43" s="151"/>
      <c r="CO43" s="511" t="str">
        <f t="shared" si="5"/>
        <v/>
      </c>
      <c r="CP43" s="511"/>
      <c r="CQ43" s="512" t="str">
        <f>IF('各会計、関係団体の財政状況及び健全化判断比率'!BT19="","",'各会計、関係団体の財政状況及び健全化判断比率'!BT19)</f>
        <v/>
      </c>
      <c r="CR43" s="512"/>
      <c r="CS43" s="512"/>
      <c r="CT43" s="512"/>
      <c r="CU43" s="512"/>
      <c r="CV43" s="512"/>
      <c r="CW43" s="512"/>
      <c r="CX43" s="512"/>
      <c r="CY43" s="512"/>
      <c r="CZ43" s="512"/>
      <c r="DA43" s="512"/>
      <c r="DB43" s="512"/>
      <c r="DC43" s="512"/>
      <c r="DD43" s="512"/>
      <c r="DE43" s="512"/>
      <c r="DF43" s="148"/>
      <c r="DG43" s="399" t="str">
        <f>IF('各会計、関係団体の財政状況及び健全化判断比率'!BS19="","",'各会計、関係団体の財政状況及び健全化判断比率'!BS19)</f>
        <v/>
      </c>
      <c r="DH43" s="399"/>
      <c r="DI43" s="140"/>
      <c r="DJ43" s="134"/>
      <c r="DK43" s="134"/>
      <c r="DL43" s="134"/>
      <c r="DM43" s="134"/>
      <c r="DN43" s="134"/>
      <c r="DO43" s="134"/>
    </row>
    <row r="44" spans="1:119" ht="21.95" customHeight="1">
      <c r="A44" s="135"/>
      <c r="B44" s="150"/>
      <c r="C44" s="511" t="str">
        <f t="shared" si="0"/>
        <v/>
      </c>
      <c r="D44" s="511"/>
      <c r="E44" s="513" t="s">
        <v>120</v>
      </c>
      <c r="F44" s="513"/>
      <c r="G44" s="513"/>
      <c r="H44" s="513"/>
      <c r="I44" s="513"/>
      <c r="J44" s="513"/>
      <c r="K44" s="513"/>
      <c r="L44" s="513"/>
      <c r="M44" s="513"/>
      <c r="N44" s="513"/>
      <c r="O44" s="513"/>
      <c r="P44" s="513"/>
      <c r="Q44" s="513"/>
      <c r="R44" s="513"/>
      <c r="S44" s="513"/>
      <c r="T44" s="151"/>
      <c r="U44" s="511" t="str">
        <f t="shared" si="1"/>
        <v/>
      </c>
      <c r="V44" s="511"/>
      <c r="W44" s="513"/>
      <c r="X44" s="513"/>
      <c r="Y44" s="513"/>
      <c r="Z44" s="513"/>
      <c r="AA44" s="513"/>
      <c r="AB44" s="513"/>
      <c r="AC44" s="513"/>
      <c r="AD44" s="513"/>
      <c r="AE44" s="513"/>
      <c r="AF44" s="513"/>
      <c r="AG44" s="513"/>
      <c r="AH44" s="513"/>
      <c r="AI44" s="513"/>
      <c r="AJ44" s="513"/>
      <c r="AK44" s="513"/>
      <c r="AL44" s="151"/>
      <c r="AM44" s="511" t="str">
        <f t="shared" si="2"/>
        <v/>
      </c>
      <c r="AN44" s="511"/>
      <c r="AO44" s="513" t="s">
        <v>120</v>
      </c>
      <c r="AP44" s="513"/>
      <c r="AQ44" s="513"/>
      <c r="AR44" s="513"/>
      <c r="AS44" s="513"/>
      <c r="AT44" s="513"/>
      <c r="AU44" s="513"/>
      <c r="AV44" s="513"/>
      <c r="AW44" s="513"/>
      <c r="AX44" s="513"/>
      <c r="AY44" s="513"/>
      <c r="AZ44" s="513"/>
      <c r="BA44" s="513"/>
      <c r="BB44" s="513"/>
      <c r="BC44" s="513"/>
      <c r="BD44" s="151"/>
      <c r="BE44" s="511" t="str">
        <f t="shared" si="3"/>
        <v/>
      </c>
      <c r="BF44" s="511"/>
      <c r="BG44" s="513" t="s">
        <v>120</v>
      </c>
      <c r="BH44" s="513"/>
      <c r="BI44" s="513"/>
      <c r="BJ44" s="513"/>
      <c r="BK44" s="513"/>
      <c r="BL44" s="513"/>
      <c r="BM44" s="513"/>
      <c r="BN44" s="513"/>
      <c r="BO44" s="513"/>
      <c r="BP44" s="513"/>
      <c r="BQ44" s="513"/>
      <c r="BR44" s="513"/>
      <c r="BS44" s="513"/>
      <c r="BT44" s="513"/>
      <c r="BU44" s="513"/>
      <c r="BV44" s="151"/>
      <c r="BW44" s="511" t="str">
        <f t="shared" si="4"/>
        <v/>
      </c>
      <c r="BX44" s="511"/>
      <c r="BY44" s="512" t="str">
        <f>IF('各会計、関係団体の財政状況及び健全化判断比率'!C97="","",'各会計、関係団体の財政状況及び健全化判断比率'!C97)</f>
        <v/>
      </c>
      <c r="BZ44" s="512"/>
      <c r="CA44" s="512"/>
      <c r="CB44" s="512"/>
      <c r="CC44" s="512"/>
      <c r="CD44" s="512"/>
      <c r="CE44" s="512"/>
      <c r="CF44" s="512"/>
      <c r="CG44" s="512"/>
      <c r="CH44" s="512"/>
      <c r="CI44" s="512"/>
      <c r="CJ44" s="512"/>
      <c r="CK44" s="512"/>
      <c r="CL44" s="512"/>
      <c r="CM44" s="512"/>
      <c r="CN44" s="151"/>
      <c r="CO44" s="511" t="str">
        <f t="shared" si="5"/>
        <v/>
      </c>
      <c r="CP44" s="511"/>
      <c r="CQ44" s="512" t="str">
        <f>IF('各会計、関係団体の財政状況及び健全化判断比率'!BT20="","",'各会計、関係団体の財政状況及び健全化判断比率'!BT20)</f>
        <v/>
      </c>
      <c r="CR44" s="512"/>
      <c r="CS44" s="512"/>
      <c r="CT44" s="512"/>
      <c r="CU44" s="512"/>
      <c r="CV44" s="512"/>
      <c r="CW44" s="512"/>
      <c r="CX44" s="512"/>
      <c r="CY44" s="512"/>
      <c r="CZ44" s="512"/>
      <c r="DA44" s="512"/>
      <c r="DB44" s="512"/>
      <c r="DC44" s="512"/>
      <c r="DD44" s="512"/>
      <c r="DE44" s="512"/>
      <c r="DF44" s="148"/>
      <c r="DG44" s="399" t="str">
        <f>IF('各会計、関係団体の財政状況及び健全化判断比率'!BS20="","",'各会計、関係団体の財政状況及び健全化判断比率'!BS20)</f>
        <v/>
      </c>
      <c r="DH44" s="399"/>
      <c r="DI44" s="140"/>
      <c r="DJ44" s="134"/>
      <c r="DK44" s="134"/>
      <c r="DL44" s="134"/>
      <c r="DM44" s="134"/>
      <c r="DN44" s="134"/>
      <c r="DO44" s="134"/>
    </row>
    <row r="45" spans="1:119" ht="21.95" customHeight="1">
      <c r="A45" s="135"/>
      <c r="B45" s="150"/>
      <c r="C45" s="511" t="str">
        <f t="shared" si="0"/>
        <v/>
      </c>
      <c r="D45" s="511"/>
      <c r="E45" s="513" t="s">
        <v>120</v>
      </c>
      <c r="F45" s="513"/>
      <c r="G45" s="513"/>
      <c r="H45" s="513"/>
      <c r="I45" s="513"/>
      <c r="J45" s="513"/>
      <c r="K45" s="513"/>
      <c r="L45" s="513"/>
      <c r="M45" s="513"/>
      <c r="N45" s="513"/>
      <c r="O45" s="513"/>
      <c r="P45" s="513"/>
      <c r="Q45" s="513"/>
      <c r="R45" s="513"/>
      <c r="S45" s="513"/>
      <c r="T45" s="151"/>
      <c r="U45" s="511" t="str">
        <f t="shared" si="1"/>
        <v/>
      </c>
      <c r="V45" s="511"/>
      <c r="W45" s="513"/>
      <c r="X45" s="513"/>
      <c r="Y45" s="513"/>
      <c r="Z45" s="513"/>
      <c r="AA45" s="513"/>
      <c r="AB45" s="513"/>
      <c r="AC45" s="513"/>
      <c r="AD45" s="513"/>
      <c r="AE45" s="513"/>
      <c r="AF45" s="513"/>
      <c r="AG45" s="513"/>
      <c r="AH45" s="513"/>
      <c r="AI45" s="513"/>
      <c r="AJ45" s="513"/>
      <c r="AK45" s="513"/>
      <c r="AL45" s="151"/>
      <c r="AM45" s="511" t="str">
        <f t="shared" si="2"/>
        <v/>
      </c>
      <c r="AN45" s="511"/>
      <c r="AO45" s="513" t="s">
        <v>120</v>
      </c>
      <c r="AP45" s="513"/>
      <c r="AQ45" s="513"/>
      <c r="AR45" s="513"/>
      <c r="AS45" s="513"/>
      <c r="AT45" s="513"/>
      <c r="AU45" s="513"/>
      <c r="AV45" s="513"/>
      <c r="AW45" s="513"/>
      <c r="AX45" s="513"/>
      <c r="AY45" s="513"/>
      <c r="AZ45" s="513"/>
      <c r="BA45" s="513"/>
      <c r="BB45" s="513"/>
      <c r="BC45" s="513"/>
      <c r="BD45" s="151"/>
      <c r="BE45" s="511" t="str">
        <f t="shared" si="3"/>
        <v/>
      </c>
      <c r="BF45" s="511"/>
      <c r="BG45" s="513" t="s">
        <v>120</v>
      </c>
      <c r="BH45" s="513"/>
      <c r="BI45" s="513"/>
      <c r="BJ45" s="513"/>
      <c r="BK45" s="513"/>
      <c r="BL45" s="513"/>
      <c r="BM45" s="513"/>
      <c r="BN45" s="513"/>
      <c r="BO45" s="513"/>
      <c r="BP45" s="513"/>
      <c r="BQ45" s="513"/>
      <c r="BR45" s="513"/>
      <c r="BS45" s="513"/>
      <c r="BT45" s="513"/>
      <c r="BU45" s="513"/>
      <c r="BV45" s="151"/>
      <c r="BW45" s="511" t="str">
        <f t="shared" si="4"/>
        <v/>
      </c>
      <c r="BX45" s="511"/>
      <c r="BY45" s="512" t="str">
        <f>IF('各会計、関係団体の財政状況及び健全化判断比率'!C98="","",'各会計、関係団体の財政状況及び健全化判断比率'!C98)</f>
        <v/>
      </c>
      <c r="BZ45" s="512"/>
      <c r="CA45" s="512"/>
      <c r="CB45" s="512"/>
      <c r="CC45" s="512"/>
      <c r="CD45" s="512"/>
      <c r="CE45" s="512"/>
      <c r="CF45" s="512"/>
      <c r="CG45" s="512"/>
      <c r="CH45" s="512"/>
      <c r="CI45" s="512"/>
      <c r="CJ45" s="512"/>
      <c r="CK45" s="512"/>
      <c r="CL45" s="512"/>
      <c r="CM45" s="512"/>
      <c r="CN45" s="151"/>
      <c r="CO45" s="511" t="str">
        <f t="shared" si="5"/>
        <v/>
      </c>
      <c r="CP45" s="511"/>
      <c r="CQ45" s="512" t="str">
        <f>IF('各会計、関係団体の財政状況及び健全化判断比率'!BT21="","",'各会計、関係団体の財政状況及び健全化判断比率'!BT21)</f>
        <v/>
      </c>
      <c r="CR45" s="512"/>
      <c r="CS45" s="512"/>
      <c r="CT45" s="512"/>
      <c r="CU45" s="512"/>
      <c r="CV45" s="512"/>
      <c r="CW45" s="512"/>
      <c r="CX45" s="512"/>
      <c r="CY45" s="512"/>
      <c r="CZ45" s="512"/>
      <c r="DA45" s="512"/>
      <c r="DB45" s="512"/>
      <c r="DC45" s="512"/>
      <c r="DD45" s="512"/>
      <c r="DE45" s="512"/>
      <c r="DF45" s="148"/>
      <c r="DG45" s="399" t="str">
        <f>IF('各会計、関係団体の財政状況及び健全化判断比率'!BS21="","",'各会計、関係団体の財政状況及び健全化判断比率'!BS21)</f>
        <v/>
      </c>
      <c r="DH45" s="399"/>
      <c r="DI45" s="140"/>
      <c r="DJ45" s="134"/>
      <c r="DK45" s="134"/>
      <c r="DL45" s="134"/>
      <c r="DM45" s="134"/>
      <c r="DN45" s="134"/>
      <c r="DO45" s="134"/>
    </row>
    <row r="46" spans="1:119" ht="21.95" customHeight="1">
      <c r="A46" s="135"/>
      <c r="B46" s="150"/>
      <c r="C46" s="511" t="str">
        <f t="shared" si="0"/>
        <v/>
      </c>
      <c r="D46" s="511"/>
      <c r="E46" s="513" t="s">
        <v>120</v>
      </c>
      <c r="F46" s="513"/>
      <c r="G46" s="513"/>
      <c r="H46" s="513"/>
      <c r="I46" s="513"/>
      <c r="J46" s="513"/>
      <c r="K46" s="513"/>
      <c r="L46" s="513"/>
      <c r="M46" s="513"/>
      <c r="N46" s="513"/>
      <c r="O46" s="513"/>
      <c r="P46" s="513"/>
      <c r="Q46" s="513"/>
      <c r="R46" s="513"/>
      <c r="S46" s="513"/>
      <c r="T46" s="151"/>
      <c r="U46" s="511" t="str">
        <f t="shared" si="1"/>
        <v/>
      </c>
      <c r="V46" s="511"/>
      <c r="W46" s="513"/>
      <c r="X46" s="513"/>
      <c r="Y46" s="513"/>
      <c r="Z46" s="513"/>
      <c r="AA46" s="513"/>
      <c r="AB46" s="513"/>
      <c r="AC46" s="513"/>
      <c r="AD46" s="513"/>
      <c r="AE46" s="513"/>
      <c r="AF46" s="513"/>
      <c r="AG46" s="513"/>
      <c r="AH46" s="513"/>
      <c r="AI46" s="513"/>
      <c r="AJ46" s="513"/>
      <c r="AK46" s="513"/>
      <c r="AL46" s="151"/>
      <c r="AM46" s="511" t="str">
        <f t="shared" si="2"/>
        <v/>
      </c>
      <c r="AN46" s="511"/>
      <c r="AO46" s="513" t="s">
        <v>120</v>
      </c>
      <c r="AP46" s="513"/>
      <c r="AQ46" s="513"/>
      <c r="AR46" s="513"/>
      <c r="AS46" s="513"/>
      <c r="AT46" s="513"/>
      <c r="AU46" s="513"/>
      <c r="AV46" s="513"/>
      <c r="AW46" s="513"/>
      <c r="AX46" s="513"/>
      <c r="AY46" s="513"/>
      <c r="AZ46" s="513"/>
      <c r="BA46" s="513"/>
      <c r="BB46" s="513"/>
      <c r="BC46" s="513"/>
      <c r="BD46" s="151"/>
      <c r="BE46" s="511" t="str">
        <f t="shared" si="3"/>
        <v/>
      </c>
      <c r="BF46" s="511"/>
      <c r="BG46" s="513" t="s">
        <v>120</v>
      </c>
      <c r="BH46" s="513"/>
      <c r="BI46" s="513"/>
      <c r="BJ46" s="513"/>
      <c r="BK46" s="513"/>
      <c r="BL46" s="513"/>
      <c r="BM46" s="513"/>
      <c r="BN46" s="513"/>
      <c r="BO46" s="513"/>
      <c r="BP46" s="513"/>
      <c r="BQ46" s="513"/>
      <c r="BR46" s="513"/>
      <c r="BS46" s="513"/>
      <c r="BT46" s="513"/>
      <c r="BU46" s="513"/>
      <c r="BV46" s="151"/>
      <c r="BW46" s="511" t="str">
        <f t="shared" si="4"/>
        <v/>
      </c>
      <c r="BX46" s="511"/>
      <c r="BY46" s="512" t="str">
        <f>IF('各会計、関係団体の財政状況及び健全化判断比率'!C99="","",'各会計、関係団体の財政状況及び健全化判断比率'!C99)</f>
        <v/>
      </c>
      <c r="BZ46" s="512"/>
      <c r="CA46" s="512"/>
      <c r="CB46" s="512"/>
      <c r="CC46" s="512"/>
      <c r="CD46" s="512"/>
      <c r="CE46" s="512"/>
      <c r="CF46" s="512"/>
      <c r="CG46" s="512"/>
      <c r="CH46" s="512"/>
      <c r="CI46" s="512"/>
      <c r="CJ46" s="512"/>
      <c r="CK46" s="512"/>
      <c r="CL46" s="512"/>
      <c r="CM46" s="512"/>
      <c r="CN46" s="151"/>
      <c r="CO46" s="511" t="str">
        <f t="shared" si="5"/>
        <v/>
      </c>
      <c r="CP46" s="511"/>
      <c r="CQ46" s="512" t="str">
        <f>IF('各会計、関係団体の財政状況及び健全化判断比率'!BT22="","",'各会計、関係団体の財政状況及び健全化判断比率'!BT22)</f>
        <v/>
      </c>
      <c r="CR46" s="512"/>
      <c r="CS46" s="512"/>
      <c r="CT46" s="512"/>
      <c r="CU46" s="512"/>
      <c r="CV46" s="512"/>
      <c r="CW46" s="512"/>
      <c r="CX46" s="512"/>
      <c r="CY46" s="512"/>
      <c r="CZ46" s="512"/>
      <c r="DA46" s="512"/>
      <c r="DB46" s="512"/>
      <c r="DC46" s="512"/>
      <c r="DD46" s="512"/>
      <c r="DE46" s="512"/>
      <c r="DF46" s="148"/>
      <c r="DG46" s="399" t="str">
        <f>IF('各会計、関係団体の財政状況及び健全化判断比率'!BS22="","",'各会計、関係団体の財政状況及び健全化判断比率'!BS22)</f>
        <v/>
      </c>
      <c r="DH46" s="399"/>
      <c r="DI46" s="140"/>
      <c r="DJ46" s="134"/>
      <c r="DK46" s="134"/>
      <c r="DL46" s="134"/>
      <c r="DM46" s="134"/>
      <c r="DN46" s="134"/>
      <c r="DO46" s="134"/>
    </row>
    <row r="47" spans="1:119" ht="21.95" customHeight="1">
      <c r="A47" s="135"/>
      <c r="B47" s="150"/>
      <c r="C47" s="511" t="str">
        <f t="shared" si="0"/>
        <v/>
      </c>
      <c r="D47" s="511"/>
      <c r="E47" s="513"/>
      <c r="F47" s="513"/>
      <c r="G47" s="513"/>
      <c r="H47" s="513"/>
      <c r="I47" s="513"/>
      <c r="J47" s="513"/>
      <c r="K47" s="513"/>
      <c r="L47" s="513"/>
      <c r="M47" s="513"/>
      <c r="N47" s="513"/>
      <c r="O47" s="513"/>
      <c r="P47" s="513"/>
      <c r="Q47" s="513"/>
      <c r="R47" s="513"/>
      <c r="S47" s="513"/>
      <c r="T47" s="151"/>
      <c r="U47" s="511" t="str">
        <f t="shared" si="1"/>
        <v/>
      </c>
      <c r="V47" s="511"/>
      <c r="W47" s="513"/>
      <c r="X47" s="513"/>
      <c r="Y47" s="513"/>
      <c r="Z47" s="513"/>
      <c r="AA47" s="513"/>
      <c r="AB47" s="513"/>
      <c r="AC47" s="513"/>
      <c r="AD47" s="513"/>
      <c r="AE47" s="513"/>
      <c r="AF47" s="513"/>
      <c r="AG47" s="513"/>
      <c r="AH47" s="513"/>
      <c r="AI47" s="513"/>
      <c r="AJ47" s="513"/>
      <c r="AK47" s="513"/>
      <c r="AL47" s="151"/>
      <c r="AM47" s="511" t="str">
        <f t="shared" si="2"/>
        <v/>
      </c>
      <c r="AN47" s="511"/>
      <c r="AO47" s="513" t="s">
        <v>120</v>
      </c>
      <c r="AP47" s="513"/>
      <c r="AQ47" s="513"/>
      <c r="AR47" s="513"/>
      <c r="AS47" s="513"/>
      <c r="AT47" s="513"/>
      <c r="AU47" s="513"/>
      <c r="AV47" s="513"/>
      <c r="AW47" s="513"/>
      <c r="AX47" s="513"/>
      <c r="AY47" s="513"/>
      <c r="AZ47" s="513"/>
      <c r="BA47" s="513"/>
      <c r="BB47" s="513"/>
      <c r="BC47" s="513"/>
      <c r="BD47" s="151"/>
      <c r="BE47" s="511" t="str">
        <f t="shared" si="3"/>
        <v/>
      </c>
      <c r="BF47" s="511"/>
      <c r="BG47" s="513" t="s">
        <v>120</v>
      </c>
      <c r="BH47" s="513"/>
      <c r="BI47" s="513"/>
      <c r="BJ47" s="513"/>
      <c r="BK47" s="513"/>
      <c r="BL47" s="513"/>
      <c r="BM47" s="513"/>
      <c r="BN47" s="513"/>
      <c r="BO47" s="513"/>
      <c r="BP47" s="513"/>
      <c r="BQ47" s="513"/>
      <c r="BR47" s="513"/>
      <c r="BS47" s="513"/>
      <c r="BT47" s="513"/>
      <c r="BU47" s="513"/>
      <c r="BV47" s="151"/>
      <c r="BW47" s="511" t="str">
        <f t="shared" si="4"/>
        <v/>
      </c>
      <c r="BX47" s="511"/>
      <c r="BY47" s="512" t="str">
        <f>IF('各会計、関係団体の財政状況及び健全化判断比率'!C100="","",'各会計、関係団体の財政状況及び健全化判断比率'!C100)</f>
        <v/>
      </c>
      <c r="BZ47" s="512"/>
      <c r="CA47" s="512"/>
      <c r="CB47" s="512"/>
      <c r="CC47" s="512"/>
      <c r="CD47" s="512"/>
      <c r="CE47" s="512"/>
      <c r="CF47" s="512"/>
      <c r="CG47" s="512"/>
      <c r="CH47" s="512"/>
      <c r="CI47" s="512"/>
      <c r="CJ47" s="512"/>
      <c r="CK47" s="512"/>
      <c r="CL47" s="512"/>
      <c r="CM47" s="512"/>
      <c r="CN47" s="151"/>
      <c r="CO47" s="511" t="str">
        <f t="shared" si="5"/>
        <v/>
      </c>
      <c r="CP47" s="511"/>
      <c r="CQ47" s="512" t="str">
        <f>IF('各会計、関係団体の財政状況及び健全化判断比率'!BT23="","",'各会計、関係団体の財政状況及び健全化判断比率'!BT23)</f>
        <v/>
      </c>
      <c r="CR47" s="512"/>
      <c r="CS47" s="512"/>
      <c r="CT47" s="512"/>
      <c r="CU47" s="512"/>
      <c r="CV47" s="512"/>
      <c r="CW47" s="512"/>
      <c r="CX47" s="512"/>
      <c r="CY47" s="512"/>
      <c r="CZ47" s="512"/>
      <c r="DA47" s="512"/>
      <c r="DB47" s="512"/>
      <c r="DC47" s="512"/>
      <c r="DD47" s="512"/>
      <c r="DE47" s="512"/>
      <c r="DF47" s="148"/>
      <c r="DG47" s="399" t="str">
        <f>IF('各会計、関係団体の財政状況及び健全化判断比率'!BS23="","",'各会計、関係団体の財政状況及び健全化判断比率'!BS23)</f>
        <v/>
      </c>
      <c r="DH47" s="399"/>
      <c r="DI47" s="140"/>
      <c r="DJ47" s="134"/>
      <c r="DK47" s="134"/>
      <c r="DL47" s="134"/>
      <c r="DM47" s="134"/>
      <c r="DN47" s="134"/>
      <c r="DO47" s="134"/>
    </row>
    <row r="48" spans="1:119" ht="21.95" customHeight="1">
      <c r="A48" s="135"/>
      <c r="B48" s="150"/>
      <c r="C48" s="511" t="str">
        <f t="shared" si="0"/>
        <v/>
      </c>
      <c r="D48" s="511"/>
      <c r="E48" s="513"/>
      <c r="F48" s="513"/>
      <c r="G48" s="513"/>
      <c r="H48" s="513"/>
      <c r="I48" s="513"/>
      <c r="J48" s="513"/>
      <c r="K48" s="513"/>
      <c r="L48" s="513"/>
      <c r="M48" s="513"/>
      <c r="N48" s="513"/>
      <c r="O48" s="513"/>
      <c r="P48" s="513"/>
      <c r="Q48" s="513"/>
      <c r="R48" s="513"/>
      <c r="S48" s="513"/>
      <c r="T48" s="151"/>
      <c r="U48" s="511" t="str">
        <f t="shared" si="1"/>
        <v/>
      </c>
      <c r="V48" s="511"/>
      <c r="W48" s="513"/>
      <c r="X48" s="513"/>
      <c r="Y48" s="513"/>
      <c r="Z48" s="513"/>
      <c r="AA48" s="513"/>
      <c r="AB48" s="513"/>
      <c r="AC48" s="513"/>
      <c r="AD48" s="513"/>
      <c r="AE48" s="513"/>
      <c r="AF48" s="513"/>
      <c r="AG48" s="513"/>
      <c r="AH48" s="513"/>
      <c r="AI48" s="513"/>
      <c r="AJ48" s="513"/>
      <c r="AK48" s="513"/>
      <c r="AL48" s="151"/>
      <c r="AM48" s="511" t="str">
        <f t="shared" si="2"/>
        <v/>
      </c>
      <c r="AN48" s="511"/>
      <c r="AO48" s="513" t="s">
        <v>120</v>
      </c>
      <c r="AP48" s="513"/>
      <c r="AQ48" s="513"/>
      <c r="AR48" s="513"/>
      <c r="AS48" s="513"/>
      <c r="AT48" s="513"/>
      <c r="AU48" s="513"/>
      <c r="AV48" s="513"/>
      <c r="AW48" s="513"/>
      <c r="AX48" s="513"/>
      <c r="AY48" s="513"/>
      <c r="AZ48" s="513"/>
      <c r="BA48" s="513"/>
      <c r="BB48" s="513"/>
      <c r="BC48" s="513"/>
      <c r="BD48" s="151"/>
      <c r="BE48" s="511" t="str">
        <f t="shared" si="3"/>
        <v/>
      </c>
      <c r="BF48" s="511"/>
      <c r="BG48" s="513" t="s">
        <v>120</v>
      </c>
      <c r="BH48" s="513"/>
      <c r="BI48" s="513"/>
      <c r="BJ48" s="513"/>
      <c r="BK48" s="513"/>
      <c r="BL48" s="513"/>
      <c r="BM48" s="513"/>
      <c r="BN48" s="513"/>
      <c r="BO48" s="513"/>
      <c r="BP48" s="513"/>
      <c r="BQ48" s="513"/>
      <c r="BR48" s="513"/>
      <c r="BS48" s="513"/>
      <c r="BT48" s="513"/>
      <c r="BU48" s="513"/>
      <c r="BV48" s="151"/>
      <c r="BW48" s="511" t="str">
        <f t="shared" si="4"/>
        <v/>
      </c>
      <c r="BX48" s="511"/>
      <c r="BY48" s="512" t="str">
        <f>IF('各会計、関係団体の財政状況及び健全化判断比率'!C101="","",'各会計、関係団体の財政状況及び健全化判断比率'!C101)</f>
        <v/>
      </c>
      <c r="BZ48" s="512"/>
      <c r="CA48" s="512"/>
      <c r="CB48" s="512"/>
      <c r="CC48" s="512"/>
      <c r="CD48" s="512"/>
      <c r="CE48" s="512"/>
      <c r="CF48" s="512"/>
      <c r="CG48" s="512"/>
      <c r="CH48" s="512"/>
      <c r="CI48" s="512"/>
      <c r="CJ48" s="512"/>
      <c r="CK48" s="512"/>
      <c r="CL48" s="512"/>
      <c r="CM48" s="512"/>
      <c r="CN48" s="151"/>
      <c r="CO48" s="511" t="str">
        <f t="shared" si="5"/>
        <v/>
      </c>
      <c r="CP48" s="511"/>
      <c r="CQ48" s="512" t="str">
        <f>IF('各会計、関係団体の財政状況及び健全化判断比率'!BT24="","",'各会計、関係団体の財政状況及び健全化判断比率'!BT24)</f>
        <v/>
      </c>
      <c r="CR48" s="512"/>
      <c r="CS48" s="512"/>
      <c r="CT48" s="512"/>
      <c r="CU48" s="512"/>
      <c r="CV48" s="512"/>
      <c r="CW48" s="512"/>
      <c r="CX48" s="512"/>
      <c r="CY48" s="512"/>
      <c r="CZ48" s="512"/>
      <c r="DA48" s="512"/>
      <c r="DB48" s="512"/>
      <c r="DC48" s="512"/>
      <c r="DD48" s="512"/>
      <c r="DE48" s="512"/>
      <c r="DF48" s="148"/>
      <c r="DG48" s="399" t="str">
        <f>IF('各会計、関係団体の財政状況及び健全化判断比率'!BS24="","",'各会計、関係団体の財政状況及び健全化判断比率'!BS24)</f>
        <v/>
      </c>
      <c r="DH48" s="399"/>
      <c r="DI48" s="140"/>
      <c r="DJ48" s="134"/>
      <c r="DK48" s="134"/>
      <c r="DL48" s="134"/>
      <c r="DM48" s="134"/>
      <c r="DN48" s="134"/>
      <c r="DO48" s="134"/>
    </row>
    <row r="49" spans="1:119" ht="21.95" customHeight="1">
      <c r="A49" s="135"/>
      <c r="B49" s="150"/>
      <c r="C49" s="511" t="str">
        <f t="shared" si="0"/>
        <v/>
      </c>
      <c r="D49" s="511"/>
      <c r="E49" s="513"/>
      <c r="F49" s="513"/>
      <c r="G49" s="513"/>
      <c r="H49" s="513"/>
      <c r="I49" s="513"/>
      <c r="J49" s="513"/>
      <c r="K49" s="513"/>
      <c r="L49" s="513"/>
      <c r="M49" s="513"/>
      <c r="N49" s="513"/>
      <c r="O49" s="513"/>
      <c r="P49" s="513"/>
      <c r="Q49" s="513"/>
      <c r="R49" s="513"/>
      <c r="S49" s="513"/>
      <c r="T49" s="151"/>
      <c r="U49" s="511" t="str">
        <f t="shared" si="1"/>
        <v/>
      </c>
      <c r="V49" s="511"/>
      <c r="W49" s="513"/>
      <c r="X49" s="513"/>
      <c r="Y49" s="513"/>
      <c r="Z49" s="513"/>
      <c r="AA49" s="513"/>
      <c r="AB49" s="513"/>
      <c r="AC49" s="513"/>
      <c r="AD49" s="513"/>
      <c r="AE49" s="513"/>
      <c r="AF49" s="513"/>
      <c r="AG49" s="513"/>
      <c r="AH49" s="513"/>
      <c r="AI49" s="513"/>
      <c r="AJ49" s="513"/>
      <c r="AK49" s="513"/>
      <c r="AL49" s="151"/>
      <c r="AM49" s="511" t="str">
        <f t="shared" si="2"/>
        <v/>
      </c>
      <c r="AN49" s="511"/>
      <c r="AO49" s="513" t="s">
        <v>120</v>
      </c>
      <c r="AP49" s="513"/>
      <c r="AQ49" s="513"/>
      <c r="AR49" s="513"/>
      <c r="AS49" s="513"/>
      <c r="AT49" s="513"/>
      <c r="AU49" s="513"/>
      <c r="AV49" s="513"/>
      <c r="AW49" s="513"/>
      <c r="AX49" s="513"/>
      <c r="AY49" s="513"/>
      <c r="AZ49" s="513"/>
      <c r="BA49" s="513"/>
      <c r="BB49" s="513"/>
      <c r="BC49" s="513"/>
      <c r="BD49" s="151"/>
      <c r="BE49" s="511" t="str">
        <f t="shared" si="3"/>
        <v/>
      </c>
      <c r="BF49" s="511"/>
      <c r="BG49" s="513" t="s">
        <v>120</v>
      </c>
      <c r="BH49" s="513"/>
      <c r="BI49" s="513"/>
      <c r="BJ49" s="513"/>
      <c r="BK49" s="513"/>
      <c r="BL49" s="513"/>
      <c r="BM49" s="513"/>
      <c r="BN49" s="513"/>
      <c r="BO49" s="513"/>
      <c r="BP49" s="513"/>
      <c r="BQ49" s="513"/>
      <c r="BR49" s="513"/>
      <c r="BS49" s="513"/>
      <c r="BT49" s="513"/>
      <c r="BU49" s="513"/>
      <c r="BV49" s="151"/>
      <c r="BW49" s="511" t="str">
        <f t="shared" si="4"/>
        <v/>
      </c>
      <c r="BX49" s="511"/>
      <c r="BY49" s="512" t="str">
        <f>IF('各会計、関係団体の財政状況及び健全化判断比率'!C102="","",'各会計、関係団体の財政状況及び健全化判断比率'!C102)</f>
        <v/>
      </c>
      <c r="BZ49" s="512"/>
      <c r="CA49" s="512"/>
      <c r="CB49" s="512"/>
      <c r="CC49" s="512"/>
      <c r="CD49" s="512"/>
      <c r="CE49" s="512"/>
      <c r="CF49" s="512"/>
      <c r="CG49" s="512"/>
      <c r="CH49" s="512"/>
      <c r="CI49" s="512"/>
      <c r="CJ49" s="512"/>
      <c r="CK49" s="512"/>
      <c r="CL49" s="512"/>
      <c r="CM49" s="512"/>
      <c r="CN49" s="151"/>
      <c r="CO49" s="511" t="str">
        <f t="shared" si="5"/>
        <v/>
      </c>
      <c r="CP49" s="511"/>
      <c r="CQ49" s="512" t="str">
        <f>IF('各会計、関係団体の財政状況及び健全化判断比率'!BT25="","",'各会計、関係団体の財政状況及び健全化判断比率'!BT25)</f>
        <v/>
      </c>
      <c r="CR49" s="512"/>
      <c r="CS49" s="512"/>
      <c r="CT49" s="512"/>
      <c r="CU49" s="512"/>
      <c r="CV49" s="512"/>
      <c r="CW49" s="512"/>
      <c r="CX49" s="512"/>
      <c r="CY49" s="512"/>
      <c r="CZ49" s="512"/>
      <c r="DA49" s="512"/>
      <c r="DB49" s="512"/>
      <c r="DC49" s="512"/>
      <c r="DD49" s="512"/>
      <c r="DE49" s="512"/>
      <c r="DF49" s="148"/>
      <c r="DG49" s="399" t="str">
        <f>IF('各会計、関係団体の財政状況及び健全化判断比率'!BS25="","",'各会計、関係団体の財政状況及び健全化判断比率'!BS25)</f>
        <v/>
      </c>
      <c r="DH49" s="399"/>
      <c r="DI49" s="140"/>
      <c r="DJ49" s="134"/>
      <c r="DK49" s="134"/>
      <c r="DL49" s="134"/>
      <c r="DM49" s="134"/>
      <c r="DN49" s="134"/>
      <c r="DO49" s="134"/>
    </row>
    <row r="50" spans="1:119" ht="21.95" customHeight="1">
      <c r="A50" s="135"/>
      <c r="B50" s="150"/>
      <c r="C50" s="511" t="str">
        <f t="shared" si="0"/>
        <v/>
      </c>
      <c r="D50" s="511"/>
      <c r="E50" s="513"/>
      <c r="F50" s="513"/>
      <c r="G50" s="513"/>
      <c r="H50" s="513"/>
      <c r="I50" s="513"/>
      <c r="J50" s="513"/>
      <c r="K50" s="513"/>
      <c r="L50" s="513"/>
      <c r="M50" s="513"/>
      <c r="N50" s="513"/>
      <c r="O50" s="513"/>
      <c r="P50" s="513"/>
      <c r="Q50" s="513"/>
      <c r="R50" s="513"/>
      <c r="S50" s="513"/>
      <c r="T50" s="151"/>
      <c r="U50" s="511" t="str">
        <f t="shared" si="1"/>
        <v/>
      </c>
      <c r="V50" s="511"/>
      <c r="W50" s="513"/>
      <c r="X50" s="513"/>
      <c r="Y50" s="513"/>
      <c r="Z50" s="513"/>
      <c r="AA50" s="513"/>
      <c r="AB50" s="513"/>
      <c r="AC50" s="513"/>
      <c r="AD50" s="513"/>
      <c r="AE50" s="513"/>
      <c r="AF50" s="513"/>
      <c r="AG50" s="513"/>
      <c r="AH50" s="513"/>
      <c r="AI50" s="513"/>
      <c r="AJ50" s="513"/>
      <c r="AK50" s="513"/>
      <c r="AL50" s="151"/>
      <c r="AM50" s="511" t="str">
        <f t="shared" si="2"/>
        <v/>
      </c>
      <c r="AN50" s="511"/>
      <c r="AO50" s="513"/>
      <c r="AP50" s="513"/>
      <c r="AQ50" s="513"/>
      <c r="AR50" s="513"/>
      <c r="AS50" s="513"/>
      <c r="AT50" s="513"/>
      <c r="AU50" s="513"/>
      <c r="AV50" s="513"/>
      <c r="AW50" s="513"/>
      <c r="AX50" s="513"/>
      <c r="AY50" s="513"/>
      <c r="AZ50" s="513"/>
      <c r="BA50" s="513"/>
      <c r="BB50" s="513"/>
      <c r="BC50" s="513"/>
      <c r="BD50" s="151"/>
      <c r="BE50" s="511" t="str">
        <f t="shared" si="3"/>
        <v/>
      </c>
      <c r="BF50" s="511"/>
      <c r="BG50" s="513"/>
      <c r="BH50" s="513"/>
      <c r="BI50" s="513"/>
      <c r="BJ50" s="513"/>
      <c r="BK50" s="513"/>
      <c r="BL50" s="513"/>
      <c r="BM50" s="513"/>
      <c r="BN50" s="513"/>
      <c r="BO50" s="513"/>
      <c r="BP50" s="513"/>
      <c r="BQ50" s="513"/>
      <c r="BR50" s="513"/>
      <c r="BS50" s="513"/>
      <c r="BT50" s="513"/>
      <c r="BU50" s="513"/>
      <c r="BV50" s="151"/>
      <c r="BW50" s="511" t="str">
        <f t="shared" si="4"/>
        <v/>
      </c>
      <c r="BX50" s="511"/>
      <c r="BY50" s="512" t="str">
        <f>IF('各会計、関係団体の財政状況及び健全化判断比率'!C103="","",'各会計、関係団体の財政状況及び健全化判断比率'!C103)</f>
        <v/>
      </c>
      <c r="BZ50" s="512"/>
      <c r="CA50" s="512"/>
      <c r="CB50" s="512"/>
      <c r="CC50" s="512"/>
      <c r="CD50" s="512"/>
      <c r="CE50" s="512"/>
      <c r="CF50" s="512"/>
      <c r="CG50" s="512"/>
      <c r="CH50" s="512"/>
      <c r="CI50" s="512"/>
      <c r="CJ50" s="512"/>
      <c r="CK50" s="512"/>
      <c r="CL50" s="512"/>
      <c r="CM50" s="512"/>
      <c r="CN50" s="151"/>
      <c r="CO50" s="511" t="str">
        <f t="shared" si="5"/>
        <v/>
      </c>
      <c r="CP50" s="511"/>
      <c r="CQ50" s="512" t="str">
        <f>IF('各会計、関係団体の財政状況及び健全化判断比率'!BT26="","",'各会計、関係団体の財政状況及び健全化判断比率'!BT26)</f>
        <v/>
      </c>
      <c r="CR50" s="512"/>
      <c r="CS50" s="512"/>
      <c r="CT50" s="512"/>
      <c r="CU50" s="512"/>
      <c r="CV50" s="512"/>
      <c r="CW50" s="512"/>
      <c r="CX50" s="512"/>
      <c r="CY50" s="512"/>
      <c r="CZ50" s="512"/>
      <c r="DA50" s="512"/>
      <c r="DB50" s="512"/>
      <c r="DC50" s="512"/>
      <c r="DD50" s="512"/>
      <c r="DE50" s="512"/>
      <c r="DF50" s="148"/>
      <c r="DG50" s="399" t="str">
        <f>IF('各会計、関係団体の財政状況及び健全化判断比率'!BS26="","",'各会計、関係団体の財政状況及び健全化判断比率'!BS26)</f>
        <v/>
      </c>
      <c r="DH50" s="399"/>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246</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247</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248</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249</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4:DH34"/>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84</v>
      </c>
    </row>
    <row r="40" spans="2:13" ht="27.75" customHeight="1" thickBot="1">
      <c r="B40" s="74" t="s">
        <v>85</v>
      </c>
      <c r="C40" s="75"/>
      <c r="D40" s="75"/>
      <c r="E40" s="76"/>
      <c r="F40" s="76"/>
      <c r="G40" s="76"/>
      <c r="H40" s="77" t="s">
        <v>76</v>
      </c>
      <c r="I40" s="78" t="s">
        <v>34</v>
      </c>
      <c r="J40" s="79" t="s">
        <v>35</v>
      </c>
      <c r="K40" s="79" t="s">
        <v>36</v>
      </c>
      <c r="L40" s="79" t="s">
        <v>37</v>
      </c>
      <c r="M40" s="80" t="s">
        <v>38</v>
      </c>
    </row>
    <row r="41" spans="2:13" ht="27.75" customHeight="1">
      <c r="B41" s="1048" t="s">
        <v>94</v>
      </c>
      <c r="C41" s="1049"/>
      <c r="D41" s="81"/>
      <c r="E41" s="1058" t="s">
        <v>56</v>
      </c>
      <c r="F41" s="1058"/>
      <c r="G41" s="1058"/>
      <c r="H41" s="1059"/>
      <c r="I41" s="82" t="s">
        <v>538</v>
      </c>
      <c r="J41" s="83">
        <v>5326</v>
      </c>
      <c r="K41" s="83">
        <v>5545</v>
      </c>
      <c r="L41" s="83">
        <v>5592</v>
      </c>
      <c r="M41" s="84">
        <v>5708</v>
      </c>
    </row>
    <row r="42" spans="2:13" ht="27.75" customHeight="1">
      <c r="B42" s="1050"/>
      <c r="C42" s="1051"/>
      <c r="D42" s="85"/>
      <c r="E42" s="1060" t="s">
        <v>57</v>
      </c>
      <c r="F42" s="1060"/>
      <c r="G42" s="1060"/>
      <c r="H42" s="1061"/>
      <c r="I42" s="86" t="s">
        <v>538</v>
      </c>
      <c r="J42" s="87">
        <v>80</v>
      </c>
      <c r="K42" s="87">
        <v>36</v>
      </c>
      <c r="L42" s="87">
        <v>79</v>
      </c>
      <c r="M42" s="88">
        <v>6</v>
      </c>
    </row>
    <row r="43" spans="2:13" ht="27.75" customHeight="1">
      <c r="B43" s="1050"/>
      <c r="C43" s="1051"/>
      <c r="D43" s="85"/>
      <c r="E43" s="1060" t="s">
        <v>58</v>
      </c>
      <c r="F43" s="1060"/>
      <c r="G43" s="1060"/>
      <c r="H43" s="1061"/>
      <c r="I43" s="86" t="s">
        <v>538</v>
      </c>
      <c r="J43" s="87">
        <v>1734</v>
      </c>
      <c r="K43" s="87">
        <v>1802</v>
      </c>
      <c r="L43" s="87">
        <v>1861</v>
      </c>
      <c r="M43" s="88">
        <v>1927</v>
      </c>
    </row>
    <row r="44" spans="2:13" ht="27.75" customHeight="1">
      <c r="B44" s="1050"/>
      <c r="C44" s="1051"/>
      <c r="D44" s="85"/>
      <c r="E44" s="1060" t="s">
        <v>59</v>
      </c>
      <c r="F44" s="1060"/>
      <c r="G44" s="1060"/>
      <c r="H44" s="1061"/>
      <c r="I44" s="86" t="s">
        <v>538</v>
      </c>
      <c r="J44" s="87">
        <v>775</v>
      </c>
      <c r="K44" s="87">
        <v>707</v>
      </c>
      <c r="L44" s="87">
        <v>647</v>
      </c>
      <c r="M44" s="88">
        <v>582</v>
      </c>
    </row>
    <row r="45" spans="2:13" ht="27.75" customHeight="1">
      <c r="B45" s="1050"/>
      <c r="C45" s="1051"/>
      <c r="D45" s="85"/>
      <c r="E45" s="1060" t="s">
        <v>60</v>
      </c>
      <c r="F45" s="1060"/>
      <c r="G45" s="1060"/>
      <c r="H45" s="1061"/>
      <c r="I45" s="86" t="s">
        <v>538</v>
      </c>
      <c r="J45" s="87">
        <v>884</v>
      </c>
      <c r="K45" s="87">
        <v>854</v>
      </c>
      <c r="L45" s="87">
        <v>864</v>
      </c>
      <c r="M45" s="88">
        <v>847</v>
      </c>
    </row>
    <row r="46" spans="2:13" ht="27.75" customHeight="1">
      <c r="B46" s="1050"/>
      <c r="C46" s="1051"/>
      <c r="D46" s="85"/>
      <c r="E46" s="1060" t="s">
        <v>61</v>
      </c>
      <c r="F46" s="1060"/>
      <c r="G46" s="1060"/>
      <c r="H46" s="1061"/>
      <c r="I46" s="86" t="s">
        <v>538</v>
      </c>
      <c r="J46" s="87" t="s">
        <v>538</v>
      </c>
      <c r="K46" s="87" t="s">
        <v>538</v>
      </c>
      <c r="L46" s="87" t="s">
        <v>538</v>
      </c>
      <c r="M46" s="88" t="s">
        <v>538</v>
      </c>
    </row>
    <row r="47" spans="2:13" ht="27.75" customHeight="1">
      <c r="B47" s="1050"/>
      <c r="C47" s="1051"/>
      <c r="D47" s="85"/>
      <c r="E47" s="1060" t="s">
        <v>62</v>
      </c>
      <c r="F47" s="1060"/>
      <c r="G47" s="1060"/>
      <c r="H47" s="1061"/>
      <c r="I47" s="86" t="s">
        <v>538</v>
      </c>
      <c r="J47" s="87" t="s">
        <v>538</v>
      </c>
      <c r="K47" s="87" t="s">
        <v>538</v>
      </c>
      <c r="L47" s="87" t="s">
        <v>538</v>
      </c>
      <c r="M47" s="88" t="s">
        <v>538</v>
      </c>
    </row>
    <row r="48" spans="2:13" ht="27.75" customHeight="1">
      <c r="B48" s="1052"/>
      <c r="C48" s="1053"/>
      <c r="D48" s="85"/>
      <c r="E48" s="1060" t="s">
        <v>63</v>
      </c>
      <c r="F48" s="1060"/>
      <c r="G48" s="1060"/>
      <c r="H48" s="1061"/>
      <c r="I48" s="86" t="s">
        <v>538</v>
      </c>
      <c r="J48" s="87" t="s">
        <v>538</v>
      </c>
      <c r="K48" s="87" t="s">
        <v>538</v>
      </c>
      <c r="L48" s="87" t="s">
        <v>538</v>
      </c>
      <c r="M48" s="88" t="s">
        <v>538</v>
      </c>
    </row>
    <row r="49" spans="2:13" ht="27.75" customHeight="1">
      <c r="B49" s="1054" t="s">
        <v>95</v>
      </c>
      <c r="C49" s="1055"/>
      <c r="D49" s="89"/>
      <c r="E49" s="1060" t="s">
        <v>64</v>
      </c>
      <c r="F49" s="1060"/>
      <c r="G49" s="1060"/>
      <c r="H49" s="1061"/>
      <c r="I49" s="86" t="s">
        <v>538</v>
      </c>
      <c r="J49" s="87">
        <v>371</v>
      </c>
      <c r="K49" s="87">
        <v>307</v>
      </c>
      <c r="L49" s="87">
        <v>670</v>
      </c>
      <c r="M49" s="88">
        <v>1030</v>
      </c>
    </row>
    <row r="50" spans="2:13" ht="27.75" customHeight="1">
      <c r="B50" s="1050"/>
      <c r="C50" s="1051"/>
      <c r="D50" s="85"/>
      <c r="E50" s="1060" t="s">
        <v>65</v>
      </c>
      <c r="F50" s="1060"/>
      <c r="G50" s="1060"/>
      <c r="H50" s="1061"/>
      <c r="I50" s="86" t="s">
        <v>538</v>
      </c>
      <c r="J50" s="87" t="s">
        <v>538</v>
      </c>
      <c r="K50" s="87" t="s">
        <v>538</v>
      </c>
      <c r="L50" s="87" t="s">
        <v>538</v>
      </c>
      <c r="M50" s="88" t="s">
        <v>538</v>
      </c>
    </row>
    <row r="51" spans="2:13" ht="27.75" customHeight="1">
      <c r="B51" s="1052"/>
      <c r="C51" s="1053"/>
      <c r="D51" s="85"/>
      <c r="E51" s="1060" t="s">
        <v>66</v>
      </c>
      <c r="F51" s="1060"/>
      <c r="G51" s="1060"/>
      <c r="H51" s="1061"/>
      <c r="I51" s="86" t="s">
        <v>538</v>
      </c>
      <c r="J51" s="87">
        <v>4222</v>
      </c>
      <c r="K51" s="87">
        <v>4402</v>
      </c>
      <c r="L51" s="87">
        <v>4543</v>
      </c>
      <c r="M51" s="88">
        <v>4412</v>
      </c>
    </row>
    <row r="52" spans="2:13" ht="27.75" customHeight="1" thickBot="1">
      <c r="B52" s="1056" t="s">
        <v>90</v>
      </c>
      <c r="C52" s="1057"/>
      <c r="D52" s="90"/>
      <c r="E52" s="1062" t="s">
        <v>67</v>
      </c>
      <c r="F52" s="1062"/>
      <c r="G52" s="1062"/>
      <c r="H52" s="1063"/>
      <c r="I52" s="91" t="s">
        <v>538</v>
      </c>
      <c r="J52" s="92">
        <v>4205</v>
      </c>
      <c r="K52" s="92">
        <v>4235</v>
      </c>
      <c r="L52" s="92">
        <v>3830</v>
      </c>
      <c r="M52" s="93">
        <v>3628</v>
      </c>
    </row>
    <row r="53" spans="2:13" ht="27.75" customHeight="1">
      <c r="B53" s="94" t="s">
        <v>96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68</v>
      </c>
      <c r="E2" s="108"/>
      <c r="F2" s="109" t="s">
        <v>33</v>
      </c>
      <c r="G2" s="314"/>
      <c r="H2" s="315"/>
    </row>
    <row r="3" spans="1:8">
      <c r="A3" s="107" t="s">
        <v>547</v>
      </c>
      <c r="B3" s="110"/>
      <c r="C3" s="111"/>
      <c r="D3" s="112">
        <v>118350</v>
      </c>
      <c r="E3" s="113"/>
      <c r="F3" s="114">
        <v>57400</v>
      </c>
      <c r="G3" s="115"/>
      <c r="H3" s="116"/>
    </row>
    <row r="4" spans="1:8">
      <c r="A4" s="117"/>
      <c r="B4" s="118"/>
      <c r="C4" s="119"/>
      <c r="D4" s="120">
        <v>58442</v>
      </c>
      <c r="E4" s="121"/>
      <c r="F4" s="122">
        <v>34972</v>
      </c>
      <c r="G4" s="123"/>
      <c r="H4" s="124"/>
    </row>
    <row r="5" spans="1:8">
      <c r="A5" s="107" t="s">
        <v>548</v>
      </c>
      <c r="B5" s="110"/>
      <c r="C5" s="111"/>
      <c r="D5" s="112">
        <v>99342</v>
      </c>
      <c r="E5" s="113"/>
      <c r="F5" s="114">
        <v>50788</v>
      </c>
      <c r="G5" s="115"/>
      <c r="H5" s="116"/>
    </row>
    <row r="6" spans="1:8">
      <c r="A6" s="117"/>
      <c r="B6" s="118"/>
      <c r="C6" s="119"/>
      <c r="D6" s="120">
        <v>48730</v>
      </c>
      <c r="E6" s="121"/>
      <c r="F6" s="122">
        <v>26521</v>
      </c>
      <c r="G6" s="123"/>
      <c r="H6" s="124"/>
    </row>
    <row r="7" spans="1:8">
      <c r="A7" s="107" t="s">
        <v>549</v>
      </c>
      <c r="B7" s="110"/>
      <c r="C7" s="111"/>
      <c r="D7" s="112">
        <v>86136</v>
      </c>
      <c r="E7" s="113"/>
      <c r="F7" s="114">
        <v>45820</v>
      </c>
      <c r="G7" s="115"/>
      <c r="H7" s="116"/>
    </row>
    <row r="8" spans="1:8">
      <c r="A8" s="117"/>
      <c r="B8" s="118"/>
      <c r="C8" s="119"/>
      <c r="D8" s="120">
        <v>44905</v>
      </c>
      <c r="E8" s="121"/>
      <c r="F8" s="122">
        <v>22743</v>
      </c>
      <c r="G8" s="123"/>
      <c r="H8" s="124"/>
    </row>
    <row r="9" spans="1:8">
      <c r="A9" s="107" t="s">
        <v>550</v>
      </c>
      <c r="B9" s="110"/>
      <c r="C9" s="111"/>
      <c r="D9" s="112">
        <v>58997</v>
      </c>
      <c r="E9" s="113"/>
      <c r="F9" s="114">
        <v>65529</v>
      </c>
      <c r="G9" s="115"/>
      <c r="H9" s="116"/>
    </row>
    <row r="10" spans="1:8">
      <c r="A10" s="117"/>
      <c r="B10" s="118"/>
      <c r="C10" s="119"/>
      <c r="D10" s="120">
        <v>34189</v>
      </c>
      <c r="E10" s="121"/>
      <c r="F10" s="122">
        <v>32858</v>
      </c>
      <c r="G10" s="123"/>
      <c r="H10" s="124"/>
    </row>
    <row r="11" spans="1:8">
      <c r="A11" s="107" t="s">
        <v>551</v>
      </c>
      <c r="B11" s="110"/>
      <c r="C11" s="111"/>
      <c r="D11" s="112">
        <v>64163</v>
      </c>
      <c r="E11" s="113"/>
      <c r="F11" s="114">
        <v>64717</v>
      </c>
      <c r="G11" s="115"/>
      <c r="H11" s="116"/>
    </row>
    <row r="12" spans="1:8">
      <c r="A12" s="117"/>
      <c r="B12" s="118"/>
      <c r="C12" s="125"/>
      <c r="D12" s="120">
        <v>39812</v>
      </c>
      <c r="E12" s="121"/>
      <c r="F12" s="122">
        <v>31931</v>
      </c>
      <c r="G12" s="123"/>
      <c r="H12" s="124"/>
    </row>
    <row r="13" spans="1:8">
      <c r="A13" s="107"/>
      <c r="B13" s="110"/>
      <c r="C13" s="126"/>
      <c r="D13" s="127">
        <v>85398</v>
      </c>
      <c r="E13" s="128"/>
      <c r="F13" s="129">
        <v>56851</v>
      </c>
      <c r="G13" s="130"/>
      <c r="H13" s="116"/>
    </row>
    <row r="14" spans="1:8">
      <c r="A14" s="117"/>
      <c r="B14" s="118"/>
      <c r="C14" s="119"/>
      <c r="D14" s="120">
        <v>45216</v>
      </c>
      <c r="E14" s="121"/>
      <c r="F14" s="122">
        <v>29805</v>
      </c>
      <c r="G14" s="123"/>
      <c r="H14" s="124"/>
    </row>
    <row r="17" spans="1:11">
      <c r="A17" s="103" t="s">
        <v>69</v>
      </c>
    </row>
    <row r="18" spans="1:11">
      <c r="A18" s="131" t="s">
        <v>97</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98</v>
      </c>
      <c r="B19" s="131">
        <f>ROUND(VALUE(SUBSTITUTE(実質収支比率等に係る経年分析!F$48,"▲","-")),2)</f>
        <v>9.58</v>
      </c>
      <c r="C19" s="131">
        <f>ROUND(VALUE(SUBSTITUTE(実質収支比率等に係る経年分析!G$48,"▲","-")),2)</f>
        <v>4.66</v>
      </c>
      <c r="D19" s="131">
        <f>ROUND(VALUE(SUBSTITUTE(実質収支比率等に係る経年分析!H$48,"▲","-")),2)</f>
        <v>2.98</v>
      </c>
      <c r="E19" s="131">
        <f>ROUND(VALUE(SUBSTITUTE(実質収支比率等に係る経年分析!I$48,"▲","-")),2)</f>
        <v>5.78</v>
      </c>
      <c r="F19" s="131">
        <f>ROUND(VALUE(SUBSTITUTE(実質収支比率等に係る経年分析!J$48,"▲","-")),2)</f>
        <v>4.12</v>
      </c>
    </row>
    <row r="20" spans="1:11">
      <c r="A20" s="131" t="s">
        <v>99</v>
      </c>
      <c r="B20" s="131">
        <f>ROUND(VALUE(SUBSTITUTE(実質収支比率等に係る経年分析!F$47,"▲","-")),2)</f>
        <v>9.5399999999999991</v>
      </c>
      <c r="C20" s="131">
        <f>ROUND(VALUE(SUBSTITUTE(実質収支比率等に係る経年分析!G$47,"▲","-")),2)</f>
        <v>8.7799999999999994</v>
      </c>
      <c r="D20" s="131">
        <f>ROUND(VALUE(SUBSTITUTE(実質収支比率等に係る経年分析!H$47,"▲","-")),2)</f>
        <v>6.33</v>
      </c>
      <c r="E20" s="131">
        <f>ROUND(VALUE(SUBSTITUTE(実質収支比率等に係る経年分析!I$47,"▲","-")),2)</f>
        <v>7.64</v>
      </c>
      <c r="F20" s="131">
        <f>ROUND(VALUE(SUBSTITUTE(実質収支比率等に係る経年分析!J$47,"▲","-")),2)</f>
        <v>9.48</v>
      </c>
    </row>
    <row r="21" spans="1:11">
      <c r="A21" s="131" t="s">
        <v>100</v>
      </c>
      <c r="B21" s="131">
        <f>IF(ISNUMBER(VALUE(SUBSTITUTE(実質収支比率等に係る経年分析!F$49,"▲","-"))),ROUND(VALUE(SUBSTITUTE(実質収支比率等に係る経年分析!F$49,"▲","-")),2),NA())</f>
        <v>4.49</v>
      </c>
      <c r="C21" s="131">
        <f>IF(ISNUMBER(VALUE(SUBSTITUTE(実質収支比率等に係る経年分析!G$49,"▲","-"))),ROUND(VALUE(SUBSTITUTE(実質収支比率等に係る経年分析!G$49,"▲","-")),2),NA())</f>
        <v>-3.77</v>
      </c>
      <c r="D21" s="131">
        <f>IF(ISNUMBER(VALUE(SUBSTITUTE(実質収支比率等に係る経年分析!H$49,"▲","-"))),ROUND(VALUE(SUBSTITUTE(実質収支比率等に係る経年分析!H$49,"▲","-")),2),NA())</f>
        <v>-3.65</v>
      </c>
      <c r="E21" s="131">
        <f>IF(ISNUMBER(VALUE(SUBSTITUTE(実質収支比率等に係る経年分析!I$49,"▲","-"))),ROUND(VALUE(SUBSTITUTE(実質収支比率等に係る経年分析!I$49,"▲","-")),2),NA())</f>
        <v>4.49</v>
      </c>
      <c r="F21" s="131">
        <f>IF(ISNUMBER(VALUE(SUBSTITUTE(実質収支比率等に係る経年分析!J$49,"▲","-"))),ROUND(VALUE(SUBSTITUTE(実質収支比率等に係る経年分析!J$49,"▲","-")),2),NA())</f>
        <v>1.01</v>
      </c>
    </row>
    <row r="24" spans="1:11">
      <c r="A24" s="103" t="s">
        <v>70</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101</v>
      </c>
      <c r="C26" s="132" t="s">
        <v>102</v>
      </c>
      <c r="D26" s="132" t="s">
        <v>101</v>
      </c>
      <c r="E26" s="132" t="s">
        <v>102</v>
      </c>
      <c r="F26" s="132" t="s">
        <v>101</v>
      </c>
      <c r="G26" s="132" t="s">
        <v>102</v>
      </c>
      <c r="H26" s="132" t="s">
        <v>101</v>
      </c>
      <c r="I26" s="132" t="s">
        <v>102</v>
      </c>
      <c r="J26" s="132" t="s">
        <v>101</v>
      </c>
      <c r="K26" s="132" t="s">
        <v>102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老人保健特別会計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0.55000000000000004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0.41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7.0000000000000007E-2</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4.13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1.79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2.7</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4.6399999999999997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5.78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4.12</v>
      </c>
    </row>
    <row r="35" spans="1:16">
      <c r="A35" s="132" t="str">
        <f>IF(連結実質赤字比率に係る赤字・黒字の構成分析!C$35="",NA(),連結実質赤字比率に係る赤字・黒字の構成分析!C$35)</f>
        <v>土地区画整理事業特別会計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15.17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1.48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6.67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5.82</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8.75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9.27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10.08</v>
      </c>
    </row>
    <row r="39" spans="1:16">
      <c r="A39" s="103" t="s">
        <v>71</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103</v>
      </c>
      <c r="C41" s="133"/>
      <c r="D41" s="133" t="s">
        <v>104</v>
      </c>
      <c r="E41" s="133" t="s">
        <v>103</v>
      </c>
      <c r="F41" s="133"/>
      <c r="G41" s="133" t="s">
        <v>104</v>
      </c>
      <c r="H41" s="133" t="s">
        <v>103</v>
      </c>
      <c r="I41" s="133"/>
      <c r="J41" s="133" t="s">
        <v>104</v>
      </c>
      <c r="K41" s="133" t="s">
        <v>103</v>
      </c>
      <c r="L41" s="133"/>
      <c r="M41" s="133" t="s">
        <v>104</v>
      </c>
      <c r="N41" s="133" t="s">
        <v>103</v>
      </c>
      <c r="O41" s="133"/>
      <c r="P41" s="133" t="s">
        <v>104</v>
      </c>
    </row>
    <row r="42" spans="1:16">
      <c r="A42" s="133" t="s">
        <v>105</v>
      </c>
      <c r="B42" s="133"/>
      <c r="C42" s="133"/>
      <c r="D42" s="133" t="str">
        <f>'実質公債費比率（分子）の構造'!K$52</f>
        <v>-</v>
      </c>
      <c r="E42" s="133"/>
      <c r="F42" s="133"/>
      <c r="G42" s="133">
        <f>'実質公債費比率（分子）の構造'!L$52</f>
        <v>243</v>
      </c>
      <c r="H42" s="133"/>
      <c r="I42" s="133"/>
      <c r="J42" s="133">
        <f>'実質公債費比率（分子）の構造'!M$52</f>
        <v>274</v>
      </c>
      <c r="K42" s="133"/>
      <c r="L42" s="133"/>
      <c r="M42" s="133">
        <f>'実質公債費比率（分子）の構造'!N$52</f>
        <v>301</v>
      </c>
      <c r="N42" s="133"/>
      <c r="O42" s="133"/>
      <c r="P42" s="133">
        <f>'実質公債費比率（分子）の構造'!O$52</f>
        <v>324</v>
      </c>
    </row>
    <row r="43" spans="1:16">
      <c r="A43" s="133" t="s">
        <v>106</v>
      </c>
      <c r="B43" s="133" t="str">
        <f>'実質公債費比率（分子）の構造'!K$51</f>
        <v>-</v>
      </c>
      <c r="C43" s="133"/>
      <c r="D43" s="133"/>
      <c r="E43" s="133">
        <f>'実質公債費比率（分子）の構造'!L$51</f>
        <v>1</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107</v>
      </c>
      <c r="B44" s="133" t="str">
        <f>'実質公債費比率（分子）の構造'!K$50</f>
        <v>-</v>
      </c>
      <c r="C44" s="133"/>
      <c r="D44" s="133"/>
      <c r="E44" s="133">
        <f>'実質公債費比率（分子）の構造'!L$50</f>
        <v>19</v>
      </c>
      <c r="F44" s="133"/>
      <c r="G44" s="133"/>
      <c r="H44" s="133">
        <f>'実質公債費比率（分子）の構造'!M$50</f>
        <v>19</v>
      </c>
      <c r="I44" s="133"/>
      <c r="J44" s="133"/>
      <c r="K44" s="133">
        <f>'実質公債費比率（分子）の構造'!N$50</f>
        <v>19</v>
      </c>
      <c r="L44" s="133"/>
      <c r="M44" s="133"/>
      <c r="N44" s="133">
        <f>'実質公債費比率（分子）の構造'!O$50</f>
        <v>8</v>
      </c>
      <c r="O44" s="133"/>
      <c r="P44" s="133"/>
    </row>
    <row r="45" spans="1:16">
      <c r="A45" s="133" t="s">
        <v>108</v>
      </c>
      <c r="B45" s="133" t="str">
        <f>'実質公債費比率（分子）の構造'!K$49</f>
        <v>-</v>
      </c>
      <c r="C45" s="133"/>
      <c r="D45" s="133"/>
      <c r="E45" s="133">
        <f>'実質公債費比率（分子）の構造'!L$49</f>
        <v>86</v>
      </c>
      <c r="F45" s="133"/>
      <c r="G45" s="133"/>
      <c r="H45" s="133">
        <f>'実質公債費比率（分子）の構造'!M$49</f>
        <v>87</v>
      </c>
      <c r="I45" s="133"/>
      <c r="J45" s="133"/>
      <c r="K45" s="133">
        <f>'実質公債費比率（分子）の構造'!N$49</f>
        <v>91</v>
      </c>
      <c r="L45" s="133"/>
      <c r="M45" s="133"/>
      <c r="N45" s="133">
        <f>'実質公債費比率（分子）の構造'!O$49</f>
        <v>81</v>
      </c>
      <c r="O45" s="133"/>
      <c r="P45" s="133"/>
    </row>
    <row r="46" spans="1:16">
      <c r="A46" s="133" t="s">
        <v>109</v>
      </c>
      <c r="B46" s="133" t="str">
        <f>'実質公債費比率（分子）の構造'!K$48</f>
        <v>-</v>
      </c>
      <c r="C46" s="133"/>
      <c r="D46" s="133"/>
      <c r="E46" s="133">
        <f>'実質公債費比率（分子）の構造'!L$48</f>
        <v>59</v>
      </c>
      <c r="F46" s="133"/>
      <c r="G46" s="133"/>
      <c r="H46" s="133">
        <f>'実質公債費比率（分子）の構造'!M$48</f>
        <v>70</v>
      </c>
      <c r="I46" s="133"/>
      <c r="J46" s="133"/>
      <c r="K46" s="133">
        <f>'実質公債費比率（分子）の構造'!N$48</f>
        <v>75</v>
      </c>
      <c r="L46" s="133"/>
      <c r="M46" s="133"/>
      <c r="N46" s="133">
        <f>'実質公債費比率（分子）の構造'!O$48</f>
        <v>86</v>
      </c>
      <c r="O46" s="133"/>
      <c r="P46" s="133"/>
    </row>
    <row r="47" spans="1:16">
      <c r="A47" s="133" t="s">
        <v>110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111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112</v>
      </c>
      <c r="B49" s="133" t="str">
        <f>'実質公債費比率（分子）の構造'!K$45</f>
        <v>-</v>
      </c>
      <c r="C49" s="133"/>
      <c r="D49" s="133"/>
      <c r="E49" s="133">
        <f>'実質公債費比率（分子）の構造'!L$45</f>
        <v>421</v>
      </c>
      <c r="F49" s="133"/>
      <c r="G49" s="133"/>
      <c r="H49" s="133">
        <f>'実質公債費比率（分子）の構造'!M$45</f>
        <v>442</v>
      </c>
      <c r="I49" s="133"/>
      <c r="J49" s="133"/>
      <c r="K49" s="133">
        <f>'実質公債費比率（分子）の構造'!N$45</f>
        <v>472</v>
      </c>
      <c r="L49" s="133"/>
      <c r="M49" s="133"/>
      <c r="N49" s="133">
        <f>'実質公債費比率（分子）の構造'!O$45</f>
        <v>493</v>
      </c>
      <c r="O49" s="133"/>
      <c r="P49" s="133"/>
    </row>
    <row r="50" spans="1:16">
      <c r="A50" s="133" t="s">
        <v>72</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343</v>
      </c>
      <c r="G50" s="133" t="e">
        <f>NA()</f>
        <v>#N/A</v>
      </c>
      <c r="H50" s="133" t="e">
        <f>NA()</f>
        <v>#N/A</v>
      </c>
      <c r="I50" s="133">
        <f>IF(ISNUMBER('実質公債費比率（分子）の構造'!M$53),'実質公債費比率（分子）の構造'!M$53,NA())</f>
        <v>345</v>
      </c>
      <c r="J50" s="133" t="e">
        <f>NA()</f>
        <v>#N/A</v>
      </c>
      <c r="K50" s="133" t="e">
        <f>NA()</f>
        <v>#N/A</v>
      </c>
      <c r="L50" s="133">
        <f>IF(ISNUMBER('実質公債費比率（分子）の構造'!N$53),'実質公債費比率（分子）の構造'!N$53,NA())</f>
        <v>356</v>
      </c>
      <c r="M50" s="133" t="e">
        <f>NA()</f>
        <v>#N/A</v>
      </c>
      <c r="N50" s="133" t="e">
        <f>NA()</f>
        <v>#N/A</v>
      </c>
      <c r="O50" s="133">
        <f>IF(ISNUMBER('実質公債費比率（分子）の構造'!O$53),'実質公債費比率（分子）の構造'!O$53,NA())</f>
        <v>344</v>
      </c>
      <c r="P50" s="133" t="e">
        <f>NA()</f>
        <v>#N/A</v>
      </c>
    </row>
    <row r="53" spans="1:16">
      <c r="A53" s="103" t="s">
        <v>73</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113</v>
      </c>
      <c r="C55" s="132"/>
      <c r="D55" s="132" t="s">
        <v>114</v>
      </c>
      <c r="E55" s="132" t="s">
        <v>113</v>
      </c>
      <c r="F55" s="132"/>
      <c r="G55" s="132" t="s">
        <v>114</v>
      </c>
      <c r="H55" s="132" t="s">
        <v>113</v>
      </c>
      <c r="I55" s="132"/>
      <c r="J55" s="132" t="s">
        <v>114</v>
      </c>
      <c r="K55" s="132" t="s">
        <v>113</v>
      </c>
      <c r="L55" s="132"/>
      <c r="M55" s="132" t="s">
        <v>114</v>
      </c>
      <c r="N55" s="132" t="s">
        <v>113</v>
      </c>
      <c r="O55" s="132"/>
      <c r="P55" s="132" t="s">
        <v>114</v>
      </c>
    </row>
    <row r="56" spans="1:16">
      <c r="A56" s="132" t="s">
        <v>66</v>
      </c>
      <c r="B56" s="132"/>
      <c r="C56" s="132"/>
      <c r="D56" s="132" t="str">
        <f>'将来負担比率（分子）の構造'!I$51</f>
        <v>-</v>
      </c>
      <c r="E56" s="132"/>
      <c r="F56" s="132"/>
      <c r="G56" s="132">
        <f>'将来負担比率（分子）の構造'!J$51</f>
        <v>4222</v>
      </c>
      <c r="H56" s="132"/>
      <c r="I56" s="132"/>
      <c r="J56" s="132">
        <f>'将来負担比率（分子）の構造'!K$51</f>
        <v>4402</v>
      </c>
      <c r="K56" s="132"/>
      <c r="L56" s="132"/>
      <c r="M56" s="132">
        <f>'将来負担比率（分子）の構造'!L$51</f>
        <v>4543</v>
      </c>
      <c r="N56" s="132"/>
      <c r="O56" s="132"/>
      <c r="P56" s="132">
        <f>'将来負担比率（分子）の構造'!M$51</f>
        <v>4412</v>
      </c>
    </row>
    <row r="57" spans="1:16">
      <c r="A57" s="132" t="s">
        <v>65</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64</v>
      </c>
      <c r="B58" s="132"/>
      <c r="C58" s="132"/>
      <c r="D58" s="132" t="str">
        <f>'将来負担比率（分子）の構造'!I$49</f>
        <v>-</v>
      </c>
      <c r="E58" s="132"/>
      <c r="F58" s="132"/>
      <c r="G58" s="132">
        <f>'将来負担比率（分子）の構造'!J$49</f>
        <v>371</v>
      </c>
      <c r="H58" s="132"/>
      <c r="I58" s="132"/>
      <c r="J58" s="132">
        <f>'将来負担比率（分子）の構造'!K$49</f>
        <v>307</v>
      </c>
      <c r="K58" s="132"/>
      <c r="L58" s="132"/>
      <c r="M58" s="132">
        <f>'将来負担比率（分子）の構造'!L$49</f>
        <v>670</v>
      </c>
      <c r="N58" s="132"/>
      <c r="O58" s="132"/>
      <c r="P58" s="132">
        <f>'将来負担比率（分子）の構造'!M$49</f>
        <v>1030</v>
      </c>
    </row>
    <row r="59" spans="1:16">
      <c r="A59" s="132" t="s">
        <v>63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62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61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60</v>
      </c>
      <c r="B62" s="132" t="str">
        <f>'将来負担比率（分子）の構造'!I$45</f>
        <v>-</v>
      </c>
      <c r="C62" s="132"/>
      <c r="D62" s="132"/>
      <c r="E62" s="132">
        <f>'将来負担比率（分子）の構造'!J$45</f>
        <v>884</v>
      </c>
      <c r="F62" s="132"/>
      <c r="G62" s="132"/>
      <c r="H62" s="132">
        <f>'将来負担比率（分子）の構造'!K$45</f>
        <v>854</v>
      </c>
      <c r="I62" s="132"/>
      <c r="J62" s="132"/>
      <c r="K62" s="132">
        <f>'将来負担比率（分子）の構造'!L$45</f>
        <v>864</v>
      </c>
      <c r="L62" s="132"/>
      <c r="M62" s="132"/>
      <c r="N62" s="132">
        <f>'将来負担比率（分子）の構造'!M$45</f>
        <v>847</v>
      </c>
      <c r="O62" s="132"/>
      <c r="P62" s="132"/>
    </row>
    <row r="63" spans="1:16">
      <c r="A63" s="132" t="s">
        <v>59</v>
      </c>
      <c r="B63" s="132" t="str">
        <f>'将来負担比率（分子）の構造'!I$44</f>
        <v>-</v>
      </c>
      <c r="C63" s="132"/>
      <c r="D63" s="132"/>
      <c r="E63" s="132">
        <f>'将来負担比率（分子）の構造'!J$44</f>
        <v>775</v>
      </c>
      <c r="F63" s="132"/>
      <c r="G63" s="132"/>
      <c r="H63" s="132">
        <f>'将来負担比率（分子）の構造'!K$44</f>
        <v>707</v>
      </c>
      <c r="I63" s="132"/>
      <c r="J63" s="132"/>
      <c r="K63" s="132">
        <f>'将来負担比率（分子）の構造'!L$44</f>
        <v>647</v>
      </c>
      <c r="L63" s="132"/>
      <c r="M63" s="132"/>
      <c r="N63" s="132">
        <f>'将来負担比率（分子）の構造'!M$44</f>
        <v>582</v>
      </c>
      <c r="O63" s="132"/>
      <c r="P63" s="132"/>
    </row>
    <row r="64" spans="1:16">
      <c r="A64" s="132" t="s">
        <v>58</v>
      </c>
      <c r="B64" s="132" t="str">
        <f>'将来負担比率（分子）の構造'!I$43</f>
        <v>-</v>
      </c>
      <c r="C64" s="132"/>
      <c r="D64" s="132"/>
      <c r="E64" s="132">
        <f>'将来負担比率（分子）の構造'!J$43</f>
        <v>1734</v>
      </c>
      <c r="F64" s="132"/>
      <c r="G64" s="132"/>
      <c r="H64" s="132">
        <f>'将来負担比率（分子）の構造'!K$43</f>
        <v>1802</v>
      </c>
      <c r="I64" s="132"/>
      <c r="J64" s="132"/>
      <c r="K64" s="132">
        <f>'将来負担比率（分子）の構造'!L$43</f>
        <v>1861</v>
      </c>
      <c r="L64" s="132"/>
      <c r="M64" s="132"/>
      <c r="N64" s="132">
        <f>'将来負担比率（分子）の構造'!M$43</f>
        <v>1927</v>
      </c>
      <c r="O64" s="132"/>
      <c r="P64" s="132"/>
    </row>
    <row r="65" spans="1:16">
      <c r="A65" s="132" t="s">
        <v>57</v>
      </c>
      <c r="B65" s="132" t="str">
        <f>'将来負担比率（分子）の構造'!I$42</f>
        <v>-</v>
      </c>
      <c r="C65" s="132"/>
      <c r="D65" s="132"/>
      <c r="E65" s="132">
        <f>'将来負担比率（分子）の構造'!J$42</f>
        <v>80</v>
      </c>
      <c r="F65" s="132"/>
      <c r="G65" s="132"/>
      <c r="H65" s="132">
        <f>'将来負担比率（分子）の構造'!K$42</f>
        <v>36</v>
      </c>
      <c r="I65" s="132"/>
      <c r="J65" s="132"/>
      <c r="K65" s="132">
        <f>'将来負担比率（分子）の構造'!L$42</f>
        <v>79</v>
      </c>
      <c r="L65" s="132"/>
      <c r="M65" s="132"/>
      <c r="N65" s="132">
        <f>'将来負担比率（分子）の構造'!M$42</f>
        <v>6</v>
      </c>
      <c r="O65" s="132"/>
      <c r="P65" s="132"/>
    </row>
    <row r="66" spans="1:16">
      <c r="A66" s="132" t="s">
        <v>56</v>
      </c>
      <c r="B66" s="132" t="str">
        <f>'将来負担比率（分子）の構造'!I$41</f>
        <v>-</v>
      </c>
      <c r="C66" s="132"/>
      <c r="D66" s="132"/>
      <c r="E66" s="132">
        <f>'将来負担比率（分子）の構造'!J$41</f>
        <v>5326</v>
      </c>
      <c r="F66" s="132"/>
      <c r="G66" s="132"/>
      <c r="H66" s="132">
        <f>'将来負担比率（分子）の構造'!K$41</f>
        <v>5545</v>
      </c>
      <c r="I66" s="132"/>
      <c r="J66" s="132"/>
      <c r="K66" s="132">
        <f>'将来負担比率（分子）の構造'!L$41</f>
        <v>5592</v>
      </c>
      <c r="L66" s="132"/>
      <c r="M66" s="132"/>
      <c r="N66" s="132">
        <f>'将来負担比率（分子）の構造'!M$41</f>
        <v>5708</v>
      </c>
      <c r="O66" s="132"/>
      <c r="P66" s="132"/>
    </row>
    <row r="67" spans="1:16">
      <c r="A67" s="132" t="s">
        <v>115</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4205</v>
      </c>
      <c r="G67" s="132" t="e">
        <f>NA()</f>
        <v>#N/A</v>
      </c>
      <c r="H67" s="132" t="e">
        <f>NA()</f>
        <v>#N/A</v>
      </c>
      <c r="I67" s="132">
        <f>IF(ISNUMBER('将来負担比率（分子）の構造'!K$52), IF('将来負担比率（分子）の構造'!K$52 &lt; 0, 0, '将来負担比率（分子）の構造'!K$52), NA())</f>
        <v>4235</v>
      </c>
      <c r="J67" s="132" t="e">
        <f>NA()</f>
        <v>#N/A</v>
      </c>
      <c r="K67" s="132" t="e">
        <f>NA()</f>
        <v>#N/A</v>
      </c>
      <c r="L67" s="132">
        <f>IF(ISNUMBER('将来負担比率（分子）の構造'!L$52), IF('将来負担比率（分子）の構造'!L$52 &lt; 0, 0, '将来負担比率（分子）の構造'!L$52), NA())</f>
        <v>3830</v>
      </c>
      <c r="M67" s="132" t="e">
        <f>NA()</f>
        <v>#N/A</v>
      </c>
      <c r="N67" s="132" t="e">
        <f>NA()</f>
        <v>#N/A</v>
      </c>
      <c r="O67" s="132">
        <f>IF(ISNUMBER('将来負担比率（分子）の構造'!M$52), IF('将来負担比率（分子）の構造'!M$52 &lt; 0, 0, '将来負担比率（分子）の構造'!M$52), NA())</f>
        <v>3628</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327</v>
      </c>
      <c r="DI1" s="515"/>
      <c r="DJ1" s="515"/>
      <c r="DK1" s="515"/>
      <c r="DL1" s="515"/>
      <c r="DM1" s="515"/>
      <c r="DN1" s="516"/>
      <c r="DP1" s="514" t="s">
        <v>328</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c r="B2" s="161" t="s">
        <v>250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0" t="s">
        <v>251</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252</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329</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c r="B4" s="530" t="s">
        <v>75</v>
      </c>
      <c r="C4" s="531"/>
      <c r="D4" s="531"/>
      <c r="E4" s="531"/>
      <c r="F4" s="531"/>
      <c r="G4" s="531"/>
      <c r="H4" s="531"/>
      <c r="I4" s="531"/>
      <c r="J4" s="531"/>
      <c r="K4" s="531"/>
      <c r="L4" s="531"/>
      <c r="M4" s="531"/>
      <c r="N4" s="531"/>
      <c r="O4" s="531"/>
      <c r="P4" s="531"/>
      <c r="Q4" s="532"/>
      <c r="R4" s="530" t="s">
        <v>253</v>
      </c>
      <c r="S4" s="531"/>
      <c r="T4" s="531"/>
      <c r="U4" s="531"/>
      <c r="V4" s="531"/>
      <c r="W4" s="531"/>
      <c r="X4" s="531"/>
      <c r="Y4" s="532"/>
      <c r="Z4" s="530" t="s">
        <v>254</v>
      </c>
      <c r="AA4" s="531"/>
      <c r="AB4" s="531"/>
      <c r="AC4" s="532"/>
      <c r="AD4" s="530" t="s">
        <v>255</v>
      </c>
      <c r="AE4" s="531"/>
      <c r="AF4" s="531"/>
      <c r="AG4" s="531"/>
      <c r="AH4" s="531"/>
      <c r="AI4" s="531"/>
      <c r="AJ4" s="531"/>
      <c r="AK4" s="532"/>
      <c r="AL4" s="530" t="s">
        <v>254</v>
      </c>
      <c r="AM4" s="531"/>
      <c r="AN4" s="531"/>
      <c r="AO4" s="532"/>
      <c r="AP4" s="520" t="s">
        <v>256</v>
      </c>
      <c r="AQ4" s="520"/>
      <c r="AR4" s="520"/>
      <c r="AS4" s="520"/>
      <c r="AT4" s="520"/>
      <c r="AU4" s="520"/>
      <c r="AV4" s="520"/>
      <c r="AW4" s="520"/>
      <c r="AX4" s="520"/>
      <c r="AY4" s="520"/>
      <c r="AZ4" s="520"/>
      <c r="BA4" s="520"/>
      <c r="BB4" s="520"/>
      <c r="BC4" s="520"/>
      <c r="BD4" s="520"/>
      <c r="BE4" s="520"/>
      <c r="BF4" s="520"/>
      <c r="BG4" s="520" t="s">
        <v>257</v>
      </c>
      <c r="BH4" s="520"/>
      <c r="BI4" s="520"/>
      <c r="BJ4" s="520"/>
      <c r="BK4" s="520"/>
      <c r="BL4" s="520"/>
      <c r="BM4" s="520"/>
      <c r="BN4" s="520"/>
      <c r="BO4" s="520" t="s">
        <v>254</v>
      </c>
      <c r="BP4" s="520"/>
      <c r="BQ4" s="520"/>
      <c r="BR4" s="520"/>
      <c r="BS4" s="520" t="s">
        <v>258</v>
      </c>
      <c r="BT4" s="520"/>
      <c r="BU4" s="520"/>
      <c r="BV4" s="520"/>
      <c r="BW4" s="520"/>
      <c r="BX4" s="520"/>
      <c r="BY4" s="520"/>
      <c r="BZ4" s="520"/>
      <c r="CA4" s="520"/>
      <c r="CB4" s="520"/>
      <c r="CD4" s="517" t="s">
        <v>259</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c r="B5" s="541" t="s">
        <v>260</v>
      </c>
      <c r="C5" s="542"/>
      <c r="D5" s="542"/>
      <c r="E5" s="542"/>
      <c r="F5" s="542"/>
      <c r="G5" s="542"/>
      <c r="H5" s="542"/>
      <c r="I5" s="542"/>
      <c r="J5" s="542"/>
      <c r="K5" s="542"/>
      <c r="L5" s="542"/>
      <c r="M5" s="542"/>
      <c r="N5" s="542"/>
      <c r="O5" s="542"/>
      <c r="P5" s="542"/>
      <c r="Q5" s="543"/>
      <c r="R5" s="533">
        <v>1466220</v>
      </c>
      <c r="S5" s="534"/>
      <c r="T5" s="534"/>
      <c r="U5" s="534"/>
      <c r="V5" s="534"/>
      <c r="W5" s="534"/>
      <c r="X5" s="534"/>
      <c r="Y5" s="535"/>
      <c r="Z5" s="536">
        <v>24.6</v>
      </c>
      <c r="AA5" s="536"/>
      <c r="AB5" s="536"/>
      <c r="AC5" s="536"/>
      <c r="AD5" s="537">
        <v>1466220</v>
      </c>
      <c r="AE5" s="537"/>
      <c r="AF5" s="537"/>
      <c r="AG5" s="537"/>
      <c r="AH5" s="537"/>
      <c r="AI5" s="537"/>
      <c r="AJ5" s="537"/>
      <c r="AK5" s="537"/>
      <c r="AL5" s="538">
        <v>45.6</v>
      </c>
      <c r="AM5" s="539"/>
      <c r="AN5" s="539"/>
      <c r="AO5" s="540"/>
      <c r="AP5" s="541" t="s">
        <v>330</v>
      </c>
      <c r="AQ5" s="542"/>
      <c r="AR5" s="542"/>
      <c r="AS5" s="542"/>
      <c r="AT5" s="542"/>
      <c r="AU5" s="542"/>
      <c r="AV5" s="542"/>
      <c r="AW5" s="542"/>
      <c r="AX5" s="542"/>
      <c r="AY5" s="542"/>
      <c r="AZ5" s="542"/>
      <c r="BA5" s="542"/>
      <c r="BB5" s="542"/>
      <c r="BC5" s="542"/>
      <c r="BD5" s="542"/>
      <c r="BE5" s="542"/>
      <c r="BF5" s="543"/>
      <c r="BG5" s="523">
        <v>1466220</v>
      </c>
      <c r="BH5" s="524"/>
      <c r="BI5" s="524"/>
      <c r="BJ5" s="524"/>
      <c r="BK5" s="524"/>
      <c r="BL5" s="524"/>
      <c r="BM5" s="524"/>
      <c r="BN5" s="525"/>
      <c r="BO5" s="526">
        <v>100</v>
      </c>
      <c r="BP5" s="526"/>
      <c r="BQ5" s="526"/>
      <c r="BR5" s="526"/>
      <c r="BS5" s="521" t="s">
        <v>331</v>
      </c>
      <c r="BT5" s="521"/>
      <c r="BU5" s="521"/>
      <c r="BV5" s="521"/>
      <c r="BW5" s="521"/>
      <c r="BX5" s="521"/>
      <c r="BY5" s="521"/>
      <c r="BZ5" s="521"/>
      <c r="CA5" s="521"/>
      <c r="CB5" s="522"/>
      <c r="CD5" s="517" t="s">
        <v>256</v>
      </c>
      <c r="CE5" s="518"/>
      <c r="CF5" s="518"/>
      <c r="CG5" s="518"/>
      <c r="CH5" s="518"/>
      <c r="CI5" s="518"/>
      <c r="CJ5" s="518"/>
      <c r="CK5" s="518"/>
      <c r="CL5" s="518"/>
      <c r="CM5" s="518"/>
      <c r="CN5" s="518"/>
      <c r="CO5" s="518"/>
      <c r="CP5" s="518"/>
      <c r="CQ5" s="519"/>
      <c r="CR5" s="517" t="s">
        <v>261</v>
      </c>
      <c r="CS5" s="518"/>
      <c r="CT5" s="518"/>
      <c r="CU5" s="518"/>
      <c r="CV5" s="518"/>
      <c r="CW5" s="518"/>
      <c r="CX5" s="518"/>
      <c r="CY5" s="519"/>
      <c r="CZ5" s="517" t="s">
        <v>254</v>
      </c>
      <c r="DA5" s="518"/>
      <c r="DB5" s="518"/>
      <c r="DC5" s="519"/>
      <c r="DD5" s="517" t="s">
        <v>262</v>
      </c>
      <c r="DE5" s="518"/>
      <c r="DF5" s="518"/>
      <c r="DG5" s="518"/>
      <c r="DH5" s="518"/>
      <c r="DI5" s="518"/>
      <c r="DJ5" s="518"/>
      <c r="DK5" s="518"/>
      <c r="DL5" s="518"/>
      <c r="DM5" s="518"/>
      <c r="DN5" s="518"/>
      <c r="DO5" s="518"/>
      <c r="DP5" s="519"/>
      <c r="DQ5" s="517" t="s">
        <v>263</v>
      </c>
      <c r="DR5" s="518"/>
      <c r="DS5" s="518"/>
      <c r="DT5" s="518"/>
      <c r="DU5" s="518"/>
      <c r="DV5" s="518"/>
      <c r="DW5" s="518"/>
      <c r="DX5" s="518"/>
      <c r="DY5" s="518"/>
      <c r="DZ5" s="518"/>
      <c r="EA5" s="518"/>
      <c r="EB5" s="518"/>
      <c r="EC5" s="519"/>
    </row>
    <row r="6" spans="2:143" ht="11.25" customHeight="1">
      <c r="B6" s="544" t="s">
        <v>332</v>
      </c>
      <c r="C6" s="545"/>
      <c r="D6" s="545"/>
      <c r="E6" s="545"/>
      <c r="F6" s="545"/>
      <c r="G6" s="545"/>
      <c r="H6" s="545"/>
      <c r="I6" s="545"/>
      <c r="J6" s="545"/>
      <c r="K6" s="545"/>
      <c r="L6" s="545"/>
      <c r="M6" s="545"/>
      <c r="N6" s="545"/>
      <c r="O6" s="545"/>
      <c r="P6" s="545"/>
      <c r="Q6" s="546"/>
      <c r="R6" s="523">
        <v>43213</v>
      </c>
      <c r="S6" s="524"/>
      <c r="T6" s="524"/>
      <c r="U6" s="524"/>
      <c r="V6" s="524"/>
      <c r="W6" s="524"/>
      <c r="X6" s="524"/>
      <c r="Y6" s="525"/>
      <c r="Z6" s="526">
        <v>0.7</v>
      </c>
      <c r="AA6" s="526"/>
      <c r="AB6" s="526"/>
      <c r="AC6" s="526"/>
      <c r="AD6" s="521">
        <v>43213</v>
      </c>
      <c r="AE6" s="521"/>
      <c r="AF6" s="521"/>
      <c r="AG6" s="521"/>
      <c r="AH6" s="521"/>
      <c r="AI6" s="521"/>
      <c r="AJ6" s="521"/>
      <c r="AK6" s="521"/>
      <c r="AL6" s="527">
        <v>1.3</v>
      </c>
      <c r="AM6" s="528"/>
      <c r="AN6" s="528"/>
      <c r="AO6" s="529"/>
      <c r="AP6" s="544" t="s">
        <v>333</v>
      </c>
      <c r="AQ6" s="545"/>
      <c r="AR6" s="545"/>
      <c r="AS6" s="545"/>
      <c r="AT6" s="545"/>
      <c r="AU6" s="545"/>
      <c r="AV6" s="545"/>
      <c r="AW6" s="545"/>
      <c r="AX6" s="545"/>
      <c r="AY6" s="545"/>
      <c r="AZ6" s="545"/>
      <c r="BA6" s="545"/>
      <c r="BB6" s="545"/>
      <c r="BC6" s="545"/>
      <c r="BD6" s="545"/>
      <c r="BE6" s="545"/>
      <c r="BF6" s="546"/>
      <c r="BG6" s="523">
        <v>1466220</v>
      </c>
      <c r="BH6" s="524"/>
      <c r="BI6" s="524"/>
      <c r="BJ6" s="524"/>
      <c r="BK6" s="524"/>
      <c r="BL6" s="524"/>
      <c r="BM6" s="524"/>
      <c r="BN6" s="525"/>
      <c r="BO6" s="526">
        <v>100</v>
      </c>
      <c r="BP6" s="526"/>
      <c r="BQ6" s="526"/>
      <c r="BR6" s="526"/>
      <c r="BS6" s="521" t="s">
        <v>334</v>
      </c>
      <c r="BT6" s="521"/>
      <c r="BU6" s="521"/>
      <c r="BV6" s="521"/>
      <c r="BW6" s="521"/>
      <c r="BX6" s="521"/>
      <c r="BY6" s="521"/>
      <c r="BZ6" s="521"/>
      <c r="CA6" s="521"/>
      <c r="CB6" s="522"/>
      <c r="CD6" s="547" t="s">
        <v>264</v>
      </c>
      <c r="CE6" s="548"/>
      <c r="CF6" s="548"/>
      <c r="CG6" s="548"/>
      <c r="CH6" s="548"/>
      <c r="CI6" s="548"/>
      <c r="CJ6" s="548"/>
      <c r="CK6" s="548"/>
      <c r="CL6" s="548"/>
      <c r="CM6" s="548"/>
      <c r="CN6" s="548"/>
      <c r="CO6" s="548"/>
      <c r="CP6" s="548"/>
      <c r="CQ6" s="549"/>
      <c r="CR6" s="523">
        <v>86515</v>
      </c>
      <c r="CS6" s="524"/>
      <c r="CT6" s="524"/>
      <c r="CU6" s="524"/>
      <c r="CV6" s="524"/>
      <c r="CW6" s="524"/>
      <c r="CX6" s="524"/>
      <c r="CY6" s="525"/>
      <c r="CZ6" s="526">
        <v>1.5</v>
      </c>
      <c r="DA6" s="526"/>
      <c r="DB6" s="526"/>
      <c r="DC6" s="526"/>
      <c r="DD6" s="550" t="s">
        <v>334</v>
      </c>
      <c r="DE6" s="524"/>
      <c r="DF6" s="524"/>
      <c r="DG6" s="524"/>
      <c r="DH6" s="524"/>
      <c r="DI6" s="524"/>
      <c r="DJ6" s="524"/>
      <c r="DK6" s="524"/>
      <c r="DL6" s="524"/>
      <c r="DM6" s="524"/>
      <c r="DN6" s="524"/>
      <c r="DO6" s="524"/>
      <c r="DP6" s="525"/>
      <c r="DQ6" s="550">
        <v>86515</v>
      </c>
      <c r="DR6" s="524"/>
      <c r="DS6" s="524"/>
      <c r="DT6" s="524"/>
      <c r="DU6" s="524"/>
      <c r="DV6" s="524"/>
      <c r="DW6" s="524"/>
      <c r="DX6" s="524"/>
      <c r="DY6" s="524"/>
      <c r="DZ6" s="524"/>
      <c r="EA6" s="524"/>
      <c r="EB6" s="524"/>
      <c r="EC6" s="551"/>
    </row>
    <row r="7" spans="2:143" ht="11.25" customHeight="1">
      <c r="B7" s="544" t="s">
        <v>265</v>
      </c>
      <c r="C7" s="545"/>
      <c r="D7" s="545"/>
      <c r="E7" s="545"/>
      <c r="F7" s="545"/>
      <c r="G7" s="545"/>
      <c r="H7" s="545"/>
      <c r="I7" s="545"/>
      <c r="J7" s="545"/>
      <c r="K7" s="545"/>
      <c r="L7" s="545"/>
      <c r="M7" s="545"/>
      <c r="N7" s="545"/>
      <c r="O7" s="545"/>
      <c r="P7" s="545"/>
      <c r="Q7" s="546"/>
      <c r="R7" s="523">
        <v>3711</v>
      </c>
      <c r="S7" s="524"/>
      <c r="T7" s="524"/>
      <c r="U7" s="524"/>
      <c r="V7" s="524"/>
      <c r="W7" s="524"/>
      <c r="X7" s="524"/>
      <c r="Y7" s="525"/>
      <c r="Z7" s="526">
        <v>0.1</v>
      </c>
      <c r="AA7" s="526"/>
      <c r="AB7" s="526"/>
      <c r="AC7" s="526"/>
      <c r="AD7" s="521">
        <v>3711</v>
      </c>
      <c r="AE7" s="521"/>
      <c r="AF7" s="521"/>
      <c r="AG7" s="521"/>
      <c r="AH7" s="521"/>
      <c r="AI7" s="521"/>
      <c r="AJ7" s="521"/>
      <c r="AK7" s="521"/>
      <c r="AL7" s="527">
        <v>0.1</v>
      </c>
      <c r="AM7" s="528"/>
      <c r="AN7" s="528"/>
      <c r="AO7" s="529"/>
      <c r="AP7" s="544" t="s">
        <v>335</v>
      </c>
      <c r="AQ7" s="545"/>
      <c r="AR7" s="545"/>
      <c r="AS7" s="545"/>
      <c r="AT7" s="545"/>
      <c r="AU7" s="545"/>
      <c r="AV7" s="545"/>
      <c r="AW7" s="545"/>
      <c r="AX7" s="545"/>
      <c r="AY7" s="545"/>
      <c r="AZ7" s="545"/>
      <c r="BA7" s="545"/>
      <c r="BB7" s="545"/>
      <c r="BC7" s="545"/>
      <c r="BD7" s="545"/>
      <c r="BE7" s="545"/>
      <c r="BF7" s="546"/>
      <c r="BG7" s="523">
        <v>610837</v>
      </c>
      <c r="BH7" s="524"/>
      <c r="BI7" s="524"/>
      <c r="BJ7" s="524"/>
      <c r="BK7" s="524"/>
      <c r="BL7" s="524"/>
      <c r="BM7" s="524"/>
      <c r="BN7" s="525"/>
      <c r="BO7" s="526">
        <v>41.7</v>
      </c>
      <c r="BP7" s="526"/>
      <c r="BQ7" s="526"/>
      <c r="BR7" s="526"/>
      <c r="BS7" s="521" t="s">
        <v>334</v>
      </c>
      <c r="BT7" s="521"/>
      <c r="BU7" s="521"/>
      <c r="BV7" s="521"/>
      <c r="BW7" s="521"/>
      <c r="BX7" s="521"/>
      <c r="BY7" s="521"/>
      <c r="BZ7" s="521"/>
      <c r="CA7" s="521"/>
      <c r="CB7" s="522"/>
      <c r="CD7" s="552" t="s">
        <v>266</v>
      </c>
      <c r="CE7" s="553"/>
      <c r="CF7" s="553"/>
      <c r="CG7" s="553"/>
      <c r="CH7" s="553"/>
      <c r="CI7" s="553"/>
      <c r="CJ7" s="553"/>
      <c r="CK7" s="553"/>
      <c r="CL7" s="553"/>
      <c r="CM7" s="553"/>
      <c r="CN7" s="553"/>
      <c r="CO7" s="553"/>
      <c r="CP7" s="553"/>
      <c r="CQ7" s="554"/>
      <c r="CR7" s="523">
        <v>1047296</v>
      </c>
      <c r="CS7" s="524"/>
      <c r="CT7" s="524"/>
      <c r="CU7" s="524"/>
      <c r="CV7" s="524"/>
      <c r="CW7" s="524"/>
      <c r="CX7" s="524"/>
      <c r="CY7" s="525"/>
      <c r="CZ7" s="526">
        <v>18.100000000000001</v>
      </c>
      <c r="DA7" s="526"/>
      <c r="DB7" s="526"/>
      <c r="DC7" s="526"/>
      <c r="DD7" s="550">
        <v>40211</v>
      </c>
      <c r="DE7" s="524"/>
      <c r="DF7" s="524"/>
      <c r="DG7" s="524"/>
      <c r="DH7" s="524"/>
      <c r="DI7" s="524"/>
      <c r="DJ7" s="524"/>
      <c r="DK7" s="524"/>
      <c r="DL7" s="524"/>
      <c r="DM7" s="524"/>
      <c r="DN7" s="524"/>
      <c r="DO7" s="524"/>
      <c r="DP7" s="525"/>
      <c r="DQ7" s="550">
        <v>953959</v>
      </c>
      <c r="DR7" s="524"/>
      <c r="DS7" s="524"/>
      <c r="DT7" s="524"/>
      <c r="DU7" s="524"/>
      <c r="DV7" s="524"/>
      <c r="DW7" s="524"/>
      <c r="DX7" s="524"/>
      <c r="DY7" s="524"/>
      <c r="DZ7" s="524"/>
      <c r="EA7" s="524"/>
      <c r="EB7" s="524"/>
      <c r="EC7" s="551"/>
    </row>
    <row r="8" spans="2:143" ht="11.25" customHeight="1">
      <c r="B8" s="544" t="s">
        <v>336</v>
      </c>
      <c r="C8" s="545"/>
      <c r="D8" s="545"/>
      <c r="E8" s="545"/>
      <c r="F8" s="545"/>
      <c r="G8" s="545"/>
      <c r="H8" s="545"/>
      <c r="I8" s="545"/>
      <c r="J8" s="545"/>
      <c r="K8" s="545"/>
      <c r="L8" s="545"/>
      <c r="M8" s="545"/>
      <c r="N8" s="545"/>
      <c r="O8" s="545"/>
      <c r="P8" s="545"/>
      <c r="Q8" s="546"/>
      <c r="R8" s="523">
        <v>739</v>
      </c>
      <c r="S8" s="524"/>
      <c r="T8" s="524"/>
      <c r="U8" s="524"/>
      <c r="V8" s="524"/>
      <c r="W8" s="524"/>
      <c r="X8" s="524"/>
      <c r="Y8" s="525"/>
      <c r="Z8" s="526">
        <v>0</v>
      </c>
      <c r="AA8" s="526"/>
      <c r="AB8" s="526"/>
      <c r="AC8" s="526"/>
      <c r="AD8" s="521">
        <v>739</v>
      </c>
      <c r="AE8" s="521"/>
      <c r="AF8" s="521"/>
      <c r="AG8" s="521"/>
      <c r="AH8" s="521"/>
      <c r="AI8" s="521"/>
      <c r="AJ8" s="521"/>
      <c r="AK8" s="521"/>
      <c r="AL8" s="527">
        <v>0</v>
      </c>
      <c r="AM8" s="528"/>
      <c r="AN8" s="528"/>
      <c r="AO8" s="529"/>
      <c r="AP8" s="544" t="s">
        <v>337</v>
      </c>
      <c r="AQ8" s="545"/>
      <c r="AR8" s="545"/>
      <c r="AS8" s="545"/>
      <c r="AT8" s="545"/>
      <c r="AU8" s="545"/>
      <c r="AV8" s="545"/>
      <c r="AW8" s="545"/>
      <c r="AX8" s="545"/>
      <c r="AY8" s="545"/>
      <c r="AZ8" s="545"/>
      <c r="BA8" s="545"/>
      <c r="BB8" s="545"/>
      <c r="BC8" s="545"/>
      <c r="BD8" s="545"/>
      <c r="BE8" s="545"/>
      <c r="BF8" s="546"/>
      <c r="BG8" s="523">
        <v>19263</v>
      </c>
      <c r="BH8" s="524"/>
      <c r="BI8" s="524"/>
      <c r="BJ8" s="524"/>
      <c r="BK8" s="524"/>
      <c r="BL8" s="524"/>
      <c r="BM8" s="524"/>
      <c r="BN8" s="525"/>
      <c r="BO8" s="526">
        <v>1.3</v>
      </c>
      <c r="BP8" s="526"/>
      <c r="BQ8" s="526"/>
      <c r="BR8" s="526"/>
      <c r="BS8" s="521" t="s">
        <v>338</v>
      </c>
      <c r="BT8" s="521"/>
      <c r="BU8" s="521"/>
      <c r="BV8" s="521"/>
      <c r="BW8" s="521"/>
      <c r="BX8" s="521"/>
      <c r="BY8" s="521"/>
      <c r="BZ8" s="521"/>
      <c r="CA8" s="521"/>
      <c r="CB8" s="522"/>
      <c r="CD8" s="552" t="s">
        <v>267</v>
      </c>
      <c r="CE8" s="553"/>
      <c r="CF8" s="553"/>
      <c r="CG8" s="553"/>
      <c r="CH8" s="553"/>
      <c r="CI8" s="553"/>
      <c r="CJ8" s="553"/>
      <c r="CK8" s="553"/>
      <c r="CL8" s="553"/>
      <c r="CM8" s="553"/>
      <c r="CN8" s="553"/>
      <c r="CO8" s="553"/>
      <c r="CP8" s="553"/>
      <c r="CQ8" s="554"/>
      <c r="CR8" s="523">
        <v>1574985</v>
      </c>
      <c r="CS8" s="524"/>
      <c r="CT8" s="524"/>
      <c r="CU8" s="524"/>
      <c r="CV8" s="524"/>
      <c r="CW8" s="524"/>
      <c r="CX8" s="524"/>
      <c r="CY8" s="525"/>
      <c r="CZ8" s="526">
        <v>27.3</v>
      </c>
      <c r="DA8" s="526"/>
      <c r="DB8" s="526"/>
      <c r="DC8" s="526"/>
      <c r="DD8" s="550">
        <v>8642</v>
      </c>
      <c r="DE8" s="524"/>
      <c r="DF8" s="524"/>
      <c r="DG8" s="524"/>
      <c r="DH8" s="524"/>
      <c r="DI8" s="524"/>
      <c r="DJ8" s="524"/>
      <c r="DK8" s="524"/>
      <c r="DL8" s="524"/>
      <c r="DM8" s="524"/>
      <c r="DN8" s="524"/>
      <c r="DO8" s="524"/>
      <c r="DP8" s="525"/>
      <c r="DQ8" s="550">
        <v>894942</v>
      </c>
      <c r="DR8" s="524"/>
      <c r="DS8" s="524"/>
      <c r="DT8" s="524"/>
      <c r="DU8" s="524"/>
      <c r="DV8" s="524"/>
      <c r="DW8" s="524"/>
      <c r="DX8" s="524"/>
      <c r="DY8" s="524"/>
      <c r="DZ8" s="524"/>
      <c r="EA8" s="524"/>
      <c r="EB8" s="524"/>
      <c r="EC8" s="551"/>
    </row>
    <row r="9" spans="2:143" ht="11.25" customHeight="1">
      <c r="B9" s="544" t="s">
        <v>339</v>
      </c>
      <c r="C9" s="545"/>
      <c r="D9" s="545"/>
      <c r="E9" s="545"/>
      <c r="F9" s="545"/>
      <c r="G9" s="545"/>
      <c r="H9" s="545"/>
      <c r="I9" s="545"/>
      <c r="J9" s="545"/>
      <c r="K9" s="545"/>
      <c r="L9" s="545"/>
      <c r="M9" s="545"/>
      <c r="N9" s="545"/>
      <c r="O9" s="545"/>
      <c r="P9" s="545"/>
      <c r="Q9" s="546"/>
      <c r="R9" s="523">
        <v>293</v>
      </c>
      <c r="S9" s="524"/>
      <c r="T9" s="524"/>
      <c r="U9" s="524"/>
      <c r="V9" s="524"/>
      <c r="W9" s="524"/>
      <c r="X9" s="524"/>
      <c r="Y9" s="525"/>
      <c r="Z9" s="526">
        <v>0</v>
      </c>
      <c r="AA9" s="526"/>
      <c r="AB9" s="526"/>
      <c r="AC9" s="526"/>
      <c r="AD9" s="521">
        <v>293</v>
      </c>
      <c r="AE9" s="521"/>
      <c r="AF9" s="521"/>
      <c r="AG9" s="521"/>
      <c r="AH9" s="521"/>
      <c r="AI9" s="521"/>
      <c r="AJ9" s="521"/>
      <c r="AK9" s="521"/>
      <c r="AL9" s="527">
        <v>0</v>
      </c>
      <c r="AM9" s="528"/>
      <c r="AN9" s="528"/>
      <c r="AO9" s="529"/>
      <c r="AP9" s="544" t="s">
        <v>340</v>
      </c>
      <c r="AQ9" s="545"/>
      <c r="AR9" s="545"/>
      <c r="AS9" s="545"/>
      <c r="AT9" s="545"/>
      <c r="AU9" s="545"/>
      <c r="AV9" s="545"/>
      <c r="AW9" s="545"/>
      <c r="AX9" s="545"/>
      <c r="AY9" s="545"/>
      <c r="AZ9" s="545"/>
      <c r="BA9" s="545"/>
      <c r="BB9" s="545"/>
      <c r="BC9" s="545"/>
      <c r="BD9" s="545"/>
      <c r="BE9" s="545"/>
      <c r="BF9" s="546"/>
      <c r="BG9" s="523">
        <v>481466</v>
      </c>
      <c r="BH9" s="524"/>
      <c r="BI9" s="524"/>
      <c r="BJ9" s="524"/>
      <c r="BK9" s="524"/>
      <c r="BL9" s="524"/>
      <c r="BM9" s="524"/>
      <c r="BN9" s="525"/>
      <c r="BO9" s="526">
        <v>32.799999999999997</v>
      </c>
      <c r="BP9" s="526"/>
      <c r="BQ9" s="526"/>
      <c r="BR9" s="526"/>
      <c r="BS9" s="521" t="s">
        <v>338</v>
      </c>
      <c r="BT9" s="521"/>
      <c r="BU9" s="521"/>
      <c r="BV9" s="521"/>
      <c r="BW9" s="521"/>
      <c r="BX9" s="521"/>
      <c r="BY9" s="521"/>
      <c r="BZ9" s="521"/>
      <c r="CA9" s="521"/>
      <c r="CB9" s="522"/>
      <c r="CD9" s="552" t="s">
        <v>268</v>
      </c>
      <c r="CE9" s="553"/>
      <c r="CF9" s="553"/>
      <c r="CG9" s="553"/>
      <c r="CH9" s="553"/>
      <c r="CI9" s="553"/>
      <c r="CJ9" s="553"/>
      <c r="CK9" s="553"/>
      <c r="CL9" s="553"/>
      <c r="CM9" s="553"/>
      <c r="CN9" s="553"/>
      <c r="CO9" s="553"/>
      <c r="CP9" s="553"/>
      <c r="CQ9" s="554"/>
      <c r="CR9" s="523">
        <v>531967</v>
      </c>
      <c r="CS9" s="524"/>
      <c r="CT9" s="524"/>
      <c r="CU9" s="524"/>
      <c r="CV9" s="524"/>
      <c r="CW9" s="524"/>
      <c r="CX9" s="524"/>
      <c r="CY9" s="525"/>
      <c r="CZ9" s="526">
        <v>9.1999999999999993</v>
      </c>
      <c r="DA9" s="526"/>
      <c r="DB9" s="526"/>
      <c r="DC9" s="526"/>
      <c r="DD9" s="550" t="s">
        <v>338</v>
      </c>
      <c r="DE9" s="524"/>
      <c r="DF9" s="524"/>
      <c r="DG9" s="524"/>
      <c r="DH9" s="524"/>
      <c r="DI9" s="524"/>
      <c r="DJ9" s="524"/>
      <c r="DK9" s="524"/>
      <c r="DL9" s="524"/>
      <c r="DM9" s="524"/>
      <c r="DN9" s="524"/>
      <c r="DO9" s="524"/>
      <c r="DP9" s="525"/>
      <c r="DQ9" s="550">
        <v>484923</v>
      </c>
      <c r="DR9" s="524"/>
      <c r="DS9" s="524"/>
      <c r="DT9" s="524"/>
      <c r="DU9" s="524"/>
      <c r="DV9" s="524"/>
      <c r="DW9" s="524"/>
      <c r="DX9" s="524"/>
      <c r="DY9" s="524"/>
      <c r="DZ9" s="524"/>
      <c r="EA9" s="524"/>
      <c r="EB9" s="524"/>
      <c r="EC9" s="551"/>
    </row>
    <row r="10" spans="2:143" ht="11.25" customHeight="1">
      <c r="B10" s="544" t="s">
        <v>269</v>
      </c>
      <c r="C10" s="545"/>
      <c r="D10" s="545"/>
      <c r="E10" s="545"/>
      <c r="F10" s="545"/>
      <c r="G10" s="545"/>
      <c r="H10" s="545"/>
      <c r="I10" s="545"/>
      <c r="J10" s="545"/>
      <c r="K10" s="545"/>
      <c r="L10" s="545"/>
      <c r="M10" s="545"/>
      <c r="N10" s="545"/>
      <c r="O10" s="545"/>
      <c r="P10" s="545"/>
      <c r="Q10" s="546"/>
      <c r="R10" s="523">
        <v>114591</v>
      </c>
      <c r="S10" s="524"/>
      <c r="T10" s="524"/>
      <c r="U10" s="524"/>
      <c r="V10" s="524"/>
      <c r="W10" s="524"/>
      <c r="X10" s="524"/>
      <c r="Y10" s="525"/>
      <c r="Z10" s="526">
        <v>1.9</v>
      </c>
      <c r="AA10" s="526"/>
      <c r="AB10" s="526"/>
      <c r="AC10" s="526"/>
      <c r="AD10" s="521">
        <v>114591</v>
      </c>
      <c r="AE10" s="521"/>
      <c r="AF10" s="521"/>
      <c r="AG10" s="521"/>
      <c r="AH10" s="521"/>
      <c r="AI10" s="521"/>
      <c r="AJ10" s="521"/>
      <c r="AK10" s="521"/>
      <c r="AL10" s="527">
        <v>3.6</v>
      </c>
      <c r="AM10" s="528"/>
      <c r="AN10" s="528"/>
      <c r="AO10" s="529"/>
      <c r="AP10" s="544" t="s">
        <v>341</v>
      </c>
      <c r="AQ10" s="545"/>
      <c r="AR10" s="545"/>
      <c r="AS10" s="545"/>
      <c r="AT10" s="545"/>
      <c r="AU10" s="545"/>
      <c r="AV10" s="545"/>
      <c r="AW10" s="545"/>
      <c r="AX10" s="545"/>
      <c r="AY10" s="545"/>
      <c r="AZ10" s="545"/>
      <c r="BA10" s="545"/>
      <c r="BB10" s="545"/>
      <c r="BC10" s="545"/>
      <c r="BD10" s="545"/>
      <c r="BE10" s="545"/>
      <c r="BF10" s="546"/>
      <c r="BG10" s="523">
        <v>28761</v>
      </c>
      <c r="BH10" s="524"/>
      <c r="BI10" s="524"/>
      <c r="BJ10" s="524"/>
      <c r="BK10" s="524"/>
      <c r="BL10" s="524"/>
      <c r="BM10" s="524"/>
      <c r="BN10" s="525"/>
      <c r="BO10" s="526">
        <v>2</v>
      </c>
      <c r="BP10" s="526"/>
      <c r="BQ10" s="526"/>
      <c r="BR10" s="526"/>
      <c r="BS10" s="521" t="s">
        <v>338</v>
      </c>
      <c r="BT10" s="521"/>
      <c r="BU10" s="521"/>
      <c r="BV10" s="521"/>
      <c r="BW10" s="521"/>
      <c r="BX10" s="521"/>
      <c r="BY10" s="521"/>
      <c r="BZ10" s="521"/>
      <c r="CA10" s="521"/>
      <c r="CB10" s="522"/>
      <c r="CD10" s="552" t="s">
        <v>270</v>
      </c>
      <c r="CE10" s="553"/>
      <c r="CF10" s="553"/>
      <c r="CG10" s="553"/>
      <c r="CH10" s="553"/>
      <c r="CI10" s="553"/>
      <c r="CJ10" s="553"/>
      <c r="CK10" s="553"/>
      <c r="CL10" s="553"/>
      <c r="CM10" s="553"/>
      <c r="CN10" s="553"/>
      <c r="CO10" s="553"/>
      <c r="CP10" s="553"/>
      <c r="CQ10" s="554"/>
      <c r="CR10" s="523">
        <v>19573</v>
      </c>
      <c r="CS10" s="524"/>
      <c r="CT10" s="524"/>
      <c r="CU10" s="524"/>
      <c r="CV10" s="524"/>
      <c r="CW10" s="524"/>
      <c r="CX10" s="524"/>
      <c r="CY10" s="525"/>
      <c r="CZ10" s="526">
        <v>0.3</v>
      </c>
      <c r="DA10" s="526"/>
      <c r="DB10" s="526"/>
      <c r="DC10" s="526"/>
      <c r="DD10" s="550" t="s">
        <v>338</v>
      </c>
      <c r="DE10" s="524"/>
      <c r="DF10" s="524"/>
      <c r="DG10" s="524"/>
      <c r="DH10" s="524"/>
      <c r="DI10" s="524"/>
      <c r="DJ10" s="524"/>
      <c r="DK10" s="524"/>
      <c r="DL10" s="524"/>
      <c r="DM10" s="524"/>
      <c r="DN10" s="524"/>
      <c r="DO10" s="524"/>
      <c r="DP10" s="525"/>
      <c r="DQ10" s="550">
        <v>224</v>
      </c>
      <c r="DR10" s="524"/>
      <c r="DS10" s="524"/>
      <c r="DT10" s="524"/>
      <c r="DU10" s="524"/>
      <c r="DV10" s="524"/>
      <c r="DW10" s="524"/>
      <c r="DX10" s="524"/>
      <c r="DY10" s="524"/>
      <c r="DZ10" s="524"/>
      <c r="EA10" s="524"/>
      <c r="EB10" s="524"/>
      <c r="EC10" s="551"/>
    </row>
    <row r="11" spans="2:143" ht="11.25" customHeight="1">
      <c r="B11" s="544" t="s">
        <v>271</v>
      </c>
      <c r="C11" s="545"/>
      <c r="D11" s="545"/>
      <c r="E11" s="545"/>
      <c r="F11" s="545"/>
      <c r="G11" s="545"/>
      <c r="H11" s="545"/>
      <c r="I11" s="545"/>
      <c r="J11" s="545"/>
      <c r="K11" s="545"/>
      <c r="L11" s="545"/>
      <c r="M11" s="545"/>
      <c r="N11" s="545"/>
      <c r="O11" s="545"/>
      <c r="P11" s="545"/>
      <c r="Q11" s="546"/>
      <c r="R11" s="523">
        <v>24707</v>
      </c>
      <c r="S11" s="524"/>
      <c r="T11" s="524"/>
      <c r="U11" s="524"/>
      <c r="V11" s="524"/>
      <c r="W11" s="524"/>
      <c r="X11" s="524"/>
      <c r="Y11" s="525"/>
      <c r="Z11" s="526">
        <v>0.4</v>
      </c>
      <c r="AA11" s="526"/>
      <c r="AB11" s="526"/>
      <c r="AC11" s="526"/>
      <c r="AD11" s="521">
        <v>24707</v>
      </c>
      <c r="AE11" s="521"/>
      <c r="AF11" s="521"/>
      <c r="AG11" s="521"/>
      <c r="AH11" s="521"/>
      <c r="AI11" s="521"/>
      <c r="AJ11" s="521"/>
      <c r="AK11" s="521"/>
      <c r="AL11" s="527">
        <v>0.8</v>
      </c>
      <c r="AM11" s="528"/>
      <c r="AN11" s="528"/>
      <c r="AO11" s="529"/>
      <c r="AP11" s="544" t="s">
        <v>342</v>
      </c>
      <c r="AQ11" s="545"/>
      <c r="AR11" s="545"/>
      <c r="AS11" s="545"/>
      <c r="AT11" s="545"/>
      <c r="AU11" s="545"/>
      <c r="AV11" s="545"/>
      <c r="AW11" s="545"/>
      <c r="AX11" s="545"/>
      <c r="AY11" s="545"/>
      <c r="AZ11" s="545"/>
      <c r="BA11" s="545"/>
      <c r="BB11" s="545"/>
      <c r="BC11" s="545"/>
      <c r="BD11" s="545"/>
      <c r="BE11" s="545"/>
      <c r="BF11" s="546"/>
      <c r="BG11" s="523">
        <v>81347</v>
      </c>
      <c r="BH11" s="524"/>
      <c r="BI11" s="524"/>
      <c r="BJ11" s="524"/>
      <c r="BK11" s="524"/>
      <c r="BL11" s="524"/>
      <c r="BM11" s="524"/>
      <c r="BN11" s="525"/>
      <c r="BO11" s="526">
        <v>5.5</v>
      </c>
      <c r="BP11" s="526"/>
      <c r="BQ11" s="526"/>
      <c r="BR11" s="526"/>
      <c r="BS11" s="521" t="s">
        <v>338</v>
      </c>
      <c r="BT11" s="521"/>
      <c r="BU11" s="521"/>
      <c r="BV11" s="521"/>
      <c r="BW11" s="521"/>
      <c r="BX11" s="521"/>
      <c r="BY11" s="521"/>
      <c r="BZ11" s="521"/>
      <c r="CA11" s="521"/>
      <c r="CB11" s="522"/>
      <c r="CD11" s="552" t="s">
        <v>272</v>
      </c>
      <c r="CE11" s="553"/>
      <c r="CF11" s="553"/>
      <c r="CG11" s="553"/>
      <c r="CH11" s="553"/>
      <c r="CI11" s="553"/>
      <c r="CJ11" s="553"/>
      <c r="CK11" s="553"/>
      <c r="CL11" s="553"/>
      <c r="CM11" s="553"/>
      <c r="CN11" s="553"/>
      <c r="CO11" s="553"/>
      <c r="CP11" s="553"/>
      <c r="CQ11" s="554"/>
      <c r="CR11" s="523">
        <v>244115</v>
      </c>
      <c r="CS11" s="524"/>
      <c r="CT11" s="524"/>
      <c r="CU11" s="524"/>
      <c r="CV11" s="524"/>
      <c r="CW11" s="524"/>
      <c r="CX11" s="524"/>
      <c r="CY11" s="525"/>
      <c r="CZ11" s="526">
        <v>4.2</v>
      </c>
      <c r="DA11" s="526"/>
      <c r="DB11" s="526"/>
      <c r="DC11" s="526"/>
      <c r="DD11" s="550">
        <v>186468</v>
      </c>
      <c r="DE11" s="524"/>
      <c r="DF11" s="524"/>
      <c r="DG11" s="524"/>
      <c r="DH11" s="524"/>
      <c r="DI11" s="524"/>
      <c r="DJ11" s="524"/>
      <c r="DK11" s="524"/>
      <c r="DL11" s="524"/>
      <c r="DM11" s="524"/>
      <c r="DN11" s="524"/>
      <c r="DO11" s="524"/>
      <c r="DP11" s="525"/>
      <c r="DQ11" s="550">
        <v>70144</v>
      </c>
      <c r="DR11" s="524"/>
      <c r="DS11" s="524"/>
      <c r="DT11" s="524"/>
      <c r="DU11" s="524"/>
      <c r="DV11" s="524"/>
      <c r="DW11" s="524"/>
      <c r="DX11" s="524"/>
      <c r="DY11" s="524"/>
      <c r="DZ11" s="524"/>
      <c r="EA11" s="524"/>
      <c r="EB11" s="524"/>
      <c r="EC11" s="551"/>
    </row>
    <row r="12" spans="2:143" ht="11.25" customHeight="1">
      <c r="B12" s="544" t="s">
        <v>273</v>
      </c>
      <c r="C12" s="545"/>
      <c r="D12" s="545"/>
      <c r="E12" s="545"/>
      <c r="F12" s="545"/>
      <c r="G12" s="545"/>
      <c r="H12" s="545"/>
      <c r="I12" s="545"/>
      <c r="J12" s="545"/>
      <c r="K12" s="545"/>
      <c r="L12" s="545"/>
      <c r="M12" s="545"/>
      <c r="N12" s="545"/>
      <c r="O12" s="545"/>
      <c r="P12" s="545"/>
      <c r="Q12" s="546"/>
      <c r="R12" s="523" t="s">
        <v>338</v>
      </c>
      <c r="S12" s="524"/>
      <c r="T12" s="524"/>
      <c r="U12" s="524"/>
      <c r="V12" s="524"/>
      <c r="W12" s="524"/>
      <c r="X12" s="524"/>
      <c r="Y12" s="525"/>
      <c r="Z12" s="526" t="s">
        <v>338</v>
      </c>
      <c r="AA12" s="526"/>
      <c r="AB12" s="526"/>
      <c r="AC12" s="526"/>
      <c r="AD12" s="521" t="s">
        <v>338</v>
      </c>
      <c r="AE12" s="521"/>
      <c r="AF12" s="521"/>
      <c r="AG12" s="521"/>
      <c r="AH12" s="521"/>
      <c r="AI12" s="521"/>
      <c r="AJ12" s="521"/>
      <c r="AK12" s="521"/>
      <c r="AL12" s="527" t="s">
        <v>338</v>
      </c>
      <c r="AM12" s="528"/>
      <c r="AN12" s="528"/>
      <c r="AO12" s="529"/>
      <c r="AP12" s="544" t="s">
        <v>343</v>
      </c>
      <c r="AQ12" s="545"/>
      <c r="AR12" s="545"/>
      <c r="AS12" s="545"/>
      <c r="AT12" s="545"/>
      <c r="AU12" s="545"/>
      <c r="AV12" s="545"/>
      <c r="AW12" s="545"/>
      <c r="AX12" s="545"/>
      <c r="AY12" s="545"/>
      <c r="AZ12" s="545"/>
      <c r="BA12" s="545"/>
      <c r="BB12" s="545"/>
      <c r="BC12" s="545"/>
      <c r="BD12" s="545"/>
      <c r="BE12" s="545"/>
      <c r="BF12" s="546"/>
      <c r="BG12" s="523">
        <v>738624</v>
      </c>
      <c r="BH12" s="524"/>
      <c r="BI12" s="524"/>
      <c r="BJ12" s="524"/>
      <c r="BK12" s="524"/>
      <c r="BL12" s="524"/>
      <c r="BM12" s="524"/>
      <c r="BN12" s="525"/>
      <c r="BO12" s="526">
        <v>50.4</v>
      </c>
      <c r="BP12" s="526"/>
      <c r="BQ12" s="526"/>
      <c r="BR12" s="526"/>
      <c r="BS12" s="521" t="s">
        <v>338</v>
      </c>
      <c r="BT12" s="521"/>
      <c r="BU12" s="521"/>
      <c r="BV12" s="521"/>
      <c r="BW12" s="521"/>
      <c r="BX12" s="521"/>
      <c r="BY12" s="521"/>
      <c r="BZ12" s="521"/>
      <c r="CA12" s="521"/>
      <c r="CB12" s="522"/>
      <c r="CD12" s="552" t="s">
        <v>274</v>
      </c>
      <c r="CE12" s="553"/>
      <c r="CF12" s="553"/>
      <c r="CG12" s="553"/>
      <c r="CH12" s="553"/>
      <c r="CI12" s="553"/>
      <c r="CJ12" s="553"/>
      <c r="CK12" s="553"/>
      <c r="CL12" s="553"/>
      <c r="CM12" s="553"/>
      <c r="CN12" s="553"/>
      <c r="CO12" s="553"/>
      <c r="CP12" s="553"/>
      <c r="CQ12" s="554"/>
      <c r="CR12" s="523">
        <v>25108</v>
      </c>
      <c r="CS12" s="524"/>
      <c r="CT12" s="524"/>
      <c r="CU12" s="524"/>
      <c r="CV12" s="524"/>
      <c r="CW12" s="524"/>
      <c r="CX12" s="524"/>
      <c r="CY12" s="525"/>
      <c r="CZ12" s="526">
        <v>0.4</v>
      </c>
      <c r="DA12" s="526"/>
      <c r="DB12" s="526"/>
      <c r="DC12" s="526"/>
      <c r="DD12" s="550" t="s">
        <v>338</v>
      </c>
      <c r="DE12" s="524"/>
      <c r="DF12" s="524"/>
      <c r="DG12" s="524"/>
      <c r="DH12" s="524"/>
      <c r="DI12" s="524"/>
      <c r="DJ12" s="524"/>
      <c r="DK12" s="524"/>
      <c r="DL12" s="524"/>
      <c r="DM12" s="524"/>
      <c r="DN12" s="524"/>
      <c r="DO12" s="524"/>
      <c r="DP12" s="525"/>
      <c r="DQ12" s="550">
        <v>25108</v>
      </c>
      <c r="DR12" s="524"/>
      <c r="DS12" s="524"/>
      <c r="DT12" s="524"/>
      <c r="DU12" s="524"/>
      <c r="DV12" s="524"/>
      <c r="DW12" s="524"/>
      <c r="DX12" s="524"/>
      <c r="DY12" s="524"/>
      <c r="DZ12" s="524"/>
      <c r="EA12" s="524"/>
      <c r="EB12" s="524"/>
      <c r="EC12" s="551"/>
    </row>
    <row r="13" spans="2:143" ht="11.25" customHeight="1">
      <c r="B13" s="544" t="s">
        <v>275</v>
      </c>
      <c r="C13" s="545"/>
      <c r="D13" s="545"/>
      <c r="E13" s="545"/>
      <c r="F13" s="545"/>
      <c r="G13" s="545"/>
      <c r="H13" s="545"/>
      <c r="I13" s="545"/>
      <c r="J13" s="545"/>
      <c r="K13" s="545"/>
      <c r="L13" s="545"/>
      <c r="M13" s="545"/>
      <c r="N13" s="545"/>
      <c r="O13" s="545"/>
      <c r="P13" s="545"/>
      <c r="Q13" s="546"/>
      <c r="R13" s="523">
        <v>7470</v>
      </c>
      <c r="S13" s="524"/>
      <c r="T13" s="524"/>
      <c r="U13" s="524"/>
      <c r="V13" s="524"/>
      <c r="W13" s="524"/>
      <c r="X13" s="524"/>
      <c r="Y13" s="525"/>
      <c r="Z13" s="526">
        <v>0.1</v>
      </c>
      <c r="AA13" s="526"/>
      <c r="AB13" s="526"/>
      <c r="AC13" s="526"/>
      <c r="AD13" s="521">
        <v>7470</v>
      </c>
      <c r="AE13" s="521"/>
      <c r="AF13" s="521"/>
      <c r="AG13" s="521"/>
      <c r="AH13" s="521"/>
      <c r="AI13" s="521"/>
      <c r="AJ13" s="521"/>
      <c r="AK13" s="521"/>
      <c r="AL13" s="527">
        <v>0.2</v>
      </c>
      <c r="AM13" s="528"/>
      <c r="AN13" s="528"/>
      <c r="AO13" s="529"/>
      <c r="AP13" s="544" t="s">
        <v>344</v>
      </c>
      <c r="AQ13" s="545"/>
      <c r="AR13" s="545"/>
      <c r="AS13" s="545"/>
      <c r="AT13" s="545"/>
      <c r="AU13" s="545"/>
      <c r="AV13" s="545"/>
      <c r="AW13" s="545"/>
      <c r="AX13" s="545"/>
      <c r="AY13" s="545"/>
      <c r="AZ13" s="545"/>
      <c r="BA13" s="545"/>
      <c r="BB13" s="545"/>
      <c r="BC13" s="545"/>
      <c r="BD13" s="545"/>
      <c r="BE13" s="545"/>
      <c r="BF13" s="546"/>
      <c r="BG13" s="523">
        <v>733193</v>
      </c>
      <c r="BH13" s="524"/>
      <c r="BI13" s="524"/>
      <c r="BJ13" s="524"/>
      <c r="BK13" s="524"/>
      <c r="BL13" s="524"/>
      <c r="BM13" s="524"/>
      <c r="BN13" s="525"/>
      <c r="BO13" s="526">
        <v>50</v>
      </c>
      <c r="BP13" s="526"/>
      <c r="BQ13" s="526"/>
      <c r="BR13" s="526"/>
      <c r="BS13" s="521" t="s">
        <v>338</v>
      </c>
      <c r="BT13" s="521"/>
      <c r="BU13" s="521"/>
      <c r="BV13" s="521"/>
      <c r="BW13" s="521"/>
      <c r="BX13" s="521"/>
      <c r="BY13" s="521"/>
      <c r="BZ13" s="521"/>
      <c r="CA13" s="521"/>
      <c r="CB13" s="522"/>
      <c r="CD13" s="552" t="s">
        <v>276</v>
      </c>
      <c r="CE13" s="553"/>
      <c r="CF13" s="553"/>
      <c r="CG13" s="553"/>
      <c r="CH13" s="553"/>
      <c r="CI13" s="553"/>
      <c r="CJ13" s="553"/>
      <c r="CK13" s="553"/>
      <c r="CL13" s="553"/>
      <c r="CM13" s="553"/>
      <c r="CN13" s="553"/>
      <c r="CO13" s="553"/>
      <c r="CP13" s="553"/>
      <c r="CQ13" s="554"/>
      <c r="CR13" s="523">
        <v>876875</v>
      </c>
      <c r="CS13" s="524"/>
      <c r="CT13" s="524"/>
      <c r="CU13" s="524"/>
      <c r="CV13" s="524"/>
      <c r="CW13" s="524"/>
      <c r="CX13" s="524"/>
      <c r="CY13" s="525"/>
      <c r="CZ13" s="526">
        <v>15.2</v>
      </c>
      <c r="DA13" s="526"/>
      <c r="DB13" s="526"/>
      <c r="DC13" s="526"/>
      <c r="DD13" s="550">
        <v>718405</v>
      </c>
      <c r="DE13" s="524"/>
      <c r="DF13" s="524"/>
      <c r="DG13" s="524"/>
      <c r="DH13" s="524"/>
      <c r="DI13" s="524"/>
      <c r="DJ13" s="524"/>
      <c r="DK13" s="524"/>
      <c r="DL13" s="524"/>
      <c r="DM13" s="524"/>
      <c r="DN13" s="524"/>
      <c r="DO13" s="524"/>
      <c r="DP13" s="525"/>
      <c r="DQ13" s="550">
        <v>628514</v>
      </c>
      <c r="DR13" s="524"/>
      <c r="DS13" s="524"/>
      <c r="DT13" s="524"/>
      <c r="DU13" s="524"/>
      <c r="DV13" s="524"/>
      <c r="DW13" s="524"/>
      <c r="DX13" s="524"/>
      <c r="DY13" s="524"/>
      <c r="DZ13" s="524"/>
      <c r="EA13" s="524"/>
      <c r="EB13" s="524"/>
      <c r="EC13" s="551"/>
    </row>
    <row r="14" spans="2:143" ht="11.25" customHeight="1">
      <c r="B14" s="544" t="s">
        <v>277</v>
      </c>
      <c r="C14" s="545"/>
      <c r="D14" s="545"/>
      <c r="E14" s="545"/>
      <c r="F14" s="545"/>
      <c r="G14" s="545"/>
      <c r="H14" s="545"/>
      <c r="I14" s="545"/>
      <c r="J14" s="545"/>
      <c r="K14" s="545"/>
      <c r="L14" s="545"/>
      <c r="M14" s="545"/>
      <c r="N14" s="545"/>
      <c r="O14" s="545"/>
      <c r="P14" s="545"/>
      <c r="Q14" s="546"/>
      <c r="R14" s="523" t="s">
        <v>338</v>
      </c>
      <c r="S14" s="524"/>
      <c r="T14" s="524"/>
      <c r="U14" s="524"/>
      <c r="V14" s="524"/>
      <c r="W14" s="524"/>
      <c r="X14" s="524"/>
      <c r="Y14" s="525"/>
      <c r="Z14" s="526" t="s">
        <v>338</v>
      </c>
      <c r="AA14" s="526"/>
      <c r="AB14" s="526"/>
      <c r="AC14" s="526"/>
      <c r="AD14" s="521" t="s">
        <v>338</v>
      </c>
      <c r="AE14" s="521"/>
      <c r="AF14" s="521"/>
      <c r="AG14" s="521"/>
      <c r="AH14" s="521"/>
      <c r="AI14" s="521"/>
      <c r="AJ14" s="521"/>
      <c r="AK14" s="521"/>
      <c r="AL14" s="527" t="s">
        <v>338</v>
      </c>
      <c r="AM14" s="528"/>
      <c r="AN14" s="528"/>
      <c r="AO14" s="529"/>
      <c r="AP14" s="544" t="s">
        <v>345</v>
      </c>
      <c r="AQ14" s="545"/>
      <c r="AR14" s="545"/>
      <c r="AS14" s="545"/>
      <c r="AT14" s="545"/>
      <c r="AU14" s="545"/>
      <c r="AV14" s="545"/>
      <c r="AW14" s="545"/>
      <c r="AX14" s="545"/>
      <c r="AY14" s="545"/>
      <c r="AZ14" s="545"/>
      <c r="BA14" s="545"/>
      <c r="BB14" s="545"/>
      <c r="BC14" s="545"/>
      <c r="BD14" s="545"/>
      <c r="BE14" s="545"/>
      <c r="BF14" s="546"/>
      <c r="BG14" s="523">
        <v>46313</v>
      </c>
      <c r="BH14" s="524"/>
      <c r="BI14" s="524"/>
      <c r="BJ14" s="524"/>
      <c r="BK14" s="524"/>
      <c r="BL14" s="524"/>
      <c r="BM14" s="524"/>
      <c r="BN14" s="525"/>
      <c r="BO14" s="526">
        <v>3.2</v>
      </c>
      <c r="BP14" s="526"/>
      <c r="BQ14" s="526"/>
      <c r="BR14" s="526"/>
      <c r="BS14" s="521" t="s">
        <v>338</v>
      </c>
      <c r="BT14" s="521"/>
      <c r="BU14" s="521"/>
      <c r="BV14" s="521"/>
      <c r="BW14" s="521"/>
      <c r="BX14" s="521"/>
      <c r="BY14" s="521"/>
      <c r="BZ14" s="521"/>
      <c r="CA14" s="521"/>
      <c r="CB14" s="522"/>
      <c r="CD14" s="552" t="s">
        <v>278</v>
      </c>
      <c r="CE14" s="553"/>
      <c r="CF14" s="553"/>
      <c r="CG14" s="553"/>
      <c r="CH14" s="553"/>
      <c r="CI14" s="553"/>
      <c r="CJ14" s="553"/>
      <c r="CK14" s="553"/>
      <c r="CL14" s="553"/>
      <c r="CM14" s="553"/>
      <c r="CN14" s="553"/>
      <c r="CO14" s="553"/>
      <c r="CP14" s="553"/>
      <c r="CQ14" s="554"/>
      <c r="CR14" s="523">
        <v>215951</v>
      </c>
      <c r="CS14" s="524"/>
      <c r="CT14" s="524"/>
      <c r="CU14" s="524"/>
      <c r="CV14" s="524"/>
      <c r="CW14" s="524"/>
      <c r="CX14" s="524"/>
      <c r="CY14" s="525"/>
      <c r="CZ14" s="526">
        <v>3.7</v>
      </c>
      <c r="DA14" s="526"/>
      <c r="DB14" s="526"/>
      <c r="DC14" s="526"/>
      <c r="DD14" s="550" t="s">
        <v>338</v>
      </c>
      <c r="DE14" s="524"/>
      <c r="DF14" s="524"/>
      <c r="DG14" s="524"/>
      <c r="DH14" s="524"/>
      <c r="DI14" s="524"/>
      <c r="DJ14" s="524"/>
      <c r="DK14" s="524"/>
      <c r="DL14" s="524"/>
      <c r="DM14" s="524"/>
      <c r="DN14" s="524"/>
      <c r="DO14" s="524"/>
      <c r="DP14" s="525"/>
      <c r="DQ14" s="550">
        <v>215951</v>
      </c>
      <c r="DR14" s="524"/>
      <c r="DS14" s="524"/>
      <c r="DT14" s="524"/>
      <c r="DU14" s="524"/>
      <c r="DV14" s="524"/>
      <c r="DW14" s="524"/>
      <c r="DX14" s="524"/>
      <c r="DY14" s="524"/>
      <c r="DZ14" s="524"/>
      <c r="EA14" s="524"/>
      <c r="EB14" s="524"/>
      <c r="EC14" s="551"/>
    </row>
    <row r="15" spans="2:143" ht="11.25" customHeight="1">
      <c r="B15" s="544" t="s">
        <v>346</v>
      </c>
      <c r="C15" s="545"/>
      <c r="D15" s="545"/>
      <c r="E15" s="545"/>
      <c r="F15" s="545"/>
      <c r="G15" s="545"/>
      <c r="H15" s="545"/>
      <c r="I15" s="545"/>
      <c r="J15" s="545"/>
      <c r="K15" s="545"/>
      <c r="L15" s="545"/>
      <c r="M15" s="545"/>
      <c r="N15" s="545"/>
      <c r="O15" s="545"/>
      <c r="P15" s="545"/>
      <c r="Q15" s="546"/>
      <c r="R15" s="523">
        <v>22806</v>
      </c>
      <c r="S15" s="524"/>
      <c r="T15" s="524"/>
      <c r="U15" s="524"/>
      <c r="V15" s="524"/>
      <c r="W15" s="524"/>
      <c r="X15" s="524"/>
      <c r="Y15" s="525"/>
      <c r="Z15" s="526">
        <v>0.4</v>
      </c>
      <c r="AA15" s="526"/>
      <c r="AB15" s="526"/>
      <c r="AC15" s="526"/>
      <c r="AD15" s="521">
        <v>22806</v>
      </c>
      <c r="AE15" s="521"/>
      <c r="AF15" s="521"/>
      <c r="AG15" s="521"/>
      <c r="AH15" s="521"/>
      <c r="AI15" s="521"/>
      <c r="AJ15" s="521"/>
      <c r="AK15" s="521"/>
      <c r="AL15" s="527">
        <v>0.7</v>
      </c>
      <c r="AM15" s="528"/>
      <c r="AN15" s="528"/>
      <c r="AO15" s="529"/>
      <c r="AP15" s="544" t="s">
        <v>347</v>
      </c>
      <c r="AQ15" s="545"/>
      <c r="AR15" s="545"/>
      <c r="AS15" s="545"/>
      <c r="AT15" s="545"/>
      <c r="AU15" s="545"/>
      <c r="AV15" s="545"/>
      <c r="AW15" s="545"/>
      <c r="AX15" s="545"/>
      <c r="AY15" s="545"/>
      <c r="AZ15" s="545"/>
      <c r="BA15" s="545"/>
      <c r="BB15" s="545"/>
      <c r="BC15" s="545"/>
      <c r="BD15" s="545"/>
      <c r="BE15" s="545"/>
      <c r="BF15" s="546"/>
      <c r="BG15" s="523">
        <v>70446</v>
      </c>
      <c r="BH15" s="524"/>
      <c r="BI15" s="524"/>
      <c r="BJ15" s="524"/>
      <c r="BK15" s="524"/>
      <c r="BL15" s="524"/>
      <c r="BM15" s="524"/>
      <c r="BN15" s="525"/>
      <c r="BO15" s="526">
        <v>4.8</v>
      </c>
      <c r="BP15" s="526"/>
      <c r="BQ15" s="526"/>
      <c r="BR15" s="526"/>
      <c r="BS15" s="521" t="s">
        <v>338</v>
      </c>
      <c r="BT15" s="521"/>
      <c r="BU15" s="521"/>
      <c r="BV15" s="521"/>
      <c r="BW15" s="521"/>
      <c r="BX15" s="521"/>
      <c r="BY15" s="521"/>
      <c r="BZ15" s="521"/>
      <c r="CA15" s="521"/>
      <c r="CB15" s="522"/>
      <c r="CD15" s="552" t="s">
        <v>279</v>
      </c>
      <c r="CE15" s="553"/>
      <c r="CF15" s="553"/>
      <c r="CG15" s="553"/>
      <c r="CH15" s="553"/>
      <c r="CI15" s="553"/>
      <c r="CJ15" s="553"/>
      <c r="CK15" s="553"/>
      <c r="CL15" s="553"/>
      <c r="CM15" s="553"/>
      <c r="CN15" s="553"/>
      <c r="CO15" s="553"/>
      <c r="CP15" s="553"/>
      <c r="CQ15" s="554"/>
      <c r="CR15" s="523">
        <v>624934</v>
      </c>
      <c r="CS15" s="524"/>
      <c r="CT15" s="524"/>
      <c r="CU15" s="524"/>
      <c r="CV15" s="524"/>
      <c r="CW15" s="524"/>
      <c r="CX15" s="524"/>
      <c r="CY15" s="525"/>
      <c r="CZ15" s="526">
        <v>10.8</v>
      </c>
      <c r="DA15" s="526"/>
      <c r="DB15" s="526"/>
      <c r="DC15" s="526"/>
      <c r="DD15" s="550">
        <v>178048</v>
      </c>
      <c r="DE15" s="524"/>
      <c r="DF15" s="524"/>
      <c r="DG15" s="524"/>
      <c r="DH15" s="524"/>
      <c r="DI15" s="524"/>
      <c r="DJ15" s="524"/>
      <c r="DK15" s="524"/>
      <c r="DL15" s="524"/>
      <c r="DM15" s="524"/>
      <c r="DN15" s="524"/>
      <c r="DO15" s="524"/>
      <c r="DP15" s="525"/>
      <c r="DQ15" s="550">
        <v>520309</v>
      </c>
      <c r="DR15" s="524"/>
      <c r="DS15" s="524"/>
      <c r="DT15" s="524"/>
      <c r="DU15" s="524"/>
      <c r="DV15" s="524"/>
      <c r="DW15" s="524"/>
      <c r="DX15" s="524"/>
      <c r="DY15" s="524"/>
      <c r="DZ15" s="524"/>
      <c r="EA15" s="524"/>
      <c r="EB15" s="524"/>
      <c r="EC15" s="551"/>
    </row>
    <row r="16" spans="2:143" ht="11.25" customHeight="1">
      <c r="B16" s="632" t="s">
        <v>280</v>
      </c>
      <c r="C16" s="633"/>
      <c r="D16" s="633"/>
      <c r="E16" s="633"/>
      <c r="F16" s="633"/>
      <c r="G16" s="633"/>
      <c r="H16" s="633"/>
      <c r="I16" s="633"/>
      <c r="J16" s="633"/>
      <c r="K16" s="633"/>
      <c r="L16" s="633"/>
      <c r="M16" s="633"/>
      <c r="N16" s="633"/>
      <c r="O16" s="633"/>
      <c r="P16" s="633"/>
      <c r="Q16" s="634"/>
      <c r="R16" s="523">
        <v>17355</v>
      </c>
      <c r="S16" s="524"/>
      <c r="T16" s="524"/>
      <c r="U16" s="524"/>
      <c r="V16" s="524"/>
      <c r="W16" s="524"/>
      <c r="X16" s="524"/>
      <c r="Y16" s="525"/>
      <c r="Z16" s="526">
        <v>0.3</v>
      </c>
      <c r="AA16" s="526"/>
      <c r="AB16" s="526"/>
      <c r="AC16" s="526"/>
      <c r="AD16" s="521">
        <v>17355</v>
      </c>
      <c r="AE16" s="521"/>
      <c r="AF16" s="521"/>
      <c r="AG16" s="521"/>
      <c r="AH16" s="521"/>
      <c r="AI16" s="521"/>
      <c r="AJ16" s="521"/>
      <c r="AK16" s="521"/>
      <c r="AL16" s="527">
        <v>0.5</v>
      </c>
      <c r="AM16" s="528"/>
      <c r="AN16" s="528"/>
      <c r="AO16" s="529"/>
      <c r="AP16" s="544" t="s">
        <v>348</v>
      </c>
      <c r="AQ16" s="545"/>
      <c r="AR16" s="545"/>
      <c r="AS16" s="545"/>
      <c r="AT16" s="545"/>
      <c r="AU16" s="545"/>
      <c r="AV16" s="545"/>
      <c r="AW16" s="545"/>
      <c r="AX16" s="545"/>
      <c r="AY16" s="545"/>
      <c r="AZ16" s="545"/>
      <c r="BA16" s="545"/>
      <c r="BB16" s="545"/>
      <c r="BC16" s="545"/>
      <c r="BD16" s="545"/>
      <c r="BE16" s="545"/>
      <c r="BF16" s="546"/>
      <c r="BG16" s="523" t="s">
        <v>349</v>
      </c>
      <c r="BH16" s="524"/>
      <c r="BI16" s="524"/>
      <c r="BJ16" s="524"/>
      <c r="BK16" s="524"/>
      <c r="BL16" s="524"/>
      <c r="BM16" s="524"/>
      <c r="BN16" s="525"/>
      <c r="BO16" s="526" t="s">
        <v>349</v>
      </c>
      <c r="BP16" s="526"/>
      <c r="BQ16" s="526"/>
      <c r="BR16" s="526"/>
      <c r="BS16" s="521" t="s">
        <v>349</v>
      </c>
      <c r="BT16" s="521"/>
      <c r="BU16" s="521"/>
      <c r="BV16" s="521"/>
      <c r="BW16" s="521"/>
      <c r="BX16" s="521"/>
      <c r="BY16" s="521"/>
      <c r="BZ16" s="521"/>
      <c r="CA16" s="521"/>
      <c r="CB16" s="522"/>
      <c r="CD16" s="552" t="s">
        <v>281</v>
      </c>
      <c r="CE16" s="553"/>
      <c r="CF16" s="553"/>
      <c r="CG16" s="553"/>
      <c r="CH16" s="553"/>
      <c r="CI16" s="553"/>
      <c r="CJ16" s="553"/>
      <c r="CK16" s="553"/>
      <c r="CL16" s="553"/>
      <c r="CM16" s="553"/>
      <c r="CN16" s="553"/>
      <c r="CO16" s="553"/>
      <c r="CP16" s="553"/>
      <c r="CQ16" s="554"/>
      <c r="CR16" s="523">
        <v>32327</v>
      </c>
      <c r="CS16" s="524"/>
      <c r="CT16" s="524"/>
      <c r="CU16" s="524"/>
      <c r="CV16" s="524"/>
      <c r="CW16" s="524"/>
      <c r="CX16" s="524"/>
      <c r="CY16" s="525"/>
      <c r="CZ16" s="526">
        <v>0.6</v>
      </c>
      <c r="DA16" s="526"/>
      <c r="DB16" s="526"/>
      <c r="DC16" s="526"/>
      <c r="DD16" s="550" t="s">
        <v>349</v>
      </c>
      <c r="DE16" s="524"/>
      <c r="DF16" s="524"/>
      <c r="DG16" s="524"/>
      <c r="DH16" s="524"/>
      <c r="DI16" s="524"/>
      <c r="DJ16" s="524"/>
      <c r="DK16" s="524"/>
      <c r="DL16" s="524"/>
      <c r="DM16" s="524"/>
      <c r="DN16" s="524"/>
      <c r="DO16" s="524"/>
      <c r="DP16" s="525"/>
      <c r="DQ16" s="550">
        <v>6980</v>
      </c>
      <c r="DR16" s="524"/>
      <c r="DS16" s="524"/>
      <c r="DT16" s="524"/>
      <c r="DU16" s="524"/>
      <c r="DV16" s="524"/>
      <c r="DW16" s="524"/>
      <c r="DX16" s="524"/>
      <c r="DY16" s="524"/>
      <c r="DZ16" s="524"/>
      <c r="EA16" s="524"/>
      <c r="EB16" s="524"/>
      <c r="EC16" s="551"/>
    </row>
    <row r="17" spans="2:133" ht="11.25" customHeight="1">
      <c r="B17" s="544" t="s">
        <v>282</v>
      </c>
      <c r="C17" s="545"/>
      <c r="D17" s="545"/>
      <c r="E17" s="545"/>
      <c r="F17" s="545"/>
      <c r="G17" s="545"/>
      <c r="H17" s="545"/>
      <c r="I17" s="545"/>
      <c r="J17" s="545"/>
      <c r="K17" s="545"/>
      <c r="L17" s="545"/>
      <c r="M17" s="545"/>
      <c r="N17" s="545"/>
      <c r="O17" s="545"/>
      <c r="P17" s="545"/>
      <c r="Q17" s="546"/>
      <c r="R17" s="523">
        <v>5451</v>
      </c>
      <c r="S17" s="524"/>
      <c r="T17" s="524"/>
      <c r="U17" s="524"/>
      <c r="V17" s="524"/>
      <c r="W17" s="524"/>
      <c r="X17" s="524"/>
      <c r="Y17" s="525"/>
      <c r="Z17" s="526">
        <v>0.1</v>
      </c>
      <c r="AA17" s="526"/>
      <c r="AB17" s="526"/>
      <c r="AC17" s="526"/>
      <c r="AD17" s="521">
        <v>5451</v>
      </c>
      <c r="AE17" s="521"/>
      <c r="AF17" s="521"/>
      <c r="AG17" s="521"/>
      <c r="AH17" s="521"/>
      <c r="AI17" s="521"/>
      <c r="AJ17" s="521"/>
      <c r="AK17" s="521"/>
      <c r="AL17" s="527">
        <v>0.2</v>
      </c>
      <c r="AM17" s="528"/>
      <c r="AN17" s="528"/>
      <c r="AO17" s="529"/>
      <c r="AP17" s="544" t="s">
        <v>350</v>
      </c>
      <c r="AQ17" s="545"/>
      <c r="AR17" s="545"/>
      <c r="AS17" s="545"/>
      <c r="AT17" s="545"/>
      <c r="AU17" s="545"/>
      <c r="AV17" s="545"/>
      <c r="AW17" s="545"/>
      <c r="AX17" s="545"/>
      <c r="AY17" s="545"/>
      <c r="AZ17" s="545"/>
      <c r="BA17" s="545"/>
      <c r="BB17" s="545"/>
      <c r="BC17" s="545"/>
      <c r="BD17" s="545"/>
      <c r="BE17" s="545"/>
      <c r="BF17" s="546"/>
      <c r="BG17" s="523" t="s">
        <v>351</v>
      </c>
      <c r="BH17" s="524"/>
      <c r="BI17" s="524"/>
      <c r="BJ17" s="524"/>
      <c r="BK17" s="524"/>
      <c r="BL17" s="524"/>
      <c r="BM17" s="524"/>
      <c r="BN17" s="525"/>
      <c r="BO17" s="526" t="s">
        <v>351</v>
      </c>
      <c r="BP17" s="526"/>
      <c r="BQ17" s="526"/>
      <c r="BR17" s="526"/>
      <c r="BS17" s="521" t="s">
        <v>351</v>
      </c>
      <c r="BT17" s="521"/>
      <c r="BU17" s="521"/>
      <c r="BV17" s="521"/>
      <c r="BW17" s="521"/>
      <c r="BX17" s="521"/>
      <c r="BY17" s="521"/>
      <c r="BZ17" s="521"/>
      <c r="CA17" s="521"/>
      <c r="CB17" s="522"/>
      <c r="CD17" s="552" t="s">
        <v>283</v>
      </c>
      <c r="CE17" s="553"/>
      <c r="CF17" s="553"/>
      <c r="CG17" s="553"/>
      <c r="CH17" s="553"/>
      <c r="CI17" s="553"/>
      <c r="CJ17" s="553"/>
      <c r="CK17" s="553"/>
      <c r="CL17" s="553"/>
      <c r="CM17" s="553"/>
      <c r="CN17" s="553"/>
      <c r="CO17" s="553"/>
      <c r="CP17" s="553"/>
      <c r="CQ17" s="554"/>
      <c r="CR17" s="523">
        <v>493514</v>
      </c>
      <c r="CS17" s="524"/>
      <c r="CT17" s="524"/>
      <c r="CU17" s="524"/>
      <c r="CV17" s="524"/>
      <c r="CW17" s="524"/>
      <c r="CX17" s="524"/>
      <c r="CY17" s="525"/>
      <c r="CZ17" s="526">
        <v>8.5</v>
      </c>
      <c r="DA17" s="526"/>
      <c r="DB17" s="526"/>
      <c r="DC17" s="526"/>
      <c r="DD17" s="550" t="s">
        <v>351</v>
      </c>
      <c r="DE17" s="524"/>
      <c r="DF17" s="524"/>
      <c r="DG17" s="524"/>
      <c r="DH17" s="524"/>
      <c r="DI17" s="524"/>
      <c r="DJ17" s="524"/>
      <c r="DK17" s="524"/>
      <c r="DL17" s="524"/>
      <c r="DM17" s="524"/>
      <c r="DN17" s="524"/>
      <c r="DO17" s="524"/>
      <c r="DP17" s="525"/>
      <c r="DQ17" s="550">
        <v>493514</v>
      </c>
      <c r="DR17" s="524"/>
      <c r="DS17" s="524"/>
      <c r="DT17" s="524"/>
      <c r="DU17" s="524"/>
      <c r="DV17" s="524"/>
      <c r="DW17" s="524"/>
      <c r="DX17" s="524"/>
      <c r="DY17" s="524"/>
      <c r="DZ17" s="524"/>
      <c r="EA17" s="524"/>
      <c r="EB17" s="524"/>
      <c r="EC17" s="551"/>
    </row>
    <row r="18" spans="2:133" ht="11.25" customHeight="1">
      <c r="B18" s="544" t="s">
        <v>284</v>
      </c>
      <c r="C18" s="545"/>
      <c r="D18" s="545"/>
      <c r="E18" s="545"/>
      <c r="F18" s="545"/>
      <c r="G18" s="545"/>
      <c r="H18" s="545"/>
      <c r="I18" s="545"/>
      <c r="J18" s="545"/>
      <c r="K18" s="545"/>
      <c r="L18" s="545"/>
      <c r="M18" s="545"/>
      <c r="N18" s="545"/>
      <c r="O18" s="545"/>
      <c r="P18" s="545"/>
      <c r="Q18" s="546"/>
      <c r="R18" s="523">
        <v>1658430</v>
      </c>
      <c r="S18" s="524"/>
      <c r="T18" s="524"/>
      <c r="U18" s="524"/>
      <c r="V18" s="524"/>
      <c r="W18" s="524"/>
      <c r="X18" s="524"/>
      <c r="Y18" s="525"/>
      <c r="Z18" s="526">
        <v>27.9</v>
      </c>
      <c r="AA18" s="526"/>
      <c r="AB18" s="526"/>
      <c r="AC18" s="526"/>
      <c r="AD18" s="521">
        <v>1528044</v>
      </c>
      <c r="AE18" s="521"/>
      <c r="AF18" s="521"/>
      <c r="AG18" s="521"/>
      <c r="AH18" s="521"/>
      <c r="AI18" s="521"/>
      <c r="AJ18" s="521"/>
      <c r="AK18" s="521"/>
      <c r="AL18" s="527">
        <v>47.5</v>
      </c>
      <c r="AM18" s="528"/>
      <c r="AN18" s="528"/>
      <c r="AO18" s="529"/>
      <c r="AP18" s="544" t="s">
        <v>352</v>
      </c>
      <c r="AQ18" s="545"/>
      <c r="AR18" s="545"/>
      <c r="AS18" s="545"/>
      <c r="AT18" s="545"/>
      <c r="AU18" s="545"/>
      <c r="AV18" s="545"/>
      <c r="AW18" s="545"/>
      <c r="AX18" s="545"/>
      <c r="AY18" s="545"/>
      <c r="AZ18" s="545"/>
      <c r="BA18" s="545"/>
      <c r="BB18" s="545"/>
      <c r="BC18" s="545"/>
      <c r="BD18" s="545"/>
      <c r="BE18" s="545"/>
      <c r="BF18" s="546"/>
      <c r="BG18" s="523" t="s">
        <v>351</v>
      </c>
      <c r="BH18" s="524"/>
      <c r="BI18" s="524"/>
      <c r="BJ18" s="524"/>
      <c r="BK18" s="524"/>
      <c r="BL18" s="524"/>
      <c r="BM18" s="524"/>
      <c r="BN18" s="525"/>
      <c r="BO18" s="526" t="s">
        <v>351</v>
      </c>
      <c r="BP18" s="526"/>
      <c r="BQ18" s="526"/>
      <c r="BR18" s="526"/>
      <c r="BS18" s="521" t="s">
        <v>351</v>
      </c>
      <c r="BT18" s="521"/>
      <c r="BU18" s="521"/>
      <c r="BV18" s="521"/>
      <c r="BW18" s="521"/>
      <c r="BX18" s="521"/>
      <c r="BY18" s="521"/>
      <c r="BZ18" s="521"/>
      <c r="CA18" s="521"/>
      <c r="CB18" s="522"/>
      <c r="CD18" s="552" t="s">
        <v>285</v>
      </c>
      <c r="CE18" s="553"/>
      <c r="CF18" s="553"/>
      <c r="CG18" s="553"/>
      <c r="CH18" s="553"/>
      <c r="CI18" s="553"/>
      <c r="CJ18" s="553"/>
      <c r="CK18" s="553"/>
      <c r="CL18" s="553"/>
      <c r="CM18" s="553"/>
      <c r="CN18" s="553"/>
      <c r="CO18" s="553"/>
      <c r="CP18" s="553"/>
      <c r="CQ18" s="554"/>
      <c r="CR18" s="523" t="s">
        <v>351</v>
      </c>
      <c r="CS18" s="524"/>
      <c r="CT18" s="524"/>
      <c r="CU18" s="524"/>
      <c r="CV18" s="524"/>
      <c r="CW18" s="524"/>
      <c r="CX18" s="524"/>
      <c r="CY18" s="525"/>
      <c r="CZ18" s="526" t="s">
        <v>351</v>
      </c>
      <c r="DA18" s="526"/>
      <c r="DB18" s="526"/>
      <c r="DC18" s="526"/>
      <c r="DD18" s="550" t="s">
        <v>351</v>
      </c>
      <c r="DE18" s="524"/>
      <c r="DF18" s="524"/>
      <c r="DG18" s="524"/>
      <c r="DH18" s="524"/>
      <c r="DI18" s="524"/>
      <c r="DJ18" s="524"/>
      <c r="DK18" s="524"/>
      <c r="DL18" s="524"/>
      <c r="DM18" s="524"/>
      <c r="DN18" s="524"/>
      <c r="DO18" s="524"/>
      <c r="DP18" s="525"/>
      <c r="DQ18" s="550" t="s">
        <v>351</v>
      </c>
      <c r="DR18" s="524"/>
      <c r="DS18" s="524"/>
      <c r="DT18" s="524"/>
      <c r="DU18" s="524"/>
      <c r="DV18" s="524"/>
      <c r="DW18" s="524"/>
      <c r="DX18" s="524"/>
      <c r="DY18" s="524"/>
      <c r="DZ18" s="524"/>
      <c r="EA18" s="524"/>
      <c r="EB18" s="524"/>
      <c r="EC18" s="551"/>
    </row>
    <row r="19" spans="2:133" ht="11.25" customHeight="1">
      <c r="B19" s="544" t="s">
        <v>353</v>
      </c>
      <c r="C19" s="545"/>
      <c r="D19" s="545"/>
      <c r="E19" s="545"/>
      <c r="F19" s="545"/>
      <c r="G19" s="545"/>
      <c r="H19" s="545"/>
      <c r="I19" s="545"/>
      <c r="J19" s="545"/>
      <c r="K19" s="545"/>
      <c r="L19" s="545"/>
      <c r="M19" s="545"/>
      <c r="N19" s="545"/>
      <c r="O19" s="545"/>
      <c r="P19" s="545"/>
      <c r="Q19" s="546"/>
      <c r="R19" s="523">
        <v>1528044</v>
      </c>
      <c r="S19" s="524"/>
      <c r="T19" s="524"/>
      <c r="U19" s="524"/>
      <c r="V19" s="524"/>
      <c r="W19" s="524"/>
      <c r="X19" s="524"/>
      <c r="Y19" s="525"/>
      <c r="Z19" s="526">
        <v>25.7</v>
      </c>
      <c r="AA19" s="526"/>
      <c r="AB19" s="526"/>
      <c r="AC19" s="526"/>
      <c r="AD19" s="521">
        <v>1528044</v>
      </c>
      <c r="AE19" s="521"/>
      <c r="AF19" s="521"/>
      <c r="AG19" s="521"/>
      <c r="AH19" s="521"/>
      <c r="AI19" s="521"/>
      <c r="AJ19" s="521"/>
      <c r="AK19" s="521"/>
      <c r="AL19" s="527">
        <v>47.5</v>
      </c>
      <c r="AM19" s="528"/>
      <c r="AN19" s="528"/>
      <c r="AO19" s="529"/>
      <c r="AP19" s="544" t="s">
        <v>286</v>
      </c>
      <c r="AQ19" s="545"/>
      <c r="AR19" s="545"/>
      <c r="AS19" s="545"/>
      <c r="AT19" s="545"/>
      <c r="AU19" s="545"/>
      <c r="AV19" s="545"/>
      <c r="AW19" s="545"/>
      <c r="AX19" s="545"/>
      <c r="AY19" s="545"/>
      <c r="AZ19" s="545"/>
      <c r="BA19" s="545"/>
      <c r="BB19" s="545"/>
      <c r="BC19" s="545"/>
      <c r="BD19" s="545"/>
      <c r="BE19" s="545"/>
      <c r="BF19" s="546"/>
      <c r="BG19" s="523" t="s">
        <v>351</v>
      </c>
      <c r="BH19" s="524"/>
      <c r="BI19" s="524"/>
      <c r="BJ19" s="524"/>
      <c r="BK19" s="524"/>
      <c r="BL19" s="524"/>
      <c r="BM19" s="524"/>
      <c r="BN19" s="525"/>
      <c r="BO19" s="526" t="s">
        <v>351</v>
      </c>
      <c r="BP19" s="526"/>
      <c r="BQ19" s="526"/>
      <c r="BR19" s="526"/>
      <c r="BS19" s="521" t="s">
        <v>351</v>
      </c>
      <c r="BT19" s="521"/>
      <c r="BU19" s="521"/>
      <c r="BV19" s="521"/>
      <c r="BW19" s="521"/>
      <c r="BX19" s="521"/>
      <c r="BY19" s="521"/>
      <c r="BZ19" s="521"/>
      <c r="CA19" s="521"/>
      <c r="CB19" s="522"/>
      <c r="CD19" s="552" t="s">
        <v>354</v>
      </c>
      <c r="CE19" s="553"/>
      <c r="CF19" s="553"/>
      <c r="CG19" s="553"/>
      <c r="CH19" s="553"/>
      <c r="CI19" s="553"/>
      <c r="CJ19" s="553"/>
      <c r="CK19" s="553"/>
      <c r="CL19" s="553"/>
      <c r="CM19" s="553"/>
      <c r="CN19" s="553"/>
      <c r="CO19" s="553"/>
      <c r="CP19" s="553"/>
      <c r="CQ19" s="554"/>
      <c r="CR19" s="523" t="s">
        <v>351</v>
      </c>
      <c r="CS19" s="524"/>
      <c r="CT19" s="524"/>
      <c r="CU19" s="524"/>
      <c r="CV19" s="524"/>
      <c r="CW19" s="524"/>
      <c r="CX19" s="524"/>
      <c r="CY19" s="525"/>
      <c r="CZ19" s="526" t="s">
        <v>351</v>
      </c>
      <c r="DA19" s="526"/>
      <c r="DB19" s="526"/>
      <c r="DC19" s="526"/>
      <c r="DD19" s="550" t="s">
        <v>351</v>
      </c>
      <c r="DE19" s="524"/>
      <c r="DF19" s="524"/>
      <c r="DG19" s="524"/>
      <c r="DH19" s="524"/>
      <c r="DI19" s="524"/>
      <c r="DJ19" s="524"/>
      <c r="DK19" s="524"/>
      <c r="DL19" s="524"/>
      <c r="DM19" s="524"/>
      <c r="DN19" s="524"/>
      <c r="DO19" s="524"/>
      <c r="DP19" s="525"/>
      <c r="DQ19" s="550" t="s">
        <v>351</v>
      </c>
      <c r="DR19" s="524"/>
      <c r="DS19" s="524"/>
      <c r="DT19" s="524"/>
      <c r="DU19" s="524"/>
      <c r="DV19" s="524"/>
      <c r="DW19" s="524"/>
      <c r="DX19" s="524"/>
      <c r="DY19" s="524"/>
      <c r="DZ19" s="524"/>
      <c r="EA19" s="524"/>
      <c r="EB19" s="524"/>
      <c r="EC19" s="551"/>
    </row>
    <row r="20" spans="2:133" ht="11.25" customHeight="1">
      <c r="B20" s="544" t="s">
        <v>355</v>
      </c>
      <c r="C20" s="545"/>
      <c r="D20" s="545"/>
      <c r="E20" s="545"/>
      <c r="F20" s="545"/>
      <c r="G20" s="545"/>
      <c r="H20" s="545"/>
      <c r="I20" s="545"/>
      <c r="J20" s="545"/>
      <c r="K20" s="545"/>
      <c r="L20" s="545"/>
      <c r="M20" s="545"/>
      <c r="N20" s="545"/>
      <c r="O20" s="545"/>
      <c r="P20" s="545"/>
      <c r="Q20" s="546"/>
      <c r="R20" s="523">
        <v>130386</v>
      </c>
      <c r="S20" s="524"/>
      <c r="T20" s="524"/>
      <c r="U20" s="524"/>
      <c r="V20" s="524"/>
      <c r="W20" s="524"/>
      <c r="X20" s="524"/>
      <c r="Y20" s="525"/>
      <c r="Z20" s="526">
        <v>2.2000000000000002</v>
      </c>
      <c r="AA20" s="526"/>
      <c r="AB20" s="526"/>
      <c r="AC20" s="526"/>
      <c r="AD20" s="521" t="s">
        <v>351</v>
      </c>
      <c r="AE20" s="521"/>
      <c r="AF20" s="521"/>
      <c r="AG20" s="521"/>
      <c r="AH20" s="521"/>
      <c r="AI20" s="521"/>
      <c r="AJ20" s="521"/>
      <c r="AK20" s="521"/>
      <c r="AL20" s="527" t="s">
        <v>351</v>
      </c>
      <c r="AM20" s="528"/>
      <c r="AN20" s="528"/>
      <c r="AO20" s="529"/>
      <c r="AP20" s="544" t="s">
        <v>356</v>
      </c>
      <c r="AQ20" s="545"/>
      <c r="AR20" s="545"/>
      <c r="AS20" s="545"/>
      <c r="AT20" s="545"/>
      <c r="AU20" s="545"/>
      <c r="AV20" s="545"/>
      <c r="AW20" s="545"/>
      <c r="AX20" s="545"/>
      <c r="AY20" s="545"/>
      <c r="AZ20" s="545"/>
      <c r="BA20" s="545"/>
      <c r="BB20" s="545"/>
      <c r="BC20" s="545"/>
      <c r="BD20" s="545"/>
      <c r="BE20" s="545"/>
      <c r="BF20" s="546"/>
      <c r="BG20" s="523" t="s">
        <v>351</v>
      </c>
      <c r="BH20" s="524"/>
      <c r="BI20" s="524"/>
      <c r="BJ20" s="524"/>
      <c r="BK20" s="524"/>
      <c r="BL20" s="524"/>
      <c r="BM20" s="524"/>
      <c r="BN20" s="525"/>
      <c r="BO20" s="526" t="s">
        <v>351</v>
      </c>
      <c r="BP20" s="526"/>
      <c r="BQ20" s="526"/>
      <c r="BR20" s="526"/>
      <c r="BS20" s="521" t="s">
        <v>351</v>
      </c>
      <c r="BT20" s="521"/>
      <c r="BU20" s="521"/>
      <c r="BV20" s="521"/>
      <c r="BW20" s="521"/>
      <c r="BX20" s="521"/>
      <c r="BY20" s="521"/>
      <c r="BZ20" s="521"/>
      <c r="CA20" s="521"/>
      <c r="CB20" s="522"/>
      <c r="CD20" s="558" t="s">
        <v>287</v>
      </c>
      <c r="CE20" s="559"/>
      <c r="CF20" s="559"/>
      <c r="CG20" s="559"/>
      <c r="CH20" s="559"/>
      <c r="CI20" s="559"/>
      <c r="CJ20" s="559"/>
      <c r="CK20" s="559"/>
      <c r="CL20" s="559"/>
      <c r="CM20" s="559"/>
      <c r="CN20" s="559"/>
      <c r="CO20" s="559"/>
      <c r="CP20" s="559"/>
      <c r="CQ20" s="560"/>
      <c r="CR20" s="523">
        <v>5773160</v>
      </c>
      <c r="CS20" s="524"/>
      <c r="CT20" s="524"/>
      <c r="CU20" s="524"/>
      <c r="CV20" s="524"/>
      <c r="CW20" s="524"/>
      <c r="CX20" s="524"/>
      <c r="CY20" s="525"/>
      <c r="CZ20" s="526">
        <v>100</v>
      </c>
      <c r="DA20" s="526"/>
      <c r="DB20" s="526"/>
      <c r="DC20" s="526"/>
      <c r="DD20" s="550">
        <v>1131774</v>
      </c>
      <c r="DE20" s="524"/>
      <c r="DF20" s="524"/>
      <c r="DG20" s="524"/>
      <c r="DH20" s="524"/>
      <c r="DI20" s="524"/>
      <c r="DJ20" s="524"/>
      <c r="DK20" s="524"/>
      <c r="DL20" s="524"/>
      <c r="DM20" s="524"/>
      <c r="DN20" s="524"/>
      <c r="DO20" s="524"/>
      <c r="DP20" s="525"/>
      <c r="DQ20" s="550">
        <v>4381083</v>
      </c>
      <c r="DR20" s="524"/>
      <c r="DS20" s="524"/>
      <c r="DT20" s="524"/>
      <c r="DU20" s="524"/>
      <c r="DV20" s="524"/>
      <c r="DW20" s="524"/>
      <c r="DX20" s="524"/>
      <c r="DY20" s="524"/>
      <c r="DZ20" s="524"/>
      <c r="EA20" s="524"/>
      <c r="EB20" s="524"/>
      <c r="EC20" s="551"/>
    </row>
    <row r="21" spans="2:133" ht="11.25" customHeight="1">
      <c r="B21" s="544" t="s">
        <v>357</v>
      </c>
      <c r="C21" s="545"/>
      <c r="D21" s="545"/>
      <c r="E21" s="545"/>
      <c r="F21" s="545"/>
      <c r="G21" s="545"/>
      <c r="H21" s="545"/>
      <c r="I21" s="545"/>
      <c r="J21" s="545"/>
      <c r="K21" s="545"/>
      <c r="L21" s="545"/>
      <c r="M21" s="545"/>
      <c r="N21" s="545"/>
      <c r="O21" s="545"/>
      <c r="P21" s="545"/>
      <c r="Q21" s="546"/>
      <c r="R21" s="523">
        <v>3342180</v>
      </c>
      <c r="S21" s="524"/>
      <c r="T21" s="524"/>
      <c r="U21" s="524"/>
      <c r="V21" s="524"/>
      <c r="W21" s="524"/>
      <c r="X21" s="524"/>
      <c r="Y21" s="525"/>
      <c r="Z21" s="526">
        <v>56.2</v>
      </c>
      <c r="AA21" s="526"/>
      <c r="AB21" s="526"/>
      <c r="AC21" s="526"/>
      <c r="AD21" s="521">
        <v>3211794</v>
      </c>
      <c r="AE21" s="521"/>
      <c r="AF21" s="521"/>
      <c r="AG21" s="521"/>
      <c r="AH21" s="521"/>
      <c r="AI21" s="521"/>
      <c r="AJ21" s="521"/>
      <c r="AK21" s="521"/>
      <c r="AL21" s="527">
        <v>99.9</v>
      </c>
      <c r="AM21" s="528"/>
      <c r="AN21" s="528"/>
      <c r="AO21" s="529"/>
      <c r="AP21" s="544" t="s">
        <v>358</v>
      </c>
      <c r="AQ21" s="545"/>
      <c r="AR21" s="545"/>
      <c r="AS21" s="545"/>
      <c r="AT21" s="545"/>
      <c r="AU21" s="545"/>
      <c r="AV21" s="545"/>
      <c r="AW21" s="545"/>
      <c r="AX21" s="545"/>
      <c r="AY21" s="545"/>
      <c r="AZ21" s="545"/>
      <c r="BA21" s="545"/>
      <c r="BB21" s="545"/>
      <c r="BC21" s="545"/>
      <c r="BD21" s="545"/>
      <c r="BE21" s="545"/>
      <c r="BF21" s="546"/>
      <c r="BG21" s="523" t="s">
        <v>351</v>
      </c>
      <c r="BH21" s="524"/>
      <c r="BI21" s="524"/>
      <c r="BJ21" s="524"/>
      <c r="BK21" s="524"/>
      <c r="BL21" s="524"/>
      <c r="BM21" s="524"/>
      <c r="BN21" s="525"/>
      <c r="BO21" s="526" t="s">
        <v>351</v>
      </c>
      <c r="BP21" s="526"/>
      <c r="BQ21" s="526"/>
      <c r="BR21" s="526"/>
      <c r="BS21" s="521" t="s">
        <v>351</v>
      </c>
      <c r="BT21" s="521"/>
      <c r="BU21" s="521"/>
      <c r="BV21" s="521"/>
      <c r="BW21" s="521"/>
      <c r="BX21" s="521"/>
      <c r="BY21" s="521"/>
      <c r="BZ21" s="521"/>
      <c r="CA21" s="521"/>
      <c r="CB21" s="522"/>
      <c r="CD21" s="517" t="s">
        <v>288</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c r="B22" s="544" t="s">
        <v>359</v>
      </c>
      <c r="C22" s="545"/>
      <c r="D22" s="545"/>
      <c r="E22" s="545"/>
      <c r="F22" s="545"/>
      <c r="G22" s="545"/>
      <c r="H22" s="545"/>
      <c r="I22" s="545"/>
      <c r="J22" s="545"/>
      <c r="K22" s="545"/>
      <c r="L22" s="545"/>
      <c r="M22" s="545"/>
      <c r="N22" s="545"/>
      <c r="O22" s="545"/>
      <c r="P22" s="545"/>
      <c r="Q22" s="546"/>
      <c r="R22" s="523">
        <v>1767</v>
      </c>
      <c r="S22" s="524"/>
      <c r="T22" s="524"/>
      <c r="U22" s="524"/>
      <c r="V22" s="524"/>
      <c r="W22" s="524"/>
      <c r="X22" s="524"/>
      <c r="Y22" s="525"/>
      <c r="Z22" s="526">
        <v>0</v>
      </c>
      <c r="AA22" s="526"/>
      <c r="AB22" s="526"/>
      <c r="AC22" s="526"/>
      <c r="AD22" s="521">
        <v>1767</v>
      </c>
      <c r="AE22" s="521"/>
      <c r="AF22" s="521"/>
      <c r="AG22" s="521"/>
      <c r="AH22" s="521"/>
      <c r="AI22" s="521"/>
      <c r="AJ22" s="521"/>
      <c r="AK22" s="521"/>
      <c r="AL22" s="527">
        <v>0.1</v>
      </c>
      <c r="AM22" s="528"/>
      <c r="AN22" s="528"/>
      <c r="AO22" s="529"/>
      <c r="AP22" s="544" t="s">
        <v>360</v>
      </c>
      <c r="AQ22" s="545"/>
      <c r="AR22" s="545"/>
      <c r="AS22" s="545"/>
      <c r="AT22" s="545"/>
      <c r="AU22" s="545"/>
      <c r="AV22" s="545"/>
      <c r="AW22" s="545"/>
      <c r="AX22" s="545"/>
      <c r="AY22" s="545"/>
      <c r="AZ22" s="545"/>
      <c r="BA22" s="545"/>
      <c r="BB22" s="545"/>
      <c r="BC22" s="545"/>
      <c r="BD22" s="545"/>
      <c r="BE22" s="545"/>
      <c r="BF22" s="546"/>
      <c r="BG22" s="523" t="s">
        <v>361</v>
      </c>
      <c r="BH22" s="524"/>
      <c r="BI22" s="524"/>
      <c r="BJ22" s="524"/>
      <c r="BK22" s="524"/>
      <c r="BL22" s="524"/>
      <c r="BM22" s="524"/>
      <c r="BN22" s="525"/>
      <c r="BO22" s="526" t="s">
        <v>361</v>
      </c>
      <c r="BP22" s="526"/>
      <c r="BQ22" s="526"/>
      <c r="BR22" s="526"/>
      <c r="BS22" s="521" t="s">
        <v>361</v>
      </c>
      <c r="BT22" s="521"/>
      <c r="BU22" s="521"/>
      <c r="BV22" s="521"/>
      <c r="BW22" s="521"/>
      <c r="BX22" s="521"/>
      <c r="BY22" s="521"/>
      <c r="BZ22" s="521"/>
      <c r="CA22" s="521"/>
      <c r="CB22" s="522"/>
      <c r="CD22" s="517" t="s">
        <v>256</v>
      </c>
      <c r="CE22" s="518"/>
      <c r="CF22" s="518"/>
      <c r="CG22" s="518"/>
      <c r="CH22" s="518"/>
      <c r="CI22" s="518"/>
      <c r="CJ22" s="518"/>
      <c r="CK22" s="518"/>
      <c r="CL22" s="518"/>
      <c r="CM22" s="518"/>
      <c r="CN22" s="518"/>
      <c r="CO22" s="518"/>
      <c r="CP22" s="518"/>
      <c r="CQ22" s="519"/>
      <c r="CR22" s="517" t="s">
        <v>289</v>
      </c>
      <c r="CS22" s="518"/>
      <c r="CT22" s="518"/>
      <c r="CU22" s="518"/>
      <c r="CV22" s="518"/>
      <c r="CW22" s="518"/>
      <c r="CX22" s="518"/>
      <c r="CY22" s="519"/>
      <c r="CZ22" s="517" t="s">
        <v>362</v>
      </c>
      <c r="DA22" s="518"/>
      <c r="DB22" s="518"/>
      <c r="DC22" s="519"/>
      <c r="DD22" s="517" t="s">
        <v>363</v>
      </c>
      <c r="DE22" s="518"/>
      <c r="DF22" s="518"/>
      <c r="DG22" s="518"/>
      <c r="DH22" s="518"/>
      <c r="DI22" s="518"/>
      <c r="DJ22" s="518"/>
      <c r="DK22" s="519"/>
      <c r="DL22" s="555" t="s">
        <v>290</v>
      </c>
      <c r="DM22" s="556"/>
      <c r="DN22" s="556"/>
      <c r="DO22" s="556"/>
      <c r="DP22" s="556"/>
      <c r="DQ22" s="556"/>
      <c r="DR22" s="556"/>
      <c r="DS22" s="556"/>
      <c r="DT22" s="556"/>
      <c r="DU22" s="556"/>
      <c r="DV22" s="557"/>
      <c r="DW22" s="517" t="s">
        <v>364</v>
      </c>
      <c r="DX22" s="518"/>
      <c r="DY22" s="518"/>
      <c r="DZ22" s="518"/>
      <c r="EA22" s="518"/>
      <c r="EB22" s="518"/>
      <c r="EC22" s="519"/>
    </row>
    <row r="23" spans="2:133" ht="11.25" customHeight="1">
      <c r="B23" s="544" t="s">
        <v>291</v>
      </c>
      <c r="C23" s="545"/>
      <c r="D23" s="545"/>
      <c r="E23" s="545"/>
      <c r="F23" s="545"/>
      <c r="G23" s="545"/>
      <c r="H23" s="545"/>
      <c r="I23" s="545"/>
      <c r="J23" s="545"/>
      <c r="K23" s="545"/>
      <c r="L23" s="545"/>
      <c r="M23" s="545"/>
      <c r="N23" s="545"/>
      <c r="O23" s="545"/>
      <c r="P23" s="545"/>
      <c r="Q23" s="546"/>
      <c r="R23" s="523">
        <v>28540</v>
      </c>
      <c r="S23" s="524"/>
      <c r="T23" s="524"/>
      <c r="U23" s="524"/>
      <c r="V23" s="524"/>
      <c r="W23" s="524"/>
      <c r="X23" s="524"/>
      <c r="Y23" s="525"/>
      <c r="Z23" s="526">
        <v>0.5</v>
      </c>
      <c r="AA23" s="526"/>
      <c r="AB23" s="526"/>
      <c r="AC23" s="526"/>
      <c r="AD23" s="521" t="s">
        <v>365</v>
      </c>
      <c r="AE23" s="521"/>
      <c r="AF23" s="521"/>
      <c r="AG23" s="521"/>
      <c r="AH23" s="521"/>
      <c r="AI23" s="521"/>
      <c r="AJ23" s="521"/>
      <c r="AK23" s="521"/>
      <c r="AL23" s="527" t="s">
        <v>365</v>
      </c>
      <c r="AM23" s="528"/>
      <c r="AN23" s="528"/>
      <c r="AO23" s="529"/>
      <c r="AP23" s="544" t="s">
        <v>366</v>
      </c>
      <c r="AQ23" s="545"/>
      <c r="AR23" s="545"/>
      <c r="AS23" s="545"/>
      <c r="AT23" s="545"/>
      <c r="AU23" s="545"/>
      <c r="AV23" s="545"/>
      <c r="AW23" s="545"/>
      <c r="AX23" s="545"/>
      <c r="AY23" s="545"/>
      <c r="AZ23" s="545"/>
      <c r="BA23" s="545"/>
      <c r="BB23" s="545"/>
      <c r="BC23" s="545"/>
      <c r="BD23" s="545"/>
      <c r="BE23" s="545"/>
      <c r="BF23" s="546"/>
      <c r="BG23" s="523" t="s">
        <v>365</v>
      </c>
      <c r="BH23" s="524"/>
      <c r="BI23" s="524"/>
      <c r="BJ23" s="524"/>
      <c r="BK23" s="524"/>
      <c r="BL23" s="524"/>
      <c r="BM23" s="524"/>
      <c r="BN23" s="525"/>
      <c r="BO23" s="526" t="s">
        <v>365</v>
      </c>
      <c r="BP23" s="526"/>
      <c r="BQ23" s="526"/>
      <c r="BR23" s="526"/>
      <c r="BS23" s="521" t="s">
        <v>365</v>
      </c>
      <c r="BT23" s="521"/>
      <c r="BU23" s="521"/>
      <c r="BV23" s="521"/>
      <c r="BW23" s="521"/>
      <c r="BX23" s="521"/>
      <c r="BY23" s="521"/>
      <c r="BZ23" s="521"/>
      <c r="CA23" s="521"/>
      <c r="CB23" s="522"/>
      <c r="CD23" s="547" t="s">
        <v>292</v>
      </c>
      <c r="CE23" s="548"/>
      <c r="CF23" s="548"/>
      <c r="CG23" s="548"/>
      <c r="CH23" s="548"/>
      <c r="CI23" s="548"/>
      <c r="CJ23" s="548"/>
      <c r="CK23" s="548"/>
      <c r="CL23" s="548"/>
      <c r="CM23" s="548"/>
      <c r="CN23" s="548"/>
      <c r="CO23" s="548"/>
      <c r="CP23" s="548"/>
      <c r="CQ23" s="549"/>
      <c r="CR23" s="533">
        <v>2150314</v>
      </c>
      <c r="CS23" s="534"/>
      <c r="CT23" s="534"/>
      <c r="CU23" s="534"/>
      <c r="CV23" s="534"/>
      <c r="CW23" s="534"/>
      <c r="CX23" s="534"/>
      <c r="CY23" s="535"/>
      <c r="CZ23" s="562">
        <v>37.200000000000003</v>
      </c>
      <c r="DA23" s="563"/>
      <c r="DB23" s="563"/>
      <c r="DC23" s="564"/>
      <c r="DD23" s="561">
        <v>1530786</v>
      </c>
      <c r="DE23" s="534"/>
      <c r="DF23" s="534"/>
      <c r="DG23" s="534"/>
      <c r="DH23" s="534"/>
      <c r="DI23" s="534"/>
      <c r="DJ23" s="534"/>
      <c r="DK23" s="535"/>
      <c r="DL23" s="561">
        <v>1524706</v>
      </c>
      <c r="DM23" s="534"/>
      <c r="DN23" s="534"/>
      <c r="DO23" s="534"/>
      <c r="DP23" s="534"/>
      <c r="DQ23" s="534"/>
      <c r="DR23" s="534"/>
      <c r="DS23" s="534"/>
      <c r="DT23" s="534"/>
      <c r="DU23" s="534"/>
      <c r="DV23" s="535"/>
      <c r="DW23" s="538">
        <v>42.6</v>
      </c>
      <c r="DX23" s="539"/>
      <c r="DY23" s="539"/>
      <c r="DZ23" s="539"/>
      <c r="EA23" s="539"/>
      <c r="EB23" s="539"/>
      <c r="EC23" s="540"/>
    </row>
    <row r="24" spans="2:133" ht="11.25" customHeight="1">
      <c r="B24" s="544" t="s">
        <v>293</v>
      </c>
      <c r="C24" s="545"/>
      <c r="D24" s="545"/>
      <c r="E24" s="545"/>
      <c r="F24" s="545"/>
      <c r="G24" s="545"/>
      <c r="H24" s="545"/>
      <c r="I24" s="545"/>
      <c r="J24" s="545"/>
      <c r="K24" s="545"/>
      <c r="L24" s="545"/>
      <c r="M24" s="545"/>
      <c r="N24" s="545"/>
      <c r="O24" s="545"/>
      <c r="P24" s="545"/>
      <c r="Q24" s="546"/>
      <c r="R24" s="523">
        <v>67113</v>
      </c>
      <c r="S24" s="524"/>
      <c r="T24" s="524"/>
      <c r="U24" s="524"/>
      <c r="V24" s="524"/>
      <c r="W24" s="524"/>
      <c r="X24" s="524"/>
      <c r="Y24" s="525"/>
      <c r="Z24" s="526">
        <v>1.1000000000000001</v>
      </c>
      <c r="AA24" s="526"/>
      <c r="AB24" s="526"/>
      <c r="AC24" s="526"/>
      <c r="AD24" s="521" t="s">
        <v>367</v>
      </c>
      <c r="AE24" s="521"/>
      <c r="AF24" s="521"/>
      <c r="AG24" s="521"/>
      <c r="AH24" s="521"/>
      <c r="AI24" s="521"/>
      <c r="AJ24" s="521"/>
      <c r="AK24" s="521"/>
      <c r="AL24" s="527" t="s">
        <v>367</v>
      </c>
      <c r="AM24" s="528"/>
      <c r="AN24" s="528"/>
      <c r="AO24" s="529"/>
      <c r="AP24" s="544" t="s">
        <v>368</v>
      </c>
      <c r="AQ24" s="545"/>
      <c r="AR24" s="545"/>
      <c r="AS24" s="545"/>
      <c r="AT24" s="545"/>
      <c r="AU24" s="545"/>
      <c r="AV24" s="545"/>
      <c r="AW24" s="545"/>
      <c r="AX24" s="545"/>
      <c r="AY24" s="545"/>
      <c r="AZ24" s="545"/>
      <c r="BA24" s="545"/>
      <c r="BB24" s="545"/>
      <c r="BC24" s="545"/>
      <c r="BD24" s="545"/>
      <c r="BE24" s="545"/>
      <c r="BF24" s="546"/>
      <c r="BG24" s="523" t="s">
        <v>367</v>
      </c>
      <c r="BH24" s="524"/>
      <c r="BI24" s="524"/>
      <c r="BJ24" s="524"/>
      <c r="BK24" s="524"/>
      <c r="BL24" s="524"/>
      <c r="BM24" s="524"/>
      <c r="BN24" s="525"/>
      <c r="BO24" s="526" t="s">
        <v>367</v>
      </c>
      <c r="BP24" s="526"/>
      <c r="BQ24" s="526"/>
      <c r="BR24" s="526"/>
      <c r="BS24" s="521" t="s">
        <v>367</v>
      </c>
      <c r="BT24" s="521"/>
      <c r="BU24" s="521"/>
      <c r="BV24" s="521"/>
      <c r="BW24" s="521"/>
      <c r="BX24" s="521"/>
      <c r="BY24" s="521"/>
      <c r="BZ24" s="521"/>
      <c r="CA24" s="521"/>
      <c r="CB24" s="522"/>
      <c r="CD24" s="552" t="s">
        <v>369</v>
      </c>
      <c r="CE24" s="553"/>
      <c r="CF24" s="553"/>
      <c r="CG24" s="553"/>
      <c r="CH24" s="553"/>
      <c r="CI24" s="553"/>
      <c r="CJ24" s="553"/>
      <c r="CK24" s="553"/>
      <c r="CL24" s="553"/>
      <c r="CM24" s="553"/>
      <c r="CN24" s="553"/>
      <c r="CO24" s="553"/>
      <c r="CP24" s="553"/>
      <c r="CQ24" s="554"/>
      <c r="CR24" s="523">
        <v>999851</v>
      </c>
      <c r="CS24" s="565"/>
      <c r="CT24" s="565"/>
      <c r="CU24" s="565"/>
      <c r="CV24" s="565"/>
      <c r="CW24" s="565"/>
      <c r="CX24" s="565"/>
      <c r="CY24" s="566"/>
      <c r="CZ24" s="569">
        <v>17.3</v>
      </c>
      <c r="DA24" s="570"/>
      <c r="DB24" s="570"/>
      <c r="DC24" s="571"/>
      <c r="DD24" s="550">
        <v>884246</v>
      </c>
      <c r="DE24" s="565"/>
      <c r="DF24" s="565"/>
      <c r="DG24" s="565"/>
      <c r="DH24" s="565"/>
      <c r="DI24" s="565"/>
      <c r="DJ24" s="565"/>
      <c r="DK24" s="566"/>
      <c r="DL24" s="550">
        <v>878166</v>
      </c>
      <c r="DM24" s="565"/>
      <c r="DN24" s="565"/>
      <c r="DO24" s="565"/>
      <c r="DP24" s="565"/>
      <c r="DQ24" s="565"/>
      <c r="DR24" s="565"/>
      <c r="DS24" s="565"/>
      <c r="DT24" s="565"/>
      <c r="DU24" s="565"/>
      <c r="DV24" s="566"/>
      <c r="DW24" s="527">
        <v>24.5</v>
      </c>
      <c r="DX24" s="567"/>
      <c r="DY24" s="567"/>
      <c r="DZ24" s="567"/>
      <c r="EA24" s="567"/>
      <c r="EB24" s="567"/>
      <c r="EC24" s="568"/>
    </row>
    <row r="25" spans="2:133" ht="11.25" customHeight="1">
      <c r="B25" s="544" t="s">
        <v>294</v>
      </c>
      <c r="C25" s="545"/>
      <c r="D25" s="545"/>
      <c r="E25" s="545"/>
      <c r="F25" s="545"/>
      <c r="G25" s="545"/>
      <c r="H25" s="545"/>
      <c r="I25" s="545"/>
      <c r="J25" s="545"/>
      <c r="K25" s="545"/>
      <c r="L25" s="545"/>
      <c r="M25" s="545"/>
      <c r="N25" s="545"/>
      <c r="O25" s="545"/>
      <c r="P25" s="545"/>
      <c r="Q25" s="546"/>
      <c r="R25" s="523">
        <v>27319</v>
      </c>
      <c r="S25" s="524"/>
      <c r="T25" s="524"/>
      <c r="U25" s="524"/>
      <c r="V25" s="524"/>
      <c r="W25" s="524"/>
      <c r="X25" s="524"/>
      <c r="Y25" s="525"/>
      <c r="Z25" s="526">
        <v>0.5</v>
      </c>
      <c r="AA25" s="526"/>
      <c r="AB25" s="526"/>
      <c r="AC25" s="526"/>
      <c r="AD25" s="521" t="s">
        <v>367</v>
      </c>
      <c r="AE25" s="521"/>
      <c r="AF25" s="521"/>
      <c r="AG25" s="521"/>
      <c r="AH25" s="521"/>
      <c r="AI25" s="521"/>
      <c r="AJ25" s="521"/>
      <c r="AK25" s="521"/>
      <c r="AL25" s="527" t="s">
        <v>367</v>
      </c>
      <c r="AM25" s="528"/>
      <c r="AN25" s="528"/>
      <c r="AO25" s="529"/>
      <c r="AP25" s="544" t="s">
        <v>370</v>
      </c>
      <c r="AQ25" s="545"/>
      <c r="AR25" s="545"/>
      <c r="AS25" s="545"/>
      <c r="AT25" s="545"/>
      <c r="AU25" s="545"/>
      <c r="AV25" s="545"/>
      <c r="AW25" s="545"/>
      <c r="AX25" s="545"/>
      <c r="AY25" s="545"/>
      <c r="AZ25" s="545"/>
      <c r="BA25" s="545"/>
      <c r="BB25" s="545"/>
      <c r="BC25" s="545"/>
      <c r="BD25" s="545"/>
      <c r="BE25" s="545"/>
      <c r="BF25" s="546"/>
      <c r="BG25" s="523" t="s">
        <v>367</v>
      </c>
      <c r="BH25" s="524"/>
      <c r="BI25" s="524"/>
      <c r="BJ25" s="524"/>
      <c r="BK25" s="524"/>
      <c r="BL25" s="524"/>
      <c r="BM25" s="524"/>
      <c r="BN25" s="525"/>
      <c r="BO25" s="526" t="s">
        <v>367</v>
      </c>
      <c r="BP25" s="526"/>
      <c r="BQ25" s="526"/>
      <c r="BR25" s="526"/>
      <c r="BS25" s="521" t="s">
        <v>367</v>
      </c>
      <c r="BT25" s="521"/>
      <c r="BU25" s="521"/>
      <c r="BV25" s="521"/>
      <c r="BW25" s="521"/>
      <c r="BX25" s="521"/>
      <c r="BY25" s="521"/>
      <c r="BZ25" s="521"/>
      <c r="CA25" s="521"/>
      <c r="CB25" s="522"/>
      <c r="CD25" s="552" t="s">
        <v>295</v>
      </c>
      <c r="CE25" s="553"/>
      <c r="CF25" s="553"/>
      <c r="CG25" s="553"/>
      <c r="CH25" s="553"/>
      <c r="CI25" s="553"/>
      <c r="CJ25" s="553"/>
      <c r="CK25" s="553"/>
      <c r="CL25" s="553"/>
      <c r="CM25" s="553"/>
      <c r="CN25" s="553"/>
      <c r="CO25" s="553"/>
      <c r="CP25" s="553"/>
      <c r="CQ25" s="554"/>
      <c r="CR25" s="523">
        <v>571679</v>
      </c>
      <c r="CS25" s="524"/>
      <c r="CT25" s="524"/>
      <c r="CU25" s="524"/>
      <c r="CV25" s="524"/>
      <c r="CW25" s="524"/>
      <c r="CX25" s="524"/>
      <c r="CY25" s="525"/>
      <c r="CZ25" s="569">
        <v>9.9</v>
      </c>
      <c r="DA25" s="570"/>
      <c r="DB25" s="570"/>
      <c r="DC25" s="571"/>
      <c r="DD25" s="550">
        <v>477914</v>
      </c>
      <c r="DE25" s="524"/>
      <c r="DF25" s="524"/>
      <c r="DG25" s="524"/>
      <c r="DH25" s="524"/>
      <c r="DI25" s="524"/>
      <c r="DJ25" s="524"/>
      <c r="DK25" s="525"/>
      <c r="DL25" s="550" t="s">
        <v>371</v>
      </c>
      <c r="DM25" s="524"/>
      <c r="DN25" s="524"/>
      <c r="DO25" s="524"/>
      <c r="DP25" s="524"/>
      <c r="DQ25" s="524"/>
      <c r="DR25" s="524"/>
      <c r="DS25" s="524"/>
      <c r="DT25" s="524"/>
      <c r="DU25" s="524"/>
      <c r="DV25" s="525"/>
      <c r="DW25" s="527" t="s">
        <v>371</v>
      </c>
      <c r="DX25" s="567"/>
      <c r="DY25" s="567"/>
      <c r="DZ25" s="567"/>
      <c r="EA25" s="567"/>
      <c r="EB25" s="567"/>
      <c r="EC25" s="568"/>
    </row>
    <row r="26" spans="2:133" ht="11.25" customHeight="1">
      <c r="B26" s="544" t="s">
        <v>296</v>
      </c>
      <c r="C26" s="545"/>
      <c r="D26" s="545"/>
      <c r="E26" s="545"/>
      <c r="F26" s="545"/>
      <c r="G26" s="545"/>
      <c r="H26" s="545"/>
      <c r="I26" s="545"/>
      <c r="J26" s="545"/>
      <c r="K26" s="545"/>
      <c r="L26" s="545"/>
      <c r="M26" s="545"/>
      <c r="N26" s="545"/>
      <c r="O26" s="545"/>
      <c r="P26" s="545"/>
      <c r="Q26" s="546"/>
      <c r="R26" s="523">
        <v>1187710</v>
      </c>
      <c r="S26" s="524"/>
      <c r="T26" s="524"/>
      <c r="U26" s="524"/>
      <c r="V26" s="524"/>
      <c r="W26" s="524"/>
      <c r="X26" s="524"/>
      <c r="Y26" s="525"/>
      <c r="Z26" s="526">
        <v>20</v>
      </c>
      <c r="AA26" s="526"/>
      <c r="AB26" s="526"/>
      <c r="AC26" s="526"/>
      <c r="AD26" s="521" t="s">
        <v>371</v>
      </c>
      <c r="AE26" s="521"/>
      <c r="AF26" s="521"/>
      <c r="AG26" s="521"/>
      <c r="AH26" s="521"/>
      <c r="AI26" s="521"/>
      <c r="AJ26" s="521"/>
      <c r="AK26" s="521"/>
      <c r="AL26" s="527" t="s">
        <v>371</v>
      </c>
      <c r="AM26" s="528"/>
      <c r="AN26" s="528"/>
      <c r="AO26" s="529"/>
      <c r="AP26" s="544" t="s">
        <v>297</v>
      </c>
      <c r="AQ26" s="545"/>
      <c r="AR26" s="545"/>
      <c r="AS26" s="545"/>
      <c r="AT26" s="545"/>
      <c r="AU26" s="545"/>
      <c r="AV26" s="545"/>
      <c r="AW26" s="545"/>
      <c r="AX26" s="545"/>
      <c r="AY26" s="545"/>
      <c r="AZ26" s="545"/>
      <c r="BA26" s="545"/>
      <c r="BB26" s="545"/>
      <c r="BC26" s="545"/>
      <c r="BD26" s="545"/>
      <c r="BE26" s="545"/>
      <c r="BF26" s="546"/>
      <c r="BG26" s="523" t="s">
        <v>371</v>
      </c>
      <c r="BH26" s="524"/>
      <c r="BI26" s="524"/>
      <c r="BJ26" s="524"/>
      <c r="BK26" s="524"/>
      <c r="BL26" s="524"/>
      <c r="BM26" s="524"/>
      <c r="BN26" s="525"/>
      <c r="BO26" s="526" t="s">
        <v>371</v>
      </c>
      <c r="BP26" s="526"/>
      <c r="BQ26" s="526"/>
      <c r="BR26" s="526"/>
      <c r="BS26" s="521" t="s">
        <v>371</v>
      </c>
      <c r="BT26" s="521"/>
      <c r="BU26" s="521"/>
      <c r="BV26" s="521"/>
      <c r="BW26" s="521"/>
      <c r="BX26" s="521"/>
      <c r="BY26" s="521"/>
      <c r="BZ26" s="521"/>
      <c r="CA26" s="521"/>
      <c r="CB26" s="522"/>
      <c r="CD26" s="552" t="s">
        <v>372</v>
      </c>
      <c r="CE26" s="553"/>
      <c r="CF26" s="553"/>
      <c r="CG26" s="553"/>
      <c r="CH26" s="553"/>
      <c r="CI26" s="553"/>
      <c r="CJ26" s="553"/>
      <c r="CK26" s="553"/>
      <c r="CL26" s="553"/>
      <c r="CM26" s="553"/>
      <c r="CN26" s="553"/>
      <c r="CO26" s="553"/>
      <c r="CP26" s="553"/>
      <c r="CQ26" s="554"/>
      <c r="CR26" s="523">
        <v>656949</v>
      </c>
      <c r="CS26" s="565"/>
      <c r="CT26" s="565"/>
      <c r="CU26" s="565"/>
      <c r="CV26" s="565"/>
      <c r="CW26" s="565"/>
      <c r="CX26" s="565"/>
      <c r="CY26" s="566"/>
      <c r="CZ26" s="569">
        <v>11.4</v>
      </c>
      <c r="DA26" s="570"/>
      <c r="DB26" s="570"/>
      <c r="DC26" s="571"/>
      <c r="DD26" s="550">
        <v>153026</v>
      </c>
      <c r="DE26" s="565"/>
      <c r="DF26" s="565"/>
      <c r="DG26" s="565"/>
      <c r="DH26" s="565"/>
      <c r="DI26" s="565"/>
      <c r="DJ26" s="565"/>
      <c r="DK26" s="566"/>
      <c r="DL26" s="550">
        <v>153026</v>
      </c>
      <c r="DM26" s="565"/>
      <c r="DN26" s="565"/>
      <c r="DO26" s="565"/>
      <c r="DP26" s="565"/>
      <c r="DQ26" s="565"/>
      <c r="DR26" s="565"/>
      <c r="DS26" s="565"/>
      <c r="DT26" s="565"/>
      <c r="DU26" s="565"/>
      <c r="DV26" s="566"/>
      <c r="DW26" s="527">
        <v>4.3</v>
      </c>
      <c r="DX26" s="567"/>
      <c r="DY26" s="567"/>
      <c r="DZ26" s="567"/>
      <c r="EA26" s="567"/>
      <c r="EB26" s="567"/>
      <c r="EC26" s="568"/>
    </row>
    <row r="27" spans="2:133" ht="11.25" customHeight="1">
      <c r="B27" s="632" t="s">
        <v>298</v>
      </c>
      <c r="C27" s="633"/>
      <c r="D27" s="633"/>
      <c r="E27" s="633"/>
      <c r="F27" s="633"/>
      <c r="G27" s="633"/>
      <c r="H27" s="633"/>
      <c r="I27" s="633"/>
      <c r="J27" s="633"/>
      <c r="K27" s="633"/>
      <c r="L27" s="633"/>
      <c r="M27" s="633"/>
      <c r="N27" s="633"/>
      <c r="O27" s="633"/>
      <c r="P27" s="633"/>
      <c r="Q27" s="634"/>
      <c r="R27" s="523" t="s">
        <v>371</v>
      </c>
      <c r="S27" s="524"/>
      <c r="T27" s="524"/>
      <c r="U27" s="524"/>
      <c r="V27" s="524"/>
      <c r="W27" s="524"/>
      <c r="X27" s="524"/>
      <c r="Y27" s="525"/>
      <c r="Z27" s="526" t="s">
        <v>371</v>
      </c>
      <c r="AA27" s="526"/>
      <c r="AB27" s="526"/>
      <c r="AC27" s="526"/>
      <c r="AD27" s="521" t="s">
        <v>371</v>
      </c>
      <c r="AE27" s="521"/>
      <c r="AF27" s="521"/>
      <c r="AG27" s="521"/>
      <c r="AH27" s="521"/>
      <c r="AI27" s="521"/>
      <c r="AJ27" s="521"/>
      <c r="AK27" s="521"/>
      <c r="AL27" s="527" t="s">
        <v>371</v>
      </c>
      <c r="AM27" s="528"/>
      <c r="AN27" s="528"/>
      <c r="AO27" s="529"/>
      <c r="AP27" s="572" t="s">
        <v>299</v>
      </c>
      <c r="AQ27" s="573"/>
      <c r="AR27" s="573"/>
      <c r="AS27" s="573"/>
      <c r="AT27" s="573"/>
      <c r="AU27" s="573"/>
      <c r="AV27" s="573"/>
      <c r="AW27" s="573"/>
      <c r="AX27" s="573"/>
      <c r="AY27" s="573"/>
      <c r="AZ27" s="573"/>
      <c r="BA27" s="573"/>
      <c r="BB27" s="573"/>
      <c r="BC27" s="573"/>
      <c r="BD27" s="573"/>
      <c r="BE27" s="573"/>
      <c r="BF27" s="574"/>
      <c r="BG27" s="523">
        <v>1466220</v>
      </c>
      <c r="BH27" s="524"/>
      <c r="BI27" s="524"/>
      <c r="BJ27" s="524"/>
      <c r="BK27" s="524"/>
      <c r="BL27" s="524"/>
      <c r="BM27" s="524"/>
      <c r="BN27" s="525"/>
      <c r="BO27" s="526">
        <v>100</v>
      </c>
      <c r="BP27" s="526"/>
      <c r="BQ27" s="526"/>
      <c r="BR27" s="526"/>
      <c r="BS27" s="521" t="s">
        <v>371</v>
      </c>
      <c r="BT27" s="521"/>
      <c r="BU27" s="521"/>
      <c r="BV27" s="521"/>
      <c r="BW27" s="521"/>
      <c r="BX27" s="521"/>
      <c r="BY27" s="521"/>
      <c r="BZ27" s="521"/>
      <c r="CA27" s="521"/>
      <c r="CB27" s="522"/>
      <c r="CD27" s="552" t="s">
        <v>373</v>
      </c>
      <c r="CE27" s="553"/>
      <c r="CF27" s="553"/>
      <c r="CG27" s="553"/>
      <c r="CH27" s="553"/>
      <c r="CI27" s="553"/>
      <c r="CJ27" s="553"/>
      <c r="CK27" s="553"/>
      <c r="CL27" s="553"/>
      <c r="CM27" s="553"/>
      <c r="CN27" s="553"/>
      <c r="CO27" s="553"/>
      <c r="CP27" s="553"/>
      <c r="CQ27" s="554"/>
      <c r="CR27" s="523">
        <v>493514</v>
      </c>
      <c r="CS27" s="524"/>
      <c r="CT27" s="524"/>
      <c r="CU27" s="524"/>
      <c r="CV27" s="524"/>
      <c r="CW27" s="524"/>
      <c r="CX27" s="524"/>
      <c r="CY27" s="525"/>
      <c r="CZ27" s="569">
        <v>8.5</v>
      </c>
      <c r="DA27" s="570"/>
      <c r="DB27" s="570"/>
      <c r="DC27" s="571"/>
      <c r="DD27" s="550">
        <v>493514</v>
      </c>
      <c r="DE27" s="524"/>
      <c r="DF27" s="524"/>
      <c r="DG27" s="524"/>
      <c r="DH27" s="524"/>
      <c r="DI27" s="524"/>
      <c r="DJ27" s="524"/>
      <c r="DK27" s="525"/>
      <c r="DL27" s="550">
        <v>493514</v>
      </c>
      <c r="DM27" s="524"/>
      <c r="DN27" s="524"/>
      <c r="DO27" s="524"/>
      <c r="DP27" s="524"/>
      <c r="DQ27" s="524"/>
      <c r="DR27" s="524"/>
      <c r="DS27" s="524"/>
      <c r="DT27" s="524"/>
      <c r="DU27" s="524"/>
      <c r="DV27" s="525"/>
      <c r="DW27" s="527">
        <v>13.8</v>
      </c>
      <c r="DX27" s="567"/>
      <c r="DY27" s="567"/>
      <c r="DZ27" s="567"/>
      <c r="EA27" s="567"/>
      <c r="EB27" s="567"/>
      <c r="EC27" s="568"/>
    </row>
    <row r="28" spans="2:133" ht="11.25" customHeight="1">
      <c r="B28" s="544" t="s">
        <v>300</v>
      </c>
      <c r="C28" s="545"/>
      <c r="D28" s="545"/>
      <c r="E28" s="545"/>
      <c r="F28" s="545"/>
      <c r="G28" s="545"/>
      <c r="H28" s="545"/>
      <c r="I28" s="545"/>
      <c r="J28" s="545"/>
      <c r="K28" s="545"/>
      <c r="L28" s="545"/>
      <c r="M28" s="545"/>
      <c r="N28" s="545"/>
      <c r="O28" s="545"/>
      <c r="P28" s="545"/>
      <c r="Q28" s="546"/>
      <c r="R28" s="523">
        <v>411711</v>
      </c>
      <c r="S28" s="524"/>
      <c r="T28" s="524"/>
      <c r="U28" s="524"/>
      <c r="V28" s="524"/>
      <c r="W28" s="524"/>
      <c r="X28" s="524"/>
      <c r="Y28" s="525"/>
      <c r="Z28" s="526">
        <v>6.9</v>
      </c>
      <c r="AA28" s="526"/>
      <c r="AB28" s="526"/>
      <c r="AC28" s="526"/>
      <c r="AD28" s="521" t="s">
        <v>371</v>
      </c>
      <c r="AE28" s="521"/>
      <c r="AF28" s="521"/>
      <c r="AG28" s="521"/>
      <c r="AH28" s="521"/>
      <c r="AI28" s="521"/>
      <c r="AJ28" s="521"/>
      <c r="AK28" s="521"/>
      <c r="AL28" s="527" t="s">
        <v>371</v>
      </c>
      <c r="AM28" s="528"/>
      <c r="AN28" s="528"/>
      <c r="AO28" s="529"/>
      <c r="AP28" s="530" t="s">
        <v>256</v>
      </c>
      <c r="AQ28" s="531"/>
      <c r="AR28" s="531"/>
      <c r="AS28" s="531"/>
      <c r="AT28" s="531"/>
      <c r="AU28" s="531"/>
      <c r="AV28" s="531"/>
      <c r="AW28" s="531"/>
      <c r="AX28" s="531"/>
      <c r="AY28" s="531"/>
      <c r="AZ28" s="531"/>
      <c r="BA28" s="531"/>
      <c r="BB28" s="531"/>
      <c r="BC28" s="531"/>
      <c r="BD28" s="531"/>
      <c r="BE28" s="531"/>
      <c r="BF28" s="532"/>
      <c r="BG28" s="530" t="s">
        <v>301</v>
      </c>
      <c r="BH28" s="580"/>
      <c r="BI28" s="580"/>
      <c r="BJ28" s="580"/>
      <c r="BK28" s="580"/>
      <c r="BL28" s="580"/>
      <c r="BM28" s="580"/>
      <c r="BN28" s="580"/>
      <c r="BO28" s="580"/>
      <c r="BP28" s="580"/>
      <c r="BQ28" s="581"/>
      <c r="BR28" s="530" t="s">
        <v>302</v>
      </c>
      <c r="BS28" s="580"/>
      <c r="BT28" s="580"/>
      <c r="BU28" s="580"/>
      <c r="BV28" s="580"/>
      <c r="BW28" s="580"/>
      <c r="BX28" s="580"/>
      <c r="BY28" s="580"/>
      <c r="BZ28" s="580"/>
      <c r="CA28" s="580"/>
      <c r="CB28" s="581"/>
      <c r="CD28" s="596" t="s">
        <v>303</v>
      </c>
      <c r="CE28" s="597"/>
      <c r="CF28" s="552" t="s">
        <v>374</v>
      </c>
      <c r="CG28" s="553"/>
      <c r="CH28" s="553"/>
      <c r="CI28" s="553"/>
      <c r="CJ28" s="553"/>
      <c r="CK28" s="553"/>
      <c r="CL28" s="553"/>
      <c r="CM28" s="553"/>
      <c r="CN28" s="553"/>
      <c r="CO28" s="553"/>
      <c r="CP28" s="553"/>
      <c r="CQ28" s="554"/>
      <c r="CR28" s="523">
        <v>493272</v>
      </c>
      <c r="CS28" s="565"/>
      <c r="CT28" s="565"/>
      <c r="CU28" s="565"/>
      <c r="CV28" s="565"/>
      <c r="CW28" s="565"/>
      <c r="CX28" s="565"/>
      <c r="CY28" s="566"/>
      <c r="CZ28" s="569">
        <v>8.5</v>
      </c>
      <c r="DA28" s="570"/>
      <c r="DB28" s="570"/>
      <c r="DC28" s="571"/>
      <c r="DD28" s="550">
        <v>493272</v>
      </c>
      <c r="DE28" s="565"/>
      <c r="DF28" s="565"/>
      <c r="DG28" s="565"/>
      <c r="DH28" s="565"/>
      <c r="DI28" s="565"/>
      <c r="DJ28" s="565"/>
      <c r="DK28" s="566"/>
      <c r="DL28" s="550">
        <v>493272</v>
      </c>
      <c r="DM28" s="565"/>
      <c r="DN28" s="565"/>
      <c r="DO28" s="565"/>
      <c r="DP28" s="565"/>
      <c r="DQ28" s="565"/>
      <c r="DR28" s="565"/>
      <c r="DS28" s="565"/>
      <c r="DT28" s="565"/>
      <c r="DU28" s="565"/>
      <c r="DV28" s="566"/>
      <c r="DW28" s="527">
        <v>13.8</v>
      </c>
      <c r="DX28" s="567"/>
      <c r="DY28" s="567"/>
      <c r="DZ28" s="567"/>
      <c r="EA28" s="567"/>
      <c r="EB28" s="567"/>
      <c r="EC28" s="568"/>
    </row>
    <row r="29" spans="2:133" ht="11.25" customHeight="1">
      <c r="B29" s="544" t="s">
        <v>304</v>
      </c>
      <c r="C29" s="545"/>
      <c r="D29" s="545"/>
      <c r="E29" s="545"/>
      <c r="F29" s="545"/>
      <c r="G29" s="545"/>
      <c r="H29" s="545"/>
      <c r="I29" s="545"/>
      <c r="J29" s="545"/>
      <c r="K29" s="545"/>
      <c r="L29" s="545"/>
      <c r="M29" s="545"/>
      <c r="N29" s="545"/>
      <c r="O29" s="545"/>
      <c r="P29" s="545"/>
      <c r="Q29" s="546"/>
      <c r="R29" s="523">
        <v>10786</v>
      </c>
      <c r="S29" s="524"/>
      <c r="T29" s="524"/>
      <c r="U29" s="524"/>
      <c r="V29" s="524"/>
      <c r="W29" s="524"/>
      <c r="X29" s="524"/>
      <c r="Y29" s="525"/>
      <c r="Z29" s="526">
        <v>0.2</v>
      </c>
      <c r="AA29" s="526"/>
      <c r="AB29" s="526"/>
      <c r="AC29" s="526"/>
      <c r="AD29" s="521" t="s">
        <v>375</v>
      </c>
      <c r="AE29" s="521"/>
      <c r="AF29" s="521"/>
      <c r="AG29" s="521"/>
      <c r="AH29" s="521"/>
      <c r="AI29" s="521"/>
      <c r="AJ29" s="521"/>
      <c r="AK29" s="521"/>
      <c r="AL29" s="527" t="s">
        <v>375</v>
      </c>
      <c r="AM29" s="528"/>
      <c r="AN29" s="528"/>
      <c r="AO29" s="529"/>
      <c r="AP29" s="590" t="s">
        <v>305</v>
      </c>
      <c r="AQ29" s="591"/>
      <c r="AR29" s="591"/>
      <c r="AS29" s="591"/>
      <c r="AT29" s="585" t="s">
        <v>306</v>
      </c>
      <c r="AU29" s="164"/>
      <c r="AV29" s="164"/>
      <c r="AW29" s="164"/>
      <c r="AX29" s="541" t="s">
        <v>220</v>
      </c>
      <c r="AY29" s="542"/>
      <c r="AZ29" s="542"/>
      <c r="BA29" s="542"/>
      <c r="BB29" s="542"/>
      <c r="BC29" s="542"/>
      <c r="BD29" s="542"/>
      <c r="BE29" s="542"/>
      <c r="BF29" s="543"/>
      <c r="BG29" s="578">
        <v>96.7</v>
      </c>
      <c r="BH29" s="579"/>
      <c r="BI29" s="579"/>
      <c r="BJ29" s="579"/>
      <c r="BK29" s="579"/>
      <c r="BL29" s="579"/>
      <c r="BM29" s="539">
        <v>88.9</v>
      </c>
      <c r="BN29" s="579"/>
      <c r="BO29" s="579"/>
      <c r="BP29" s="579"/>
      <c r="BQ29" s="582"/>
      <c r="BR29" s="578">
        <v>96.4</v>
      </c>
      <c r="BS29" s="579"/>
      <c r="BT29" s="579"/>
      <c r="BU29" s="579"/>
      <c r="BV29" s="579"/>
      <c r="BW29" s="579"/>
      <c r="BX29" s="539">
        <v>88.6</v>
      </c>
      <c r="BY29" s="579"/>
      <c r="BZ29" s="579"/>
      <c r="CA29" s="579"/>
      <c r="CB29" s="582"/>
      <c r="CD29" s="598"/>
      <c r="CE29" s="599"/>
      <c r="CF29" s="552" t="s">
        <v>376</v>
      </c>
      <c r="CG29" s="553"/>
      <c r="CH29" s="553"/>
      <c r="CI29" s="553"/>
      <c r="CJ29" s="553"/>
      <c r="CK29" s="553"/>
      <c r="CL29" s="553"/>
      <c r="CM29" s="553"/>
      <c r="CN29" s="553"/>
      <c r="CO29" s="553"/>
      <c r="CP29" s="553"/>
      <c r="CQ29" s="554"/>
      <c r="CR29" s="523">
        <v>242</v>
      </c>
      <c r="CS29" s="524"/>
      <c r="CT29" s="524"/>
      <c r="CU29" s="524"/>
      <c r="CV29" s="524"/>
      <c r="CW29" s="524"/>
      <c r="CX29" s="524"/>
      <c r="CY29" s="525"/>
      <c r="CZ29" s="569">
        <v>0</v>
      </c>
      <c r="DA29" s="570"/>
      <c r="DB29" s="570"/>
      <c r="DC29" s="571"/>
      <c r="DD29" s="550">
        <v>242</v>
      </c>
      <c r="DE29" s="524"/>
      <c r="DF29" s="524"/>
      <c r="DG29" s="524"/>
      <c r="DH29" s="524"/>
      <c r="DI29" s="524"/>
      <c r="DJ29" s="524"/>
      <c r="DK29" s="525"/>
      <c r="DL29" s="550">
        <v>242</v>
      </c>
      <c r="DM29" s="524"/>
      <c r="DN29" s="524"/>
      <c r="DO29" s="524"/>
      <c r="DP29" s="524"/>
      <c r="DQ29" s="524"/>
      <c r="DR29" s="524"/>
      <c r="DS29" s="524"/>
      <c r="DT29" s="524"/>
      <c r="DU29" s="524"/>
      <c r="DV29" s="525"/>
      <c r="DW29" s="527">
        <v>0</v>
      </c>
      <c r="DX29" s="567"/>
      <c r="DY29" s="567"/>
      <c r="DZ29" s="567"/>
      <c r="EA29" s="567"/>
      <c r="EB29" s="567"/>
      <c r="EC29" s="568"/>
    </row>
    <row r="30" spans="2:133" ht="11.25" customHeight="1">
      <c r="B30" s="544" t="s">
        <v>307</v>
      </c>
      <c r="C30" s="545"/>
      <c r="D30" s="545"/>
      <c r="E30" s="545"/>
      <c r="F30" s="545"/>
      <c r="G30" s="545"/>
      <c r="H30" s="545"/>
      <c r="I30" s="545"/>
      <c r="J30" s="545"/>
      <c r="K30" s="545"/>
      <c r="L30" s="545"/>
      <c r="M30" s="545"/>
      <c r="N30" s="545"/>
      <c r="O30" s="545"/>
      <c r="P30" s="545"/>
      <c r="Q30" s="546"/>
      <c r="R30" s="523">
        <v>21722</v>
      </c>
      <c r="S30" s="524"/>
      <c r="T30" s="524"/>
      <c r="U30" s="524"/>
      <c r="V30" s="524"/>
      <c r="W30" s="524"/>
      <c r="X30" s="524"/>
      <c r="Y30" s="525"/>
      <c r="Z30" s="526">
        <v>0.4</v>
      </c>
      <c r="AA30" s="526"/>
      <c r="AB30" s="526"/>
      <c r="AC30" s="526"/>
      <c r="AD30" s="521" t="s">
        <v>377</v>
      </c>
      <c r="AE30" s="521"/>
      <c r="AF30" s="521"/>
      <c r="AG30" s="521"/>
      <c r="AH30" s="521"/>
      <c r="AI30" s="521"/>
      <c r="AJ30" s="521"/>
      <c r="AK30" s="521"/>
      <c r="AL30" s="527" t="s">
        <v>377</v>
      </c>
      <c r="AM30" s="528"/>
      <c r="AN30" s="528"/>
      <c r="AO30" s="529"/>
      <c r="AP30" s="592"/>
      <c r="AQ30" s="593"/>
      <c r="AR30" s="593"/>
      <c r="AS30" s="593"/>
      <c r="AT30" s="586"/>
      <c r="AU30" s="165" t="s">
        <v>378</v>
      </c>
      <c r="AV30" s="165"/>
      <c r="AW30" s="165"/>
      <c r="AX30" s="544" t="s">
        <v>308</v>
      </c>
      <c r="AY30" s="545"/>
      <c r="AZ30" s="545"/>
      <c r="BA30" s="545"/>
      <c r="BB30" s="545"/>
      <c r="BC30" s="545"/>
      <c r="BD30" s="545"/>
      <c r="BE30" s="545"/>
      <c r="BF30" s="546"/>
      <c r="BG30" s="575">
        <v>97.8</v>
      </c>
      <c r="BH30" s="565"/>
      <c r="BI30" s="565"/>
      <c r="BJ30" s="565"/>
      <c r="BK30" s="565"/>
      <c r="BL30" s="565"/>
      <c r="BM30" s="528">
        <v>93.3</v>
      </c>
      <c r="BN30" s="576"/>
      <c r="BO30" s="576"/>
      <c r="BP30" s="576"/>
      <c r="BQ30" s="577"/>
      <c r="BR30" s="575">
        <v>97</v>
      </c>
      <c r="BS30" s="565"/>
      <c r="BT30" s="565"/>
      <c r="BU30" s="565"/>
      <c r="BV30" s="565"/>
      <c r="BW30" s="565"/>
      <c r="BX30" s="528">
        <v>92.7</v>
      </c>
      <c r="BY30" s="576"/>
      <c r="BZ30" s="576"/>
      <c r="CA30" s="576"/>
      <c r="CB30" s="577"/>
      <c r="CD30" s="552" t="s">
        <v>309</v>
      </c>
      <c r="CE30" s="553"/>
      <c r="CF30" s="553"/>
      <c r="CG30" s="553"/>
      <c r="CH30" s="553"/>
      <c r="CI30" s="553"/>
      <c r="CJ30" s="553"/>
      <c r="CK30" s="553"/>
      <c r="CL30" s="553"/>
      <c r="CM30" s="553"/>
      <c r="CN30" s="553"/>
      <c r="CO30" s="553"/>
      <c r="CP30" s="553"/>
      <c r="CQ30" s="554"/>
      <c r="CR30" s="523">
        <v>2458745</v>
      </c>
      <c r="CS30" s="565"/>
      <c r="CT30" s="565"/>
      <c r="CU30" s="565"/>
      <c r="CV30" s="565"/>
      <c r="CW30" s="565"/>
      <c r="CX30" s="565"/>
      <c r="CY30" s="566"/>
      <c r="CZ30" s="569">
        <v>42.6</v>
      </c>
      <c r="DA30" s="570"/>
      <c r="DB30" s="570"/>
      <c r="DC30" s="571"/>
      <c r="DD30" s="550">
        <v>2182131</v>
      </c>
      <c r="DE30" s="565"/>
      <c r="DF30" s="565"/>
      <c r="DG30" s="565"/>
      <c r="DH30" s="565"/>
      <c r="DI30" s="565"/>
      <c r="DJ30" s="565"/>
      <c r="DK30" s="566"/>
      <c r="DL30" s="550">
        <v>1524674</v>
      </c>
      <c r="DM30" s="565"/>
      <c r="DN30" s="565"/>
      <c r="DO30" s="565"/>
      <c r="DP30" s="565"/>
      <c r="DQ30" s="565"/>
      <c r="DR30" s="565"/>
      <c r="DS30" s="565"/>
      <c r="DT30" s="565"/>
      <c r="DU30" s="565"/>
      <c r="DV30" s="566"/>
      <c r="DW30" s="527">
        <v>42.6</v>
      </c>
      <c r="DX30" s="567"/>
      <c r="DY30" s="567"/>
      <c r="DZ30" s="567"/>
      <c r="EA30" s="567"/>
      <c r="EB30" s="567"/>
      <c r="EC30" s="568"/>
    </row>
    <row r="31" spans="2:133" ht="11.25" customHeight="1">
      <c r="B31" s="544" t="s">
        <v>310</v>
      </c>
      <c r="C31" s="545"/>
      <c r="D31" s="545"/>
      <c r="E31" s="545"/>
      <c r="F31" s="545"/>
      <c r="G31" s="545"/>
      <c r="H31" s="545"/>
      <c r="I31" s="545"/>
      <c r="J31" s="545"/>
      <c r="K31" s="545"/>
      <c r="L31" s="545"/>
      <c r="M31" s="545"/>
      <c r="N31" s="545"/>
      <c r="O31" s="545"/>
      <c r="P31" s="545"/>
      <c r="Q31" s="546"/>
      <c r="R31" s="523">
        <v>52044</v>
      </c>
      <c r="S31" s="524"/>
      <c r="T31" s="524"/>
      <c r="U31" s="524"/>
      <c r="V31" s="524"/>
      <c r="W31" s="524"/>
      <c r="X31" s="524"/>
      <c r="Y31" s="525"/>
      <c r="Z31" s="526">
        <v>0.9</v>
      </c>
      <c r="AA31" s="526"/>
      <c r="AB31" s="526"/>
      <c r="AC31" s="526"/>
      <c r="AD31" s="521" t="s">
        <v>379</v>
      </c>
      <c r="AE31" s="521"/>
      <c r="AF31" s="521"/>
      <c r="AG31" s="521"/>
      <c r="AH31" s="521"/>
      <c r="AI31" s="521"/>
      <c r="AJ31" s="521"/>
      <c r="AK31" s="521"/>
      <c r="AL31" s="527" t="s">
        <v>379</v>
      </c>
      <c r="AM31" s="528"/>
      <c r="AN31" s="528"/>
      <c r="AO31" s="529"/>
      <c r="AP31" s="594"/>
      <c r="AQ31" s="595"/>
      <c r="AR31" s="595"/>
      <c r="AS31" s="595"/>
      <c r="AT31" s="587"/>
      <c r="AU31" s="166"/>
      <c r="AV31" s="166"/>
      <c r="AW31" s="166"/>
      <c r="AX31" s="572" t="s">
        <v>311</v>
      </c>
      <c r="AY31" s="573"/>
      <c r="AZ31" s="573"/>
      <c r="BA31" s="573"/>
      <c r="BB31" s="573"/>
      <c r="BC31" s="573"/>
      <c r="BD31" s="573"/>
      <c r="BE31" s="573"/>
      <c r="BF31" s="574"/>
      <c r="BG31" s="583">
        <v>95.5</v>
      </c>
      <c r="BH31" s="584"/>
      <c r="BI31" s="584"/>
      <c r="BJ31" s="584"/>
      <c r="BK31" s="584"/>
      <c r="BL31" s="584"/>
      <c r="BM31" s="588">
        <v>85.2</v>
      </c>
      <c r="BN31" s="584"/>
      <c r="BO31" s="584"/>
      <c r="BP31" s="584"/>
      <c r="BQ31" s="589"/>
      <c r="BR31" s="583">
        <v>95.5</v>
      </c>
      <c r="BS31" s="584"/>
      <c r="BT31" s="584"/>
      <c r="BU31" s="584"/>
      <c r="BV31" s="584"/>
      <c r="BW31" s="584"/>
      <c r="BX31" s="588">
        <v>85.3</v>
      </c>
      <c r="BY31" s="584"/>
      <c r="BZ31" s="584"/>
      <c r="CA31" s="584"/>
      <c r="CB31" s="589"/>
      <c r="CD31" s="552" t="s">
        <v>380</v>
      </c>
      <c r="CE31" s="553"/>
      <c r="CF31" s="553"/>
      <c r="CG31" s="553"/>
      <c r="CH31" s="553"/>
      <c r="CI31" s="553"/>
      <c r="CJ31" s="553"/>
      <c r="CK31" s="553"/>
      <c r="CL31" s="553"/>
      <c r="CM31" s="553"/>
      <c r="CN31" s="553"/>
      <c r="CO31" s="553"/>
      <c r="CP31" s="553"/>
      <c r="CQ31" s="554"/>
      <c r="CR31" s="523">
        <v>635541</v>
      </c>
      <c r="CS31" s="524"/>
      <c r="CT31" s="524"/>
      <c r="CU31" s="524"/>
      <c r="CV31" s="524"/>
      <c r="CW31" s="524"/>
      <c r="CX31" s="524"/>
      <c r="CY31" s="525"/>
      <c r="CZ31" s="569">
        <v>11</v>
      </c>
      <c r="DA31" s="570"/>
      <c r="DB31" s="570"/>
      <c r="DC31" s="571"/>
      <c r="DD31" s="550">
        <v>496557</v>
      </c>
      <c r="DE31" s="524"/>
      <c r="DF31" s="524"/>
      <c r="DG31" s="524"/>
      <c r="DH31" s="524"/>
      <c r="DI31" s="524"/>
      <c r="DJ31" s="524"/>
      <c r="DK31" s="525"/>
      <c r="DL31" s="550">
        <v>452585</v>
      </c>
      <c r="DM31" s="524"/>
      <c r="DN31" s="524"/>
      <c r="DO31" s="524"/>
      <c r="DP31" s="524"/>
      <c r="DQ31" s="524"/>
      <c r="DR31" s="524"/>
      <c r="DS31" s="524"/>
      <c r="DT31" s="524"/>
      <c r="DU31" s="524"/>
      <c r="DV31" s="525"/>
      <c r="DW31" s="527">
        <v>12.6</v>
      </c>
      <c r="DX31" s="567"/>
      <c r="DY31" s="567"/>
      <c r="DZ31" s="567"/>
      <c r="EA31" s="567"/>
      <c r="EB31" s="567"/>
      <c r="EC31" s="568"/>
    </row>
    <row r="32" spans="2:133" ht="11.25" customHeight="1">
      <c r="B32" s="544" t="s">
        <v>312</v>
      </c>
      <c r="C32" s="545"/>
      <c r="D32" s="545"/>
      <c r="E32" s="545"/>
      <c r="F32" s="545"/>
      <c r="G32" s="545"/>
      <c r="H32" s="545"/>
      <c r="I32" s="545"/>
      <c r="J32" s="545"/>
      <c r="K32" s="545"/>
      <c r="L32" s="545"/>
      <c r="M32" s="545"/>
      <c r="N32" s="545"/>
      <c r="O32" s="545"/>
      <c r="P32" s="545"/>
      <c r="Q32" s="546"/>
      <c r="R32" s="523">
        <v>220083</v>
      </c>
      <c r="S32" s="524"/>
      <c r="T32" s="524"/>
      <c r="U32" s="524"/>
      <c r="V32" s="524"/>
      <c r="W32" s="524"/>
      <c r="X32" s="524"/>
      <c r="Y32" s="525"/>
      <c r="Z32" s="526">
        <v>3.7</v>
      </c>
      <c r="AA32" s="526"/>
      <c r="AB32" s="526"/>
      <c r="AC32" s="526"/>
      <c r="AD32" s="521" t="s">
        <v>334</v>
      </c>
      <c r="AE32" s="521"/>
      <c r="AF32" s="521"/>
      <c r="AG32" s="521"/>
      <c r="AH32" s="521"/>
      <c r="AI32" s="521"/>
      <c r="AJ32" s="521"/>
      <c r="AK32" s="521"/>
      <c r="AL32" s="527" t="s">
        <v>334</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381</v>
      </c>
      <c r="CE32" s="553"/>
      <c r="CF32" s="553"/>
      <c r="CG32" s="553"/>
      <c r="CH32" s="553"/>
      <c r="CI32" s="553"/>
      <c r="CJ32" s="553"/>
      <c r="CK32" s="553"/>
      <c r="CL32" s="553"/>
      <c r="CM32" s="553"/>
      <c r="CN32" s="553"/>
      <c r="CO32" s="553"/>
      <c r="CP32" s="553"/>
      <c r="CQ32" s="554"/>
      <c r="CR32" s="523">
        <v>22478</v>
      </c>
      <c r="CS32" s="565"/>
      <c r="CT32" s="565"/>
      <c r="CU32" s="565"/>
      <c r="CV32" s="565"/>
      <c r="CW32" s="565"/>
      <c r="CX32" s="565"/>
      <c r="CY32" s="566"/>
      <c r="CZ32" s="569">
        <v>0.4</v>
      </c>
      <c r="DA32" s="570"/>
      <c r="DB32" s="570"/>
      <c r="DC32" s="571"/>
      <c r="DD32" s="550">
        <v>19677</v>
      </c>
      <c r="DE32" s="565"/>
      <c r="DF32" s="565"/>
      <c r="DG32" s="565"/>
      <c r="DH32" s="565"/>
      <c r="DI32" s="565"/>
      <c r="DJ32" s="565"/>
      <c r="DK32" s="566"/>
      <c r="DL32" s="550">
        <v>2941</v>
      </c>
      <c r="DM32" s="565"/>
      <c r="DN32" s="565"/>
      <c r="DO32" s="565"/>
      <c r="DP32" s="565"/>
      <c r="DQ32" s="565"/>
      <c r="DR32" s="565"/>
      <c r="DS32" s="565"/>
      <c r="DT32" s="565"/>
      <c r="DU32" s="565"/>
      <c r="DV32" s="566"/>
      <c r="DW32" s="527">
        <v>0.1</v>
      </c>
      <c r="DX32" s="567"/>
      <c r="DY32" s="567"/>
      <c r="DZ32" s="567"/>
      <c r="EA32" s="567"/>
      <c r="EB32" s="567"/>
      <c r="EC32" s="568"/>
    </row>
    <row r="33" spans="2:133" ht="11.25" customHeight="1">
      <c r="B33" s="544" t="s">
        <v>313</v>
      </c>
      <c r="C33" s="545"/>
      <c r="D33" s="545"/>
      <c r="E33" s="545"/>
      <c r="F33" s="545"/>
      <c r="G33" s="545"/>
      <c r="H33" s="545"/>
      <c r="I33" s="545"/>
      <c r="J33" s="545"/>
      <c r="K33" s="545"/>
      <c r="L33" s="545"/>
      <c r="M33" s="545"/>
      <c r="N33" s="545"/>
      <c r="O33" s="545"/>
      <c r="P33" s="545"/>
      <c r="Q33" s="546"/>
      <c r="R33" s="523">
        <v>59776</v>
      </c>
      <c r="S33" s="524"/>
      <c r="T33" s="524"/>
      <c r="U33" s="524"/>
      <c r="V33" s="524"/>
      <c r="W33" s="524"/>
      <c r="X33" s="524"/>
      <c r="Y33" s="525"/>
      <c r="Z33" s="526">
        <v>1</v>
      </c>
      <c r="AA33" s="526"/>
      <c r="AB33" s="526"/>
      <c r="AC33" s="526"/>
      <c r="AD33" s="521" t="s">
        <v>334</v>
      </c>
      <c r="AE33" s="521"/>
      <c r="AF33" s="521"/>
      <c r="AG33" s="521"/>
      <c r="AH33" s="521"/>
      <c r="AI33" s="521"/>
      <c r="AJ33" s="521"/>
      <c r="AK33" s="521"/>
      <c r="AL33" s="527" t="s">
        <v>334</v>
      </c>
      <c r="AM33" s="528"/>
      <c r="AN33" s="528"/>
      <c r="AO33" s="529"/>
      <c r="AP33" s="169"/>
      <c r="AQ33" s="530" t="s">
        <v>314</v>
      </c>
      <c r="AR33" s="531"/>
      <c r="AS33" s="531"/>
      <c r="AT33" s="531"/>
      <c r="AU33" s="531"/>
      <c r="AV33" s="531"/>
      <c r="AW33" s="531"/>
      <c r="AX33" s="531"/>
      <c r="AY33" s="531"/>
      <c r="AZ33" s="531"/>
      <c r="BA33" s="531"/>
      <c r="BB33" s="531"/>
      <c r="BC33" s="531"/>
      <c r="BD33" s="531"/>
      <c r="BE33" s="531"/>
      <c r="BF33" s="532"/>
      <c r="BG33" s="530" t="s">
        <v>315</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316</v>
      </c>
      <c r="CE33" s="553"/>
      <c r="CF33" s="553"/>
      <c r="CG33" s="553"/>
      <c r="CH33" s="553"/>
      <c r="CI33" s="553"/>
      <c r="CJ33" s="553"/>
      <c r="CK33" s="553"/>
      <c r="CL33" s="553"/>
      <c r="CM33" s="553"/>
      <c r="CN33" s="553"/>
      <c r="CO33" s="553"/>
      <c r="CP33" s="553"/>
      <c r="CQ33" s="554"/>
      <c r="CR33" s="523">
        <v>730632</v>
      </c>
      <c r="CS33" s="524"/>
      <c r="CT33" s="524"/>
      <c r="CU33" s="524"/>
      <c r="CV33" s="524"/>
      <c r="CW33" s="524"/>
      <c r="CX33" s="524"/>
      <c r="CY33" s="525"/>
      <c r="CZ33" s="569">
        <v>12.7</v>
      </c>
      <c r="DA33" s="570"/>
      <c r="DB33" s="570"/>
      <c r="DC33" s="571"/>
      <c r="DD33" s="550">
        <v>673352</v>
      </c>
      <c r="DE33" s="524"/>
      <c r="DF33" s="524"/>
      <c r="DG33" s="524"/>
      <c r="DH33" s="524"/>
      <c r="DI33" s="524"/>
      <c r="DJ33" s="524"/>
      <c r="DK33" s="525"/>
      <c r="DL33" s="550">
        <v>640429</v>
      </c>
      <c r="DM33" s="524"/>
      <c r="DN33" s="524"/>
      <c r="DO33" s="524"/>
      <c r="DP33" s="524"/>
      <c r="DQ33" s="524"/>
      <c r="DR33" s="524"/>
      <c r="DS33" s="524"/>
      <c r="DT33" s="524"/>
      <c r="DU33" s="524"/>
      <c r="DV33" s="525"/>
      <c r="DW33" s="527">
        <v>17.899999999999999</v>
      </c>
      <c r="DX33" s="567"/>
      <c r="DY33" s="567"/>
      <c r="DZ33" s="567"/>
      <c r="EA33" s="567"/>
      <c r="EB33" s="567"/>
      <c r="EC33" s="568"/>
    </row>
    <row r="34" spans="2:133" ht="11.25" customHeight="1">
      <c r="B34" s="544" t="s">
        <v>317</v>
      </c>
      <c r="C34" s="545"/>
      <c r="D34" s="545"/>
      <c r="E34" s="545"/>
      <c r="F34" s="545"/>
      <c r="G34" s="545"/>
      <c r="H34" s="545"/>
      <c r="I34" s="545"/>
      <c r="J34" s="545"/>
      <c r="K34" s="545"/>
      <c r="L34" s="545"/>
      <c r="M34" s="545"/>
      <c r="N34" s="545"/>
      <c r="O34" s="545"/>
      <c r="P34" s="545"/>
      <c r="Q34" s="546"/>
      <c r="R34" s="523">
        <v>518504</v>
      </c>
      <c r="S34" s="524"/>
      <c r="T34" s="524"/>
      <c r="U34" s="524"/>
      <c r="V34" s="524"/>
      <c r="W34" s="524"/>
      <c r="X34" s="524"/>
      <c r="Y34" s="525"/>
      <c r="Z34" s="526">
        <v>8.6999999999999993</v>
      </c>
      <c r="AA34" s="526"/>
      <c r="AB34" s="526"/>
      <c r="AC34" s="526"/>
      <c r="AD34" s="521" t="s">
        <v>382</v>
      </c>
      <c r="AE34" s="521"/>
      <c r="AF34" s="521"/>
      <c r="AG34" s="521"/>
      <c r="AH34" s="521"/>
      <c r="AI34" s="521"/>
      <c r="AJ34" s="521"/>
      <c r="AK34" s="521"/>
      <c r="AL34" s="527" t="s">
        <v>382</v>
      </c>
      <c r="AM34" s="528"/>
      <c r="AN34" s="528"/>
      <c r="AO34" s="529"/>
      <c r="AP34" s="169"/>
      <c r="AQ34" s="547" t="s">
        <v>383</v>
      </c>
      <c r="AR34" s="548"/>
      <c r="AS34" s="548"/>
      <c r="AT34" s="548"/>
      <c r="AU34" s="548"/>
      <c r="AV34" s="548"/>
      <c r="AW34" s="548"/>
      <c r="AX34" s="548"/>
      <c r="AY34" s="549"/>
      <c r="AZ34" s="533">
        <v>658252</v>
      </c>
      <c r="BA34" s="534"/>
      <c r="BB34" s="534"/>
      <c r="BC34" s="534"/>
      <c r="BD34" s="534"/>
      <c r="BE34" s="534"/>
      <c r="BF34" s="600"/>
      <c r="BG34" s="547" t="s">
        <v>318</v>
      </c>
      <c r="BH34" s="548"/>
      <c r="BI34" s="548"/>
      <c r="BJ34" s="548"/>
      <c r="BK34" s="548"/>
      <c r="BL34" s="548"/>
      <c r="BM34" s="548"/>
      <c r="BN34" s="548"/>
      <c r="BO34" s="548"/>
      <c r="BP34" s="548"/>
      <c r="BQ34" s="548"/>
      <c r="BR34" s="548"/>
      <c r="BS34" s="548"/>
      <c r="BT34" s="548"/>
      <c r="BU34" s="549"/>
      <c r="BV34" s="533">
        <v>94198</v>
      </c>
      <c r="BW34" s="534"/>
      <c r="BX34" s="534"/>
      <c r="BY34" s="534"/>
      <c r="BZ34" s="534"/>
      <c r="CA34" s="534"/>
      <c r="CB34" s="600"/>
      <c r="CD34" s="552" t="s">
        <v>384</v>
      </c>
      <c r="CE34" s="553"/>
      <c r="CF34" s="553"/>
      <c r="CG34" s="553"/>
      <c r="CH34" s="553"/>
      <c r="CI34" s="553"/>
      <c r="CJ34" s="553"/>
      <c r="CK34" s="553"/>
      <c r="CL34" s="553"/>
      <c r="CM34" s="553"/>
      <c r="CN34" s="553"/>
      <c r="CO34" s="553"/>
      <c r="CP34" s="553"/>
      <c r="CQ34" s="554"/>
      <c r="CR34" s="523">
        <v>563998</v>
      </c>
      <c r="CS34" s="565"/>
      <c r="CT34" s="565"/>
      <c r="CU34" s="565"/>
      <c r="CV34" s="565"/>
      <c r="CW34" s="565"/>
      <c r="CX34" s="565"/>
      <c r="CY34" s="566"/>
      <c r="CZ34" s="569">
        <v>9.8000000000000007</v>
      </c>
      <c r="DA34" s="570"/>
      <c r="DB34" s="570"/>
      <c r="DC34" s="571"/>
      <c r="DD34" s="550">
        <v>563998</v>
      </c>
      <c r="DE34" s="565"/>
      <c r="DF34" s="565"/>
      <c r="DG34" s="565"/>
      <c r="DH34" s="565"/>
      <c r="DI34" s="565"/>
      <c r="DJ34" s="565"/>
      <c r="DK34" s="566"/>
      <c r="DL34" s="550">
        <v>558808</v>
      </c>
      <c r="DM34" s="565"/>
      <c r="DN34" s="565"/>
      <c r="DO34" s="565"/>
      <c r="DP34" s="565"/>
      <c r="DQ34" s="565"/>
      <c r="DR34" s="565"/>
      <c r="DS34" s="565"/>
      <c r="DT34" s="565"/>
      <c r="DU34" s="565"/>
      <c r="DV34" s="566"/>
      <c r="DW34" s="527">
        <v>15.6</v>
      </c>
      <c r="DX34" s="567"/>
      <c r="DY34" s="567"/>
      <c r="DZ34" s="567"/>
      <c r="EA34" s="567"/>
      <c r="EB34" s="567"/>
      <c r="EC34" s="568"/>
    </row>
    <row r="35" spans="2:133" ht="11.25" customHeight="1">
      <c r="B35" s="544" t="s">
        <v>319</v>
      </c>
      <c r="C35" s="545"/>
      <c r="D35" s="545"/>
      <c r="E35" s="545"/>
      <c r="F35" s="545"/>
      <c r="G35" s="545"/>
      <c r="H35" s="545"/>
      <c r="I35" s="545"/>
      <c r="J35" s="545"/>
      <c r="K35" s="545"/>
      <c r="L35" s="545"/>
      <c r="M35" s="545"/>
      <c r="N35" s="545"/>
      <c r="O35" s="545"/>
      <c r="P35" s="545"/>
      <c r="Q35" s="546"/>
      <c r="R35" s="523" t="s">
        <v>371</v>
      </c>
      <c r="S35" s="524"/>
      <c r="T35" s="524"/>
      <c r="U35" s="524"/>
      <c r="V35" s="524"/>
      <c r="W35" s="524"/>
      <c r="X35" s="524"/>
      <c r="Y35" s="525"/>
      <c r="Z35" s="526" t="s">
        <v>371</v>
      </c>
      <c r="AA35" s="526"/>
      <c r="AB35" s="526"/>
      <c r="AC35" s="526"/>
      <c r="AD35" s="521" t="s">
        <v>371</v>
      </c>
      <c r="AE35" s="521"/>
      <c r="AF35" s="521"/>
      <c r="AG35" s="521"/>
      <c r="AH35" s="521"/>
      <c r="AI35" s="521"/>
      <c r="AJ35" s="521"/>
      <c r="AK35" s="521"/>
      <c r="AL35" s="527" t="s">
        <v>371</v>
      </c>
      <c r="AM35" s="528"/>
      <c r="AN35" s="528"/>
      <c r="AO35" s="529"/>
      <c r="AQ35" s="635" t="s">
        <v>385</v>
      </c>
      <c r="AR35" s="636"/>
      <c r="AS35" s="636"/>
      <c r="AT35" s="636"/>
      <c r="AU35" s="636"/>
      <c r="AV35" s="636"/>
      <c r="AW35" s="636"/>
      <c r="AX35" s="636"/>
      <c r="AY35" s="637"/>
      <c r="AZ35" s="523">
        <v>87278</v>
      </c>
      <c r="BA35" s="524"/>
      <c r="BB35" s="524"/>
      <c r="BC35" s="524"/>
      <c r="BD35" s="565"/>
      <c r="BE35" s="565"/>
      <c r="BF35" s="577"/>
      <c r="BG35" s="552" t="s">
        <v>320</v>
      </c>
      <c r="BH35" s="553"/>
      <c r="BI35" s="553"/>
      <c r="BJ35" s="553"/>
      <c r="BK35" s="553"/>
      <c r="BL35" s="553"/>
      <c r="BM35" s="553"/>
      <c r="BN35" s="553"/>
      <c r="BO35" s="553"/>
      <c r="BP35" s="553"/>
      <c r="BQ35" s="553"/>
      <c r="BR35" s="553"/>
      <c r="BS35" s="553"/>
      <c r="BT35" s="553"/>
      <c r="BU35" s="554"/>
      <c r="BV35" s="523">
        <v>-6043</v>
      </c>
      <c r="BW35" s="524"/>
      <c r="BX35" s="524"/>
      <c r="BY35" s="524"/>
      <c r="BZ35" s="524"/>
      <c r="CA35" s="524"/>
      <c r="CB35" s="551"/>
      <c r="CD35" s="552" t="s">
        <v>386</v>
      </c>
      <c r="CE35" s="553"/>
      <c r="CF35" s="553"/>
      <c r="CG35" s="553"/>
      <c r="CH35" s="553"/>
      <c r="CI35" s="553"/>
      <c r="CJ35" s="553"/>
      <c r="CK35" s="553"/>
      <c r="CL35" s="553"/>
      <c r="CM35" s="553"/>
      <c r="CN35" s="553"/>
      <c r="CO35" s="553"/>
      <c r="CP35" s="553"/>
      <c r="CQ35" s="554"/>
      <c r="CR35" s="523">
        <v>658252</v>
      </c>
      <c r="CS35" s="524"/>
      <c r="CT35" s="524"/>
      <c r="CU35" s="524"/>
      <c r="CV35" s="524"/>
      <c r="CW35" s="524"/>
      <c r="CX35" s="524"/>
      <c r="CY35" s="525"/>
      <c r="CZ35" s="569">
        <v>11.4</v>
      </c>
      <c r="DA35" s="570"/>
      <c r="DB35" s="570"/>
      <c r="DC35" s="571"/>
      <c r="DD35" s="550">
        <v>582425</v>
      </c>
      <c r="DE35" s="524"/>
      <c r="DF35" s="524"/>
      <c r="DG35" s="524"/>
      <c r="DH35" s="524"/>
      <c r="DI35" s="524"/>
      <c r="DJ35" s="524"/>
      <c r="DK35" s="525"/>
      <c r="DL35" s="550">
        <v>428599</v>
      </c>
      <c r="DM35" s="524"/>
      <c r="DN35" s="524"/>
      <c r="DO35" s="524"/>
      <c r="DP35" s="524"/>
      <c r="DQ35" s="524"/>
      <c r="DR35" s="524"/>
      <c r="DS35" s="524"/>
      <c r="DT35" s="524"/>
      <c r="DU35" s="524"/>
      <c r="DV35" s="525"/>
      <c r="DW35" s="527">
        <v>12</v>
      </c>
      <c r="DX35" s="567"/>
      <c r="DY35" s="567"/>
      <c r="DZ35" s="567"/>
      <c r="EA35" s="567"/>
      <c r="EB35" s="567"/>
      <c r="EC35" s="568"/>
    </row>
    <row r="36" spans="2:133" ht="11.25" customHeight="1">
      <c r="B36" s="544" t="s">
        <v>387</v>
      </c>
      <c r="C36" s="545"/>
      <c r="D36" s="545"/>
      <c r="E36" s="545"/>
      <c r="F36" s="545"/>
      <c r="G36" s="545"/>
      <c r="H36" s="545"/>
      <c r="I36" s="545"/>
      <c r="J36" s="545"/>
      <c r="K36" s="545"/>
      <c r="L36" s="545"/>
      <c r="M36" s="545"/>
      <c r="N36" s="545"/>
      <c r="O36" s="545"/>
      <c r="P36" s="545"/>
      <c r="Q36" s="546"/>
      <c r="R36" s="523">
        <v>368604</v>
      </c>
      <c r="S36" s="524"/>
      <c r="T36" s="524"/>
      <c r="U36" s="524"/>
      <c r="V36" s="524"/>
      <c r="W36" s="524"/>
      <c r="X36" s="524"/>
      <c r="Y36" s="525"/>
      <c r="Z36" s="526">
        <v>6.2</v>
      </c>
      <c r="AA36" s="526"/>
      <c r="AB36" s="526"/>
      <c r="AC36" s="526"/>
      <c r="AD36" s="521" t="s">
        <v>388</v>
      </c>
      <c r="AE36" s="521"/>
      <c r="AF36" s="521"/>
      <c r="AG36" s="521"/>
      <c r="AH36" s="521"/>
      <c r="AI36" s="521"/>
      <c r="AJ36" s="521"/>
      <c r="AK36" s="521"/>
      <c r="AL36" s="527" t="s">
        <v>388</v>
      </c>
      <c r="AM36" s="528"/>
      <c r="AN36" s="528"/>
      <c r="AO36" s="529"/>
      <c r="AQ36" s="635" t="s">
        <v>389</v>
      </c>
      <c r="AR36" s="636"/>
      <c r="AS36" s="636"/>
      <c r="AT36" s="636"/>
      <c r="AU36" s="636"/>
      <c r="AV36" s="636"/>
      <c r="AW36" s="636"/>
      <c r="AX36" s="636"/>
      <c r="AY36" s="637"/>
      <c r="AZ36" s="523" t="s">
        <v>388</v>
      </c>
      <c r="BA36" s="524"/>
      <c r="BB36" s="524"/>
      <c r="BC36" s="524"/>
      <c r="BD36" s="565"/>
      <c r="BE36" s="565"/>
      <c r="BF36" s="577"/>
      <c r="BG36" s="552" t="s">
        <v>321</v>
      </c>
      <c r="BH36" s="553"/>
      <c r="BI36" s="553"/>
      <c r="BJ36" s="553"/>
      <c r="BK36" s="553"/>
      <c r="BL36" s="553"/>
      <c r="BM36" s="553"/>
      <c r="BN36" s="553"/>
      <c r="BO36" s="553"/>
      <c r="BP36" s="553"/>
      <c r="BQ36" s="553"/>
      <c r="BR36" s="553"/>
      <c r="BS36" s="553"/>
      <c r="BT36" s="553"/>
      <c r="BU36" s="554"/>
      <c r="BV36" s="523">
        <v>2795</v>
      </c>
      <c r="BW36" s="524"/>
      <c r="BX36" s="524"/>
      <c r="BY36" s="524"/>
      <c r="BZ36" s="524"/>
      <c r="CA36" s="524"/>
      <c r="CB36" s="551"/>
      <c r="CD36" s="552" t="s">
        <v>390</v>
      </c>
      <c r="CE36" s="553"/>
      <c r="CF36" s="553"/>
      <c r="CG36" s="553"/>
      <c r="CH36" s="553"/>
      <c r="CI36" s="553"/>
      <c r="CJ36" s="553"/>
      <c r="CK36" s="553"/>
      <c r="CL36" s="553"/>
      <c r="CM36" s="553"/>
      <c r="CN36" s="553"/>
      <c r="CO36" s="553"/>
      <c r="CP36" s="553"/>
      <c r="CQ36" s="554"/>
      <c r="CR36" s="523">
        <v>411722</v>
      </c>
      <c r="CS36" s="565"/>
      <c r="CT36" s="565"/>
      <c r="CU36" s="565"/>
      <c r="CV36" s="565"/>
      <c r="CW36" s="565"/>
      <c r="CX36" s="565"/>
      <c r="CY36" s="566"/>
      <c r="CZ36" s="569">
        <v>7.1</v>
      </c>
      <c r="DA36" s="570"/>
      <c r="DB36" s="570"/>
      <c r="DC36" s="571"/>
      <c r="DD36" s="550">
        <v>410000</v>
      </c>
      <c r="DE36" s="565"/>
      <c r="DF36" s="565"/>
      <c r="DG36" s="565"/>
      <c r="DH36" s="565"/>
      <c r="DI36" s="565"/>
      <c r="DJ36" s="565"/>
      <c r="DK36" s="566"/>
      <c r="DL36" s="550" t="s">
        <v>388</v>
      </c>
      <c r="DM36" s="565"/>
      <c r="DN36" s="565"/>
      <c r="DO36" s="565"/>
      <c r="DP36" s="565"/>
      <c r="DQ36" s="565"/>
      <c r="DR36" s="565"/>
      <c r="DS36" s="565"/>
      <c r="DT36" s="565"/>
      <c r="DU36" s="565"/>
      <c r="DV36" s="566"/>
      <c r="DW36" s="527" t="s">
        <v>388</v>
      </c>
      <c r="DX36" s="567"/>
      <c r="DY36" s="567"/>
      <c r="DZ36" s="567"/>
      <c r="EA36" s="567"/>
      <c r="EB36" s="567"/>
      <c r="EC36" s="568"/>
    </row>
    <row r="37" spans="2:133" ht="11.25" customHeight="1">
      <c r="B37" s="572" t="s">
        <v>391</v>
      </c>
      <c r="C37" s="573"/>
      <c r="D37" s="573"/>
      <c r="E37" s="573"/>
      <c r="F37" s="573"/>
      <c r="G37" s="573"/>
      <c r="H37" s="573"/>
      <c r="I37" s="573"/>
      <c r="J37" s="573"/>
      <c r="K37" s="573"/>
      <c r="L37" s="573"/>
      <c r="M37" s="573"/>
      <c r="N37" s="573"/>
      <c r="O37" s="573"/>
      <c r="P37" s="573"/>
      <c r="Q37" s="574"/>
      <c r="R37" s="606">
        <v>5949255</v>
      </c>
      <c r="S37" s="607"/>
      <c r="T37" s="607"/>
      <c r="U37" s="607"/>
      <c r="V37" s="607"/>
      <c r="W37" s="607"/>
      <c r="X37" s="607"/>
      <c r="Y37" s="608"/>
      <c r="Z37" s="609">
        <v>100</v>
      </c>
      <c r="AA37" s="609"/>
      <c r="AB37" s="609"/>
      <c r="AC37" s="609"/>
      <c r="AD37" s="610">
        <v>3213561</v>
      </c>
      <c r="AE37" s="610"/>
      <c r="AF37" s="610"/>
      <c r="AG37" s="610"/>
      <c r="AH37" s="610"/>
      <c r="AI37" s="610"/>
      <c r="AJ37" s="610"/>
      <c r="AK37" s="610"/>
      <c r="AL37" s="604">
        <v>100</v>
      </c>
      <c r="AM37" s="588"/>
      <c r="AN37" s="588"/>
      <c r="AO37" s="605"/>
      <c r="AQ37" s="635" t="s">
        <v>392</v>
      </c>
      <c r="AR37" s="636"/>
      <c r="AS37" s="636"/>
      <c r="AT37" s="636"/>
      <c r="AU37" s="636"/>
      <c r="AV37" s="636"/>
      <c r="AW37" s="636"/>
      <c r="AX37" s="636"/>
      <c r="AY37" s="637"/>
      <c r="AZ37" s="523" t="s">
        <v>388</v>
      </c>
      <c r="BA37" s="524"/>
      <c r="BB37" s="524"/>
      <c r="BC37" s="524"/>
      <c r="BD37" s="565"/>
      <c r="BE37" s="565"/>
      <c r="BF37" s="577"/>
      <c r="BG37" s="552" t="s">
        <v>322</v>
      </c>
      <c r="BH37" s="553"/>
      <c r="BI37" s="553"/>
      <c r="BJ37" s="553"/>
      <c r="BK37" s="553"/>
      <c r="BL37" s="553"/>
      <c r="BM37" s="553"/>
      <c r="BN37" s="553"/>
      <c r="BO37" s="553"/>
      <c r="BP37" s="553"/>
      <c r="BQ37" s="553"/>
      <c r="BR37" s="553"/>
      <c r="BS37" s="553"/>
      <c r="BT37" s="553"/>
      <c r="BU37" s="554"/>
      <c r="BV37" s="523">
        <v>5827</v>
      </c>
      <c r="BW37" s="524"/>
      <c r="BX37" s="524"/>
      <c r="BY37" s="524"/>
      <c r="BZ37" s="524"/>
      <c r="CA37" s="524"/>
      <c r="CB37" s="551"/>
      <c r="CD37" s="552" t="s">
        <v>393</v>
      </c>
      <c r="CE37" s="553"/>
      <c r="CF37" s="553"/>
      <c r="CG37" s="553"/>
      <c r="CH37" s="553"/>
      <c r="CI37" s="553"/>
      <c r="CJ37" s="553"/>
      <c r="CK37" s="553"/>
      <c r="CL37" s="553"/>
      <c r="CM37" s="553"/>
      <c r="CN37" s="553"/>
      <c r="CO37" s="553"/>
      <c r="CP37" s="553"/>
      <c r="CQ37" s="554"/>
      <c r="CR37" s="523">
        <v>120</v>
      </c>
      <c r="CS37" s="524"/>
      <c r="CT37" s="524"/>
      <c r="CU37" s="524"/>
      <c r="CV37" s="524"/>
      <c r="CW37" s="524"/>
      <c r="CX37" s="524"/>
      <c r="CY37" s="525"/>
      <c r="CZ37" s="569">
        <v>0</v>
      </c>
      <c r="DA37" s="570"/>
      <c r="DB37" s="570"/>
      <c r="DC37" s="571"/>
      <c r="DD37" s="550">
        <v>120</v>
      </c>
      <c r="DE37" s="524"/>
      <c r="DF37" s="524"/>
      <c r="DG37" s="524"/>
      <c r="DH37" s="524"/>
      <c r="DI37" s="524"/>
      <c r="DJ37" s="524"/>
      <c r="DK37" s="525"/>
      <c r="DL37" s="550">
        <v>120</v>
      </c>
      <c r="DM37" s="524"/>
      <c r="DN37" s="524"/>
      <c r="DO37" s="524"/>
      <c r="DP37" s="524"/>
      <c r="DQ37" s="524"/>
      <c r="DR37" s="524"/>
      <c r="DS37" s="524"/>
      <c r="DT37" s="524"/>
      <c r="DU37" s="524"/>
      <c r="DV37" s="525"/>
      <c r="DW37" s="527">
        <v>0</v>
      </c>
      <c r="DX37" s="567"/>
      <c r="DY37" s="567"/>
      <c r="DZ37" s="567"/>
      <c r="EA37" s="567"/>
      <c r="EB37" s="567"/>
      <c r="EC37" s="568"/>
    </row>
    <row r="38" spans="2:133" ht="11.25" customHeight="1">
      <c r="AQ38" s="635" t="s">
        <v>394</v>
      </c>
      <c r="AR38" s="636"/>
      <c r="AS38" s="636"/>
      <c r="AT38" s="636"/>
      <c r="AU38" s="636"/>
      <c r="AV38" s="636"/>
      <c r="AW38" s="636"/>
      <c r="AX38" s="636"/>
      <c r="AY38" s="637"/>
      <c r="AZ38" s="523" t="s">
        <v>388</v>
      </c>
      <c r="BA38" s="524"/>
      <c r="BB38" s="524"/>
      <c r="BC38" s="524"/>
      <c r="BD38" s="565"/>
      <c r="BE38" s="565"/>
      <c r="BF38" s="577"/>
      <c r="BG38" s="613" t="s">
        <v>395</v>
      </c>
      <c r="BH38" s="614"/>
      <c r="BI38" s="614"/>
      <c r="BJ38" s="614"/>
      <c r="BK38" s="614"/>
      <c r="BL38" s="170"/>
      <c r="BM38" s="553" t="s">
        <v>396</v>
      </c>
      <c r="BN38" s="553"/>
      <c r="BO38" s="553"/>
      <c r="BP38" s="553"/>
      <c r="BQ38" s="553"/>
      <c r="BR38" s="553"/>
      <c r="BS38" s="553"/>
      <c r="BT38" s="553"/>
      <c r="BU38" s="554"/>
      <c r="BV38" s="523">
        <v>60</v>
      </c>
      <c r="BW38" s="524"/>
      <c r="BX38" s="524"/>
      <c r="BY38" s="524"/>
      <c r="BZ38" s="524"/>
      <c r="CA38" s="524"/>
      <c r="CB38" s="551"/>
      <c r="CD38" s="552" t="s">
        <v>397</v>
      </c>
      <c r="CE38" s="553"/>
      <c r="CF38" s="553"/>
      <c r="CG38" s="553"/>
      <c r="CH38" s="553"/>
      <c r="CI38" s="553"/>
      <c r="CJ38" s="553"/>
      <c r="CK38" s="553"/>
      <c r="CL38" s="553"/>
      <c r="CM38" s="553"/>
      <c r="CN38" s="553"/>
      <c r="CO38" s="553"/>
      <c r="CP38" s="553"/>
      <c r="CQ38" s="554"/>
      <c r="CR38" s="523" t="s">
        <v>388</v>
      </c>
      <c r="CS38" s="565"/>
      <c r="CT38" s="565"/>
      <c r="CU38" s="565"/>
      <c r="CV38" s="565"/>
      <c r="CW38" s="565"/>
      <c r="CX38" s="565"/>
      <c r="CY38" s="566"/>
      <c r="CZ38" s="569" t="s">
        <v>388</v>
      </c>
      <c r="DA38" s="570"/>
      <c r="DB38" s="570"/>
      <c r="DC38" s="571"/>
      <c r="DD38" s="550" t="s">
        <v>388</v>
      </c>
      <c r="DE38" s="565"/>
      <c r="DF38" s="565"/>
      <c r="DG38" s="565"/>
      <c r="DH38" s="565"/>
      <c r="DI38" s="565"/>
      <c r="DJ38" s="565"/>
      <c r="DK38" s="566"/>
      <c r="DL38" s="601"/>
      <c r="DM38" s="602"/>
      <c r="DN38" s="602"/>
      <c r="DO38" s="602"/>
      <c r="DP38" s="602"/>
      <c r="DQ38" s="602"/>
      <c r="DR38" s="602"/>
      <c r="DS38" s="602"/>
      <c r="DT38" s="602"/>
      <c r="DU38" s="602"/>
      <c r="DV38" s="603"/>
      <c r="DW38" s="618"/>
      <c r="DX38" s="619"/>
      <c r="DY38" s="619"/>
      <c r="DZ38" s="619"/>
      <c r="EA38" s="619"/>
      <c r="EB38" s="619"/>
      <c r="EC38" s="620"/>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398</v>
      </c>
      <c r="AR39" s="553"/>
      <c r="AS39" s="553"/>
      <c r="AT39" s="553"/>
      <c r="AU39" s="553"/>
      <c r="AV39" s="553"/>
      <c r="AW39" s="553"/>
      <c r="AX39" s="553"/>
      <c r="AY39" s="554"/>
      <c r="AZ39" s="523">
        <v>285177</v>
      </c>
      <c r="BA39" s="524"/>
      <c r="BB39" s="524"/>
      <c r="BC39" s="524"/>
      <c r="BD39" s="565"/>
      <c r="BE39" s="565"/>
      <c r="BF39" s="577"/>
      <c r="BG39" s="613"/>
      <c r="BH39" s="614"/>
      <c r="BI39" s="614"/>
      <c r="BJ39" s="614"/>
      <c r="BK39" s="614"/>
      <c r="BL39" s="170"/>
      <c r="BM39" s="553" t="s">
        <v>399</v>
      </c>
      <c r="BN39" s="553"/>
      <c r="BO39" s="553"/>
      <c r="BP39" s="553"/>
      <c r="BQ39" s="553"/>
      <c r="BR39" s="553"/>
      <c r="BS39" s="553"/>
      <c r="BT39" s="553"/>
      <c r="BU39" s="554"/>
      <c r="BV39" s="523">
        <v>142</v>
      </c>
      <c r="BW39" s="524"/>
      <c r="BX39" s="524"/>
      <c r="BY39" s="524"/>
      <c r="BZ39" s="524"/>
      <c r="CA39" s="524"/>
      <c r="CB39" s="551"/>
      <c r="CD39" s="544" t="s">
        <v>323</v>
      </c>
      <c r="CE39" s="545"/>
      <c r="CF39" s="545"/>
      <c r="CG39" s="545"/>
      <c r="CH39" s="545"/>
      <c r="CI39" s="545"/>
      <c r="CJ39" s="545"/>
      <c r="CK39" s="545"/>
      <c r="CL39" s="545"/>
      <c r="CM39" s="545"/>
      <c r="CN39" s="545"/>
      <c r="CO39" s="545"/>
      <c r="CP39" s="545"/>
      <c r="CQ39" s="546"/>
      <c r="CR39" s="523">
        <v>1164101</v>
      </c>
      <c r="CS39" s="524"/>
      <c r="CT39" s="524"/>
      <c r="CU39" s="524"/>
      <c r="CV39" s="524"/>
      <c r="CW39" s="524"/>
      <c r="CX39" s="524"/>
      <c r="CY39" s="525"/>
      <c r="CZ39" s="569">
        <v>20.2</v>
      </c>
      <c r="DA39" s="611"/>
      <c r="DB39" s="611"/>
      <c r="DC39" s="612"/>
      <c r="DD39" s="550">
        <v>668166</v>
      </c>
      <c r="DE39" s="524"/>
      <c r="DF39" s="524"/>
      <c r="DG39" s="524"/>
      <c r="DH39" s="524"/>
      <c r="DI39" s="524"/>
      <c r="DJ39" s="524"/>
      <c r="DK39" s="525"/>
      <c r="DL39" s="601"/>
      <c r="DM39" s="602"/>
      <c r="DN39" s="602"/>
      <c r="DO39" s="602"/>
      <c r="DP39" s="602"/>
      <c r="DQ39" s="602"/>
      <c r="DR39" s="602"/>
      <c r="DS39" s="602"/>
      <c r="DT39" s="602"/>
      <c r="DU39" s="602"/>
      <c r="DV39" s="603"/>
      <c r="DW39" s="618"/>
      <c r="DX39" s="619"/>
      <c r="DY39" s="619"/>
      <c r="DZ39" s="619"/>
      <c r="EA39" s="619"/>
      <c r="EB39" s="619"/>
      <c r="EC39" s="620"/>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400</v>
      </c>
      <c r="AR40" s="559"/>
      <c r="AS40" s="559"/>
      <c r="AT40" s="559"/>
      <c r="AU40" s="559"/>
      <c r="AV40" s="559"/>
      <c r="AW40" s="559"/>
      <c r="AX40" s="559"/>
      <c r="AY40" s="560"/>
      <c r="AZ40" s="606">
        <v>285797</v>
      </c>
      <c r="BA40" s="607"/>
      <c r="BB40" s="607"/>
      <c r="BC40" s="607"/>
      <c r="BD40" s="584"/>
      <c r="BE40" s="584"/>
      <c r="BF40" s="589"/>
      <c r="BG40" s="615"/>
      <c r="BH40" s="616"/>
      <c r="BI40" s="616"/>
      <c r="BJ40" s="616"/>
      <c r="BK40" s="616"/>
      <c r="BL40" s="172"/>
      <c r="BM40" s="559" t="s">
        <v>401</v>
      </c>
      <c r="BN40" s="559"/>
      <c r="BO40" s="559"/>
      <c r="BP40" s="559"/>
      <c r="BQ40" s="559"/>
      <c r="BR40" s="559"/>
      <c r="BS40" s="559"/>
      <c r="BT40" s="559"/>
      <c r="BU40" s="560"/>
      <c r="BV40" s="606">
        <v>230</v>
      </c>
      <c r="BW40" s="607"/>
      <c r="BX40" s="607"/>
      <c r="BY40" s="607"/>
      <c r="BZ40" s="607"/>
      <c r="CA40" s="607"/>
      <c r="CB40" s="617"/>
      <c r="CD40" s="544" t="s">
        <v>402</v>
      </c>
      <c r="CE40" s="545"/>
      <c r="CF40" s="545"/>
      <c r="CG40" s="545"/>
      <c r="CH40" s="545"/>
      <c r="CI40" s="545"/>
      <c r="CJ40" s="545"/>
      <c r="CK40" s="545"/>
      <c r="CL40" s="545"/>
      <c r="CM40" s="545"/>
      <c r="CN40" s="545"/>
      <c r="CO40" s="545"/>
      <c r="CP40" s="545"/>
      <c r="CQ40" s="546"/>
      <c r="CR40" s="523">
        <v>16095</v>
      </c>
      <c r="CS40" s="565"/>
      <c r="CT40" s="565"/>
      <c r="CU40" s="565"/>
      <c r="CV40" s="565"/>
      <c r="CW40" s="565"/>
      <c r="CX40" s="565"/>
      <c r="CY40" s="566"/>
      <c r="CZ40" s="569">
        <v>0.3</v>
      </c>
      <c r="DA40" s="570"/>
      <c r="DB40" s="570"/>
      <c r="DC40" s="571"/>
      <c r="DD40" s="550">
        <v>496</v>
      </c>
      <c r="DE40" s="565"/>
      <c r="DF40" s="565"/>
      <c r="DG40" s="565"/>
      <c r="DH40" s="565"/>
      <c r="DI40" s="565"/>
      <c r="DJ40" s="565"/>
      <c r="DK40" s="566"/>
      <c r="DL40" s="601"/>
      <c r="DM40" s="602"/>
      <c r="DN40" s="602"/>
      <c r="DO40" s="602"/>
      <c r="DP40" s="602"/>
      <c r="DQ40" s="602"/>
      <c r="DR40" s="602"/>
      <c r="DS40" s="602"/>
      <c r="DT40" s="602"/>
      <c r="DU40" s="602"/>
      <c r="DV40" s="603"/>
      <c r="DW40" s="618"/>
      <c r="DX40" s="619"/>
      <c r="DY40" s="619"/>
      <c r="DZ40" s="619"/>
      <c r="EA40" s="619"/>
      <c r="EB40" s="619"/>
      <c r="EC40" s="620"/>
    </row>
    <row r="41" spans="2:133" ht="11.25" customHeight="1">
      <c r="B41" s="165" t="s">
        <v>324</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38" t="s">
        <v>303</v>
      </c>
      <c r="CE41" s="639"/>
      <c r="CF41" s="544" t="s">
        <v>403</v>
      </c>
      <c r="CG41" s="545"/>
      <c r="CH41" s="545"/>
      <c r="CI41" s="545"/>
      <c r="CJ41" s="545"/>
      <c r="CK41" s="545"/>
      <c r="CL41" s="545"/>
      <c r="CM41" s="545"/>
      <c r="CN41" s="545"/>
      <c r="CO41" s="545"/>
      <c r="CP41" s="545"/>
      <c r="CQ41" s="546"/>
      <c r="CR41" s="523">
        <v>1131774</v>
      </c>
      <c r="CS41" s="524"/>
      <c r="CT41" s="524"/>
      <c r="CU41" s="524"/>
      <c r="CV41" s="524"/>
      <c r="CW41" s="524"/>
      <c r="CX41" s="524"/>
      <c r="CY41" s="525"/>
      <c r="CZ41" s="569">
        <v>19.600000000000001</v>
      </c>
      <c r="DA41" s="611"/>
      <c r="DB41" s="611"/>
      <c r="DC41" s="612"/>
      <c r="DD41" s="550">
        <v>661186</v>
      </c>
      <c r="DE41" s="524"/>
      <c r="DF41" s="524"/>
      <c r="DG41" s="524"/>
      <c r="DH41" s="524"/>
      <c r="DI41" s="524"/>
      <c r="DJ41" s="524"/>
      <c r="DK41" s="525"/>
      <c r="DL41" s="601"/>
      <c r="DM41" s="602"/>
      <c r="DN41" s="602"/>
      <c r="DO41" s="602"/>
      <c r="DP41" s="602"/>
      <c r="DQ41" s="602"/>
      <c r="DR41" s="602"/>
      <c r="DS41" s="602"/>
      <c r="DT41" s="602"/>
      <c r="DU41" s="602"/>
      <c r="DV41" s="603"/>
      <c r="DW41" s="618"/>
      <c r="DX41" s="619"/>
      <c r="DY41" s="619"/>
      <c r="DZ41" s="619"/>
      <c r="EA41" s="619"/>
      <c r="EB41" s="619"/>
      <c r="EC41" s="620"/>
    </row>
    <row r="42" spans="2:133" ht="11.25" customHeight="1">
      <c r="B42" s="174" t="s">
        <v>325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40"/>
      <c r="CE42" s="641"/>
      <c r="CF42" s="544" t="s">
        <v>404</v>
      </c>
      <c r="CG42" s="545"/>
      <c r="CH42" s="545"/>
      <c r="CI42" s="545"/>
      <c r="CJ42" s="545"/>
      <c r="CK42" s="545"/>
      <c r="CL42" s="545"/>
      <c r="CM42" s="545"/>
      <c r="CN42" s="545"/>
      <c r="CO42" s="545"/>
      <c r="CP42" s="545"/>
      <c r="CQ42" s="546"/>
      <c r="CR42" s="523">
        <v>429537</v>
      </c>
      <c r="CS42" s="565"/>
      <c r="CT42" s="565"/>
      <c r="CU42" s="565"/>
      <c r="CV42" s="565"/>
      <c r="CW42" s="565"/>
      <c r="CX42" s="565"/>
      <c r="CY42" s="566"/>
      <c r="CZ42" s="569">
        <v>7.4</v>
      </c>
      <c r="DA42" s="570"/>
      <c r="DB42" s="570"/>
      <c r="DC42" s="571"/>
      <c r="DD42" s="550">
        <v>23345</v>
      </c>
      <c r="DE42" s="565"/>
      <c r="DF42" s="565"/>
      <c r="DG42" s="565"/>
      <c r="DH42" s="565"/>
      <c r="DI42" s="565"/>
      <c r="DJ42" s="565"/>
      <c r="DK42" s="566"/>
      <c r="DL42" s="601"/>
      <c r="DM42" s="602"/>
      <c r="DN42" s="602"/>
      <c r="DO42" s="602"/>
      <c r="DP42" s="602"/>
      <c r="DQ42" s="602"/>
      <c r="DR42" s="602"/>
      <c r="DS42" s="602"/>
      <c r="DT42" s="602"/>
      <c r="DU42" s="602"/>
      <c r="DV42" s="603"/>
      <c r="DW42" s="618"/>
      <c r="DX42" s="619"/>
      <c r="DY42" s="619"/>
      <c r="DZ42" s="619"/>
      <c r="EA42" s="619"/>
      <c r="EB42" s="619"/>
      <c r="EC42" s="620"/>
    </row>
    <row r="43" spans="2:133" ht="11.25" customHeight="1">
      <c r="B43" s="175" t="s">
        <v>326</v>
      </c>
      <c r="CD43" s="640"/>
      <c r="CE43" s="641"/>
      <c r="CF43" s="544" t="s">
        <v>405</v>
      </c>
      <c r="CG43" s="545"/>
      <c r="CH43" s="545"/>
      <c r="CI43" s="545"/>
      <c r="CJ43" s="545"/>
      <c r="CK43" s="545"/>
      <c r="CL43" s="545"/>
      <c r="CM43" s="545"/>
      <c r="CN43" s="545"/>
      <c r="CO43" s="545"/>
      <c r="CP43" s="545"/>
      <c r="CQ43" s="546"/>
      <c r="CR43" s="523">
        <v>702237</v>
      </c>
      <c r="CS43" s="524"/>
      <c r="CT43" s="524"/>
      <c r="CU43" s="524"/>
      <c r="CV43" s="524"/>
      <c r="CW43" s="524"/>
      <c r="CX43" s="524"/>
      <c r="CY43" s="525"/>
      <c r="CZ43" s="569">
        <v>12.2</v>
      </c>
      <c r="DA43" s="611"/>
      <c r="DB43" s="611"/>
      <c r="DC43" s="612"/>
      <c r="DD43" s="550">
        <v>637841</v>
      </c>
      <c r="DE43" s="524"/>
      <c r="DF43" s="524"/>
      <c r="DG43" s="524"/>
      <c r="DH43" s="524"/>
      <c r="DI43" s="524"/>
      <c r="DJ43" s="524"/>
      <c r="DK43" s="525"/>
      <c r="DL43" s="601"/>
      <c r="DM43" s="602"/>
      <c r="DN43" s="602"/>
      <c r="DO43" s="602"/>
      <c r="DP43" s="602"/>
      <c r="DQ43" s="602"/>
      <c r="DR43" s="602"/>
      <c r="DS43" s="602"/>
      <c r="DT43" s="602"/>
      <c r="DU43" s="602"/>
      <c r="DV43" s="603"/>
      <c r="DW43" s="618"/>
      <c r="DX43" s="619"/>
      <c r="DY43" s="619"/>
      <c r="DZ43" s="619"/>
      <c r="EA43" s="619"/>
      <c r="EB43" s="619"/>
      <c r="EC43" s="620"/>
    </row>
    <row r="44" spans="2:133" ht="11.25" customHeight="1">
      <c r="CD44" s="640"/>
      <c r="CE44" s="641"/>
      <c r="CF44" s="544" t="s">
        <v>406</v>
      </c>
      <c r="CG44" s="545"/>
      <c r="CH44" s="545"/>
      <c r="CI44" s="545"/>
      <c r="CJ44" s="545"/>
      <c r="CK44" s="545"/>
      <c r="CL44" s="545"/>
      <c r="CM44" s="545"/>
      <c r="CN44" s="545"/>
      <c r="CO44" s="545"/>
      <c r="CP44" s="545"/>
      <c r="CQ44" s="546"/>
      <c r="CR44" s="523">
        <v>32327</v>
      </c>
      <c r="CS44" s="565"/>
      <c r="CT44" s="565"/>
      <c r="CU44" s="565"/>
      <c r="CV44" s="565"/>
      <c r="CW44" s="565"/>
      <c r="CX44" s="565"/>
      <c r="CY44" s="566"/>
      <c r="CZ44" s="569">
        <v>0.6</v>
      </c>
      <c r="DA44" s="570"/>
      <c r="DB44" s="570"/>
      <c r="DC44" s="571"/>
      <c r="DD44" s="550">
        <v>6980</v>
      </c>
      <c r="DE44" s="565"/>
      <c r="DF44" s="565"/>
      <c r="DG44" s="565"/>
      <c r="DH44" s="565"/>
      <c r="DI44" s="565"/>
      <c r="DJ44" s="565"/>
      <c r="DK44" s="566"/>
      <c r="DL44" s="601"/>
      <c r="DM44" s="602"/>
      <c r="DN44" s="602"/>
      <c r="DO44" s="602"/>
      <c r="DP44" s="602"/>
      <c r="DQ44" s="602"/>
      <c r="DR44" s="602"/>
      <c r="DS44" s="602"/>
      <c r="DT44" s="602"/>
      <c r="DU44" s="602"/>
      <c r="DV44" s="603"/>
      <c r="DW44" s="618"/>
      <c r="DX44" s="619"/>
      <c r="DY44" s="619"/>
      <c r="DZ44" s="619"/>
      <c r="EA44" s="619"/>
      <c r="EB44" s="619"/>
      <c r="EC44" s="620"/>
    </row>
    <row r="45" spans="2:133" ht="11.25" customHeight="1">
      <c r="CD45" s="642"/>
      <c r="CE45" s="643"/>
      <c r="CF45" s="544" t="s">
        <v>407</v>
      </c>
      <c r="CG45" s="545"/>
      <c r="CH45" s="545"/>
      <c r="CI45" s="545"/>
      <c r="CJ45" s="545"/>
      <c r="CK45" s="545"/>
      <c r="CL45" s="545"/>
      <c r="CM45" s="545"/>
      <c r="CN45" s="545"/>
      <c r="CO45" s="545"/>
      <c r="CP45" s="545"/>
      <c r="CQ45" s="546"/>
      <c r="CR45" s="523" t="s">
        <v>375</v>
      </c>
      <c r="CS45" s="524"/>
      <c r="CT45" s="524"/>
      <c r="CU45" s="524"/>
      <c r="CV45" s="524"/>
      <c r="CW45" s="524"/>
      <c r="CX45" s="524"/>
      <c r="CY45" s="525"/>
      <c r="CZ45" s="569" t="s">
        <v>375</v>
      </c>
      <c r="DA45" s="611"/>
      <c r="DB45" s="611"/>
      <c r="DC45" s="612"/>
      <c r="DD45" s="550" t="s">
        <v>375</v>
      </c>
      <c r="DE45" s="524"/>
      <c r="DF45" s="524"/>
      <c r="DG45" s="524"/>
      <c r="DH45" s="524"/>
      <c r="DI45" s="524"/>
      <c r="DJ45" s="524"/>
      <c r="DK45" s="525"/>
      <c r="DL45" s="601"/>
      <c r="DM45" s="602"/>
      <c r="DN45" s="602"/>
      <c r="DO45" s="602"/>
      <c r="DP45" s="602"/>
      <c r="DQ45" s="602"/>
      <c r="DR45" s="602"/>
      <c r="DS45" s="602"/>
      <c r="DT45" s="602"/>
      <c r="DU45" s="602"/>
      <c r="DV45" s="603"/>
      <c r="DW45" s="618"/>
      <c r="DX45" s="619"/>
      <c r="DY45" s="619"/>
      <c r="DZ45" s="619"/>
      <c r="EA45" s="619"/>
      <c r="EB45" s="619"/>
      <c r="EC45" s="620"/>
    </row>
    <row r="46" spans="2:133" ht="11.25" customHeight="1">
      <c r="CD46" s="572" t="s">
        <v>408</v>
      </c>
      <c r="CE46" s="573"/>
      <c r="CF46" s="573"/>
      <c r="CG46" s="573"/>
      <c r="CH46" s="573"/>
      <c r="CI46" s="573"/>
      <c r="CJ46" s="573"/>
      <c r="CK46" s="573"/>
      <c r="CL46" s="573"/>
      <c r="CM46" s="573"/>
      <c r="CN46" s="573"/>
      <c r="CO46" s="573"/>
      <c r="CP46" s="573"/>
      <c r="CQ46" s="574"/>
      <c r="CR46" s="606">
        <v>5773160</v>
      </c>
      <c r="CS46" s="584"/>
      <c r="CT46" s="584"/>
      <c r="CU46" s="584"/>
      <c r="CV46" s="584"/>
      <c r="CW46" s="584"/>
      <c r="CX46" s="584"/>
      <c r="CY46" s="622"/>
      <c r="CZ46" s="629">
        <v>100</v>
      </c>
      <c r="DA46" s="630"/>
      <c r="DB46" s="630"/>
      <c r="DC46" s="631"/>
      <c r="DD46" s="621">
        <v>4381083</v>
      </c>
      <c r="DE46" s="584"/>
      <c r="DF46" s="584"/>
      <c r="DG46" s="584"/>
      <c r="DH46" s="584"/>
      <c r="DI46" s="584"/>
      <c r="DJ46" s="584"/>
      <c r="DK46" s="622"/>
      <c r="DL46" s="623"/>
      <c r="DM46" s="624"/>
      <c r="DN46" s="624"/>
      <c r="DO46" s="624"/>
      <c r="DP46" s="624"/>
      <c r="DQ46" s="624"/>
      <c r="DR46" s="624"/>
      <c r="DS46" s="624"/>
      <c r="DT46" s="624"/>
      <c r="DU46" s="624"/>
      <c r="DV46" s="625"/>
      <c r="DW46" s="626"/>
      <c r="DX46" s="627"/>
      <c r="DY46" s="627"/>
      <c r="DZ46" s="627"/>
      <c r="EA46" s="627"/>
      <c r="EB46" s="627"/>
      <c r="EC46" s="628"/>
    </row>
  </sheetData>
  <sheetProtection password="DCE1" sheet="1" objects="1" scenarios="1"/>
  <mergeCells count="556">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DD46:DK46"/>
    <mergeCell ref="CZ44:DC44"/>
    <mergeCell ref="CR45:CY45"/>
    <mergeCell ref="CR43:CY43"/>
    <mergeCell ref="CD46:CQ46"/>
    <mergeCell ref="DL46:DV46"/>
    <mergeCell ref="CZ45:DC45"/>
    <mergeCell ref="CZ43:DC43"/>
    <mergeCell ref="DD42:DK42"/>
    <mergeCell ref="CZ42:DC42"/>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CD33:CQ33"/>
    <mergeCell ref="DD32:DK32"/>
    <mergeCell ref="DL32:DV32"/>
    <mergeCell ref="CD32:CQ32"/>
    <mergeCell ref="CR31:CY31"/>
    <mergeCell ref="CF29:CQ29"/>
    <mergeCell ref="CD30:CQ30"/>
    <mergeCell ref="CD31:CQ31"/>
    <mergeCell ref="CD28:CE29"/>
    <mergeCell ref="CZ30:DC30"/>
    <mergeCell ref="CR29:CY29"/>
    <mergeCell ref="DD28:DK28"/>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4:EC24"/>
    <mergeCell ref="DL25:DV25"/>
    <mergeCell ref="DW25:EC25"/>
    <mergeCell ref="CZ25:DC25"/>
    <mergeCell ref="DD25:DK25"/>
    <mergeCell ref="CZ24:DC24"/>
    <mergeCell ref="CD24:CQ24"/>
    <mergeCell ref="CD25:CQ25"/>
    <mergeCell ref="BO25:BR25"/>
    <mergeCell ref="CR24:CY24"/>
    <mergeCell ref="AP24:BF24"/>
    <mergeCell ref="AP25:BF25"/>
    <mergeCell ref="CD26:CQ26"/>
    <mergeCell ref="BS25:CB25"/>
    <mergeCell ref="CR25:CY25"/>
    <mergeCell ref="BG25:BN25"/>
    <mergeCell ref="Z26:AC26"/>
    <mergeCell ref="AP26:BF26"/>
    <mergeCell ref="DL24:DV24"/>
    <mergeCell ref="DD24:DK24"/>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17:Y17"/>
    <mergeCell ref="DQ17:EC17"/>
    <mergeCell ref="BG17:BN17"/>
    <mergeCell ref="CZ17:DC17"/>
    <mergeCell ref="DD17:DP17"/>
    <mergeCell ref="CR17:CY17"/>
    <mergeCell ref="Z17:AC17"/>
    <mergeCell ref="AD17:AK17"/>
    <mergeCell ref="AL17:AO17"/>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DQ12:EC12"/>
    <mergeCell ref="CZ15:DC15"/>
    <mergeCell ref="CZ14:DC14"/>
    <mergeCell ref="CZ12:DC12"/>
    <mergeCell ref="CZ13:DC13"/>
    <mergeCell ref="DD12:DP12"/>
    <mergeCell ref="CR12:CY12"/>
    <mergeCell ref="DD15:DP15"/>
    <mergeCell ref="CR15:CY15"/>
    <mergeCell ref="DD14:DP14"/>
    <mergeCell ref="DD13:DP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R6:Y6"/>
    <mergeCell ref="Z6:AC6"/>
    <mergeCell ref="AD6:AK6"/>
    <mergeCell ref="BO6:BR6"/>
    <mergeCell ref="AL6:AO6"/>
    <mergeCell ref="R7:Y7"/>
    <mergeCell ref="Z7:AC7"/>
    <mergeCell ref="AD7:AK7"/>
    <mergeCell ref="AL7:AO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73" zoomScaleNormal="100" workbookViewId="0">
      <selection activeCell="AB94" sqref="AB94:AF94"/>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412</v>
      </c>
      <c r="DK2" s="979" t="s">
        <v>409</v>
      </c>
      <c r="DL2" s="980"/>
      <c r="DM2" s="980"/>
      <c r="DN2" s="980"/>
      <c r="DO2" s="980"/>
      <c r="DP2" s="981"/>
      <c r="DR2" s="979" t="s">
        <v>410</v>
      </c>
      <c r="DS2" s="980"/>
      <c r="DT2" s="980"/>
      <c r="DU2" s="980"/>
      <c r="DV2" s="980"/>
      <c r="DW2" s="980"/>
      <c r="DX2" s="980"/>
      <c r="DY2" s="980"/>
      <c r="DZ2" s="980"/>
      <c r="EA2" s="981"/>
    </row>
    <row r="3" spans="1:131" ht="12.75" customHeight="1"/>
    <row r="4" spans="1:131" ht="12.75" customHeight="1" thickBot="1">
      <c r="B4" s="177" t="s">
        <v>413</v>
      </c>
      <c r="BR4" s="177" t="s">
        <v>414</v>
      </c>
    </row>
    <row r="5" spans="1:131" s="181" customFormat="1" ht="22.5" customHeight="1">
      <c r="B5" s="899" t="s">
        <v>415</v>
      </c>
      <c r="C5" s="900"/>
      <c r="D5" s="900"/>
      <c r="E5" s="900"/>
      <c r="F5" s="900"/>
      <c r="G5" s="900"/>
      <c r="H5" s="900"/>
      <c r="I5" s="900"/>
      <c r="J5" s="900"/>
      <c r="K5" s="900"/>
      <c r="L5" s="900"/>
      <c r="M5" s="900"/>
      <c r="N5" s="900"/>
      <c r="O5" s="900"/>
      <c r="P5" s="900"/>
      <c r="Q5" s="901"/>
      <c r="R5" s="893" t="s">
        <v>416</v>
      </c>
      <c r="S5" s="894"/>
      <c r="T5" s="894"/>
      <c r="U5" s="894"/>
      <c r="V5" s="905"/>
      <c r="W5" s="893" t="s">
        <v>417</v>
      </c>
      <c r="X5" s="894"/>
      <c r="Y5" s="894"/>
      <c r="Z5" s="894"/>
      <c r="AA5" s="905"/>
      <c r="AB5" s="893" t="s">
        <v>418</v>
      </c>
      <c r="AC5" s="894"/>
      <c r="AD5" s="894"/>
      <c r="AE5" s="894"/>
      <c r="AF5" s="894"/>
      <c r="AG5" s="987" t="s">
        <v>419</v>
      </c>
      <c r="AH5" s="894"/>
      <c r="AI5" s="894"/>
      <c r="AJ5" s="894"/>
      <c r="AK5" s="895"/>
      <c r="AL5" s="894" t="s">
        <v>420</v>
      </c>
      <c r="AM5" s="894"/>
      <c r="AN5" s="894"/>
      <c r="AO5" s="894"/>
      <c r="AP5" s="905"/>
      <c r="AQ5" s="893" t="s">
        <v>421</v>
      </c>
      <c r="AR5" s="894"/>
      <c r="AS5" s="894"/>
      <c r="AT5" s="894"/>
      <c r="AU5" s="905"/>
      <c r="AV5" s="893" t="s">
        <v>422</v>
      </c>
      <c r="AW5" s="894"/>
      <c r="AX5" s="894"/>
      <c r="AY5" s="894"/>
      <c r="AZ5" s="895"/>
      <c r="BR5" s="899" t="s">
        <v>423</v>
      </c>
      <c r="BS5" s="900"/>
      <c r="BT5" s="900"/>
      <c r="BU5" s="900"/>
      <c r="BV5" s="900"/>
      <c r="BW5" s="900"/>
      <c r="BX5" s="900"/>
      <c r="BY5" s="900"/>
      <c r="BZ5" s="900"/>
      <c r="CA5" s="900"/>
      <c r="CB5" s="900"/>
      <c r="CC5" s="900"/>
      <c r="CD5" s="900"/>
      <c r="CE5" s="900"/>
      <c r="CF5" s="900"/>
      <c r="CG5" s="900"/>
      <c r="CH5" s="901"/>
      <c r="CI5" s="893" t="s">
        <v>424</v>
      </c>
      <c r="CJ5" s="894"/>
      <c r="CK5" s="894"/>
      <c r="CL5" s="894"/>
      <c r="CM5" s="905"/>
      <c r="CN5" s="893" t="s">
        <v>425</v>
      </c>
      <c r="CO5" s="894"/>
      <c r="CP5" s="894"/>
      <c r="CQ5" s="894"/>
      <c r="CR5" s="905"/>
      <c r="CS5" s="893" t="s">
        <v>426</v>
      </c>
      <c r="CT5" s="894"/>
      <c r="CU5" s="894"/>
      <c r="CV5" s="894"/>
      <c r="CW5" s="905"/>
      <c r="CX5" s="893" t="s">
        <v>427</v>
      </c>
      <c r="CY5" s="894"/>
      <c r="CZ5" s="894"/>
      <c r="DA5" s="894"/>
      <c r="DB5" s="905"/>
      <c r="DC5" s="893" t="s">
        <v>428</v>
      </c>
      <c r="DD5" s="894"/>
      <c r="DE5" s="894"/>
      <c r="DF5" s="894"/>
      <c r="DG5" s="905"/>
      <c r="DH5" s="893" t="s">
        <v>429</v>
      </c>
      <c r="DI5" s="894"/>
      <c r="DJ5" s="894"/>
      <c r="DK5" s="894"/>
      <c r="DL5" s="905"/>
      <c r="DM5" s="893" t="s">
        <v>430</v>
      </c>
      <c r="DN5" s="894"/>
      <c r="DO5" s="894"/>
      <c r="DP5" s="894"/>
      <c r="DQ5" s="905"/>
      <c r="DR5" s="893" t="s">
        <v>431</v>
      </c>
      <c r="DS5" s="894"/>
      <c r="DT5" s="894"/>
      <c r="DU5" s="894"/>
      <c r="DV5" s="905"/>
      <c r="DW5" s="893" t="s">
        <v>422</v>
      </c>
      <c r="DX5" s="894"/>
      <c r="DY5" s="894"/>
      <c r="DZ5" s="894"/>
      <c r="EA5" s="895"/>
    </row>
    <row r="6" spans="1:131" ht="22.5" customHeight="1" thickBot="1">
      <c r="B6" s="902"/>
      <c r="C6" s="903"/>
      <c r="D6" s="903"/>
      <c r="E6" s="903"/>
      <c r="F6" s="903"/>
      <c r="G6" s="903"/>
      <c r="H6" s="903"/>
      <c r="I6" s="903"/>
      <c r="J6" s="903"/>
      <c r="K6" s="903"/>
      <c r="L6" s="903"/>
      <c r="M6" s="903"/>
      <c r="N6" s="903"/>
      <c r="O6" s="903"/>
      <c r="P6" s="903"/>
      <c r="Q6" s="904"/>
      <c r="R6" s="896"/>
      <c r="S6" s="897"/>
      <c r="T6" s="897"/>
      <c r="U6" s="897"/>
      <c r="V6" s="906"/>
      <c r="W6" s="896"/>
      <c r="X6" s="897"/>
      <c r="Y6" s="897"/>
      <c r="Z6" s="897"/>
      <c r="AA6" s="906"/>
      <c r="AB6" s="896"/>
      <c r="AC6" s="897"/>
      <c r="AD6" s="897"/>
      <c r="AE6" s="897"/>
      <c r="AF6" s="897"/>
      <c r="AG6" s="988"/>
      <c r="AH6" s="897"/>
      <c r="AI6" s="897"/>
      <c r="AJ6" s="897"/>
      <c r="AK6" s="898"/>
      <c r="AL6" s="897"/>
      <c r="AM6" s="897"/>
      <c r="AN6" s="897"/>
      <c r="AO6" s="897"/>
      <c r="AP6" s="906"/>
      <c r="AQ6" s="896"/>
      <c r="AR6" s="897"/>
      <c r="AS6" s="897"/>
      <c r="AT6" s="897"/>
      <c r="AU6" s="906"/>
      <c r="AV6" s="896"/>
      <c r="AW6" s="897"/>
      <c r="AX6" s="897"/>
      <c r="AY6" s="897"/>
      <c r="AZ6" s="898"/>
      <c r="BR6" s="902"/>
      <c r="BS6" s="903"/>
      <c r="BT6" s="903"/>
      <c r="BU6" s="903"/>
      <c r="BV6" s="903"/>
      <c r="BW6" s="903"/>
      <c r="BX6" s="903"/>
      <c r="BY6" s="903"/>
      <c r="BZ6" s="903"/>
      <c r="CA6" s="903"/>
      <c r="CB6" s="903"/>
      <c r="CC6" s="903"/>
      <c r="CD6" s="903"/>
      <c r="CE6" s="903"/>
      <c r="CF6" s="903"/>
      <c r="CG6" s="903"/>
      <c r="CH6" s="904"/>
      <c r="CI6" s="896"/>
      <c r="CJ6" s="897"/>
      <c r="CK6" s="897"/>
      <c r="CL6" s="897"/>
      <c r="CM6" s="906"/>
      <c r="CN6" s="896"/>
      <c r="CO6" s="897"/>
      <c r="CP6" s="897"/>
      <c r="CQ6" s="897"/>
      <c r="CR6" s="906"/>
      <c r="CS6" s="896"/>
      <c r="CT6" s="897"/>
      <c r="CU6" s="897"/>
      <c r="CV6" s="897"/>
      <c r="CW6" s="906"/>
      <c r="CX6" s="896"/>
      <c r="CY6" s="897"/>
      <c r="CZ6" s="897"/>
      <c r="DA6" s="897"/>
      <c r="DB6" s="906"/>
      <c r="DC6" s="896"/>
      <c r="DD6" s="897"/>
      <c r="DE6" s="897"/>
      <c r="DF6" s="897"/>
      <c r="DG6" s="906"/>
      <c r="DH6" s="896"/>
      <c r="DI6" s="897"/>
      <c r="DJ6" s="897"/>
      <c r="DK6" s="897"/>
      <c r="DL6" s="906"/>
      <c r="DM6" s="896"/>
      <c r="DN6" s="897"/>
      <c r="DO6" s="897"/>
      <c r="DP6" s="897"/>
      <c r="DQ6" s="906"/>
      <c r="DR6" s="896"/>
      <c r="DS6" s="897"/>
      <c r="DT6" s="897"/>
      <c r="DU6" s="897"/>
      <c r="DV6" s="906"/>
      <c r="DW6" s="896"/>
      <c r="DX6" s="897"/>
      <c r="DY6" s="897"/>
      <c r="DZ6" s="897"/>
      <c r="EA6" s="898"/>
    </row>
    <row r="7" spans="1:131" ht="22.5" customHeight="1" thickTop="1">
      <c r="B7" s="182">
        <v>1</v>
      </c>
      <c r="C7" s="947" t="s">
        <v>432</v>
      </c>
      <c r="D7" s="948"/>
      <c r="E7" s="948"/>
      <c r="F7" s="948"/>
      <c r="G7" s="948"/>
      <c r="H7" s="948"/>
      <c r="I7" s="948"/>
      <c r="J7" s="948"/>
      <c r="K7" s="948"/>
      <c r="L7" s="948"/>
      <c r="M7" s="948"/>
      <c r="N7" s="948"/>
      <c r="O7" s="948"/>
      <c r="P7" s="948"/>
      <c r="Q7" s="949"/>
      <c r="R7" s="968">
        <v>5949</v>
      </c>
      <c r="S7" s="969"/>
      <c r="T7" s="969"/>
      <c r="U7" s="969"/>
      <c r="V7" s="969"/>
      <c r="W7" s="969">
        <v>5773</v>
      </c>
      <c r="X7" s="969"/>
      <c r="Y7" s="969"/>
      <c r="Z7" s="969"/>
      <c r="AA7" s="969"/>
      <c r="AB7" s="969">
        <v>176</v>
      </c>
      <c r="AC7" s="969"/>
      <c r="AD7" s="969"/>
      <c r="AE7" s="969"/>
      <c r="AF7" s="986"/>
      <c r="AG7" s="990">
        <v>144</v>
      </c>
      <c r="AH7" s="991"/>
      <c r="AI7" s="991"/>
      <c r="AJ7" s="991"/>
      <c r="AK7" s="992"/>
      <c r="AL7" s="989" t="s">
        <v>554</v>
      </c>
      <c r="AM7" s="886"/>
      <c r="AN7" s="886"/>
      <c r="AO7" s="886"/>
      <c r="AP7" s="886"/>
      <c r="AQ7" s="886">
        <v>5708</v>
      </c>
      <c r="AR7" s="886"/>
      <c r="AS7" s="886"/>
      <c r="AT7" s="886"/>
      <c r="AU7" s="886"/>
      <c r="AV7" s="887"/>
      <c r="AW7" s="887"/>
      <c r="AX7" s="887"/>
      <c r="AY7" s="887"/>
      <c r="AZ7" s="888"/>
      <c r="BR7" s="182">
        <v>1</v>
      </c>
      <c r="BS7" s="183"/>
      <c r="BT7" s="973"/>
      <c r="BU7" s="974"/>
      <c r="BV7" s="974"/>
      <c r="BW7" s="974"/>
      <c r="BX7" s="974"/>
      <c r="BY7" s="974"/>
      <c r="BZ7" s="974"/>
      <c r="CA7" s="974"/>
      <c r="CB7" s="974"/>
      <c r="CC7" s="974"/>
      <c r="CD7" s="974"/>
      <c r="CE7" s="974"/>
      <c r="CF7" s="974"/>
      <c r="CG7" s="974"/>
      <c r="CH7" s="975"/>
      <c r="CI7" s="976"/>
      <c r="CJ7" s="977"/>
      <c r="CK7" s="977"/>
      <c r="CL7" s="977"/>
      <c r="CM7" s="978"/>
      <c r="CN7" s="976"/>
      <c r="CO7" s="977"/>
      <c r="CP7" s="977"/>
      <c r="CQ7" s="977"/>
      <c r="CR7" s="978"/>
      <c r="CS7" s="976"/>
      <c r="CT7" s="977"/>
      <c r="CU7" s="977"/>
      <c r="CV7" s="977"/>
      <c r="CW7" s="978"/>
      <c r="CX7" s="976"/>
      <c r="CY7" s="977"/>
      <c r="CZ7" s="977"/>
      <c r="DA7" s="977"/>
      <c r="DB7" s="978"/>
      <c r="DC7" s="976"/>
      <c r="DD7" s="977"/>
      <c r="DE7" s="977"/>
      <c r="DF7" s="977"/>
      <c r="DG7" s="978"/>
      <c r="DH7" s="976"/>
      <c r="DI7" s="977"/>
      <c r="DJ7" s="977"/>
      <c r="DK7" s="977"/>
      <c r="DL7" s="978"/>
      <c r="DM7" s="976"/>
      <c r="DN7" s="977"/>
      <c r="DO7" s="977"/>
      <c r="DP7" s="977"/>
      <c r="DQ7" s="978"/>
      <c r="DR7" s="976"/>
      <c r="DS7" s="977"/>
      <c r="DT7" s="977"/>
      <c r="DU7" s="977"/>
      <c r="DV7" s="978"/>
      <c r="DW7" s="970"/>
      <c r="DX7" s="971"/>
      <c r="DY7" s="971"/>
      <c r="DZ7" s="971"/>
      <c r="EA7" s="972"/>
    </row>
    <row r="8" spans="1:131" ht="22.5" customHeight="1">
      <c r="B8" s="184">
        <v>2</v>
      </c>
      <c r="C8" s="926"/>
      <c r="D8" s="927"/>
      <c r="E8" s="927"/>
      <c r="F8" s="927"/>
      <c r="G8" s="927"/>
      <c r="H8" s="927"/>
      <c r="I8" s="927"/>
      <c r="J8" s="927"/>
      <c r="K8" s="927"/>
      <c r="L8" s="927"/>
      <c r="M8" s="927"/>
      <c r="N8" s="927"/>
      <c r="O8" s="927"/>
      <c r="P8" s="927"/>
      <c r="Q8" s="928"/>
      <c r="R8" s="920"/>
      <c r="S8" s="921"/>
      <c r="T8" s="921"/>
      <c r="U8" s="921"/>
      <c r="V8" s="921"/>
      <c r="W8" s="921"/>
      <c r="X8" s="921"/>
      <c r="Y8" s="921"/>
      <c r="Z8" s="921"/>
      <c r="AA8" s="921"/>
      <c r="AB8" s="921"/>
      <c r="AC8" s="921"/>
      <c r="AD8" s="921"/>
      <c r="AE8" s="921"/>
      <c r="AF8" s="939"/>
      <c r="AG8" s="962"/>
      <c r="AH8" s="963"/>
      <c r="AI8" s="963"/>
      <c r="AJ8" s="963"/>
      <c r="AK8" s="964"/>
      <c r="AL8" s="940"/>
      <c r="AM8" s="885"/>
      <c r="AN8" s="885"/>
      <c r="AO8" s="885"/>
      <c r="AP8" s="885"/>
      <c r="AQ8" s="885"/>
      <c r="AR8" s="885"/>
      <c r="AS8" s="885"/>
      <c r="AT8" s="885"/>
      <c r="AU8" s="885"/>
      <c r="AV8" s="870"/>
      <c r="AW8" s="870"/>
      <c r="AX8" s="870"/>
      <c r="AY8" s="870"/>
      <c r="AZ8" s="871"/>
      <c r="BR8" s="184">
        <v>2</v>
      </c>
      <c r="BS8" s="185"/>
      <c r="BT8" s="867"/>
      <c r="BU8" s="868"/>
      <c r="BV8" s="868"/>
      <c r="BW8" s="868"/>
      <c r="BX8" s="868"/>
      <c r="BY8" s="868"/>
      <c r="BZ8" s="868"/>
      <c r="CA8" s="868"/>
      <c r="CB8" s="868"/>
      <c r="CC8" s="868"/>
      <c r="CD8" s="868"/>
      <c r="CE8" s="868"/>
      <c r="CF8" s="868"/>
      <c r="CG8" s="868"/>
      <c r="CH8" s="869"/>
      <c r="CI8" s="857"/>
      <c r="CJ8" s="858"/>
      <c r="CK8" s="858"/>
      <c r="CL8" s="858"/>
      <c r="CM8" s="859"/>
      <c r="CN8" s="857"/>
      <c r="CO8" s="858"/>
      <c r="CP8" s="858"/>
      <c r="CQ8" s="858"/>
      <c r="CR8" s="859"/>
      <c r="CS8" s="857"/>
      <c r="CT8" s="858"/>
      <c r="CU8" s="858"/>
      <c r="CV8" s="858"/>
      <c r="CW8" s="859"/>
      <c r="CX8" s="857"/>
      <c r="CY8" s="858"/>
      <c r="CZ8" s="858"/>
      <c r="DA8" s="858"/>
      <c r="DB8" s="859"/>
      <c r="DC8" s="857"/>
      <c r="DD8" s="858"/>
      <c r="DE8" s="858"/>
      <c r="DF8" s="858"/>
      <c r="DG8" s="859"/>
      <c r="DH8" s="857"/>
      <c r="DI8" s="858"/>
      <c r="DJ8" s="858"/>
      <c r="DK8" s="858"/>
      <c r="DL8" s="859"/>
      <c r="DM8" s="857"/>
      <c r="DN8" s="858"/>
      <c r="DO8" s="858"/>
      <c r="DP8" s="858"/>
      <c r="DQ8" s="859"/>
      <c r="DR8" s="857"/>
      <c r="DS8" s="858"/>
      <c r="DT8" s="858"/>
      <c r="DU8" s="858"/>
      <c r="DV8" s="859"/>
      <c r="DW8" s="864"/>
      <c r="DX8" s="865"/>
      <c r="DY8" s="865"/>
      <c r="DZ8" s="865"/>
      <c r="EA8" s="866"/>
    </row>
    <row r="9" spans="1:131" ht="22.5" customHeight="1">
      <c r="B9" s="184">
        <v>3</v>
      </c>
      <c r="C9" s="926"/>
      <c r="D9" s="927"/>
      <c r="E9" s="927"/>
      <c r="F9" s="927"/>
      <c r="G9" s="927"/>
      <c r="H9" s="927"/>
      <c r="I9" s="927"/>
      <c r="J9" s="927"/>
      <c r="K9" s="927"/>
      <c r="L9" s="927"/>
      <c r="M9" s="927"/>
      <c r="N9" s="927"/>
      <c r="O9" s="927"/>
      <c r="P9" s="927"/>
      <c r="Q9" s="928"/>
      <c r="R9" s="920"/>
      <c r="S9" s="921"/>
      <c r="T9" s="921"/>
      <c r="U9" s="921"/>
      <c r="V9" s="921"/>
      <c r="W9" s="921"/>
      <c r="X9" s="921"/>
      <c r="Y9" s="921"/>
      <c r="Z9" s="921"/>
      <c r="AA9" s="921"/>
      <c r="AB9" s="921"/>
      <c r="AC9" s="921"/>
      <c r="AD9" s="921"/>
      <c r="AE9" s="921"/>
      <c r="AF9" s="939"/>
      <c r="AG9" s="962"/>
      <c r="AH9" s="963"/>
      <c r="AI9" s="963"/>
      <c r="AJ9" s="963"/>
      <c r="AK9" s="964"/>
      <c r="AL9" s="940"/>
      <c r="AM9" s="885"/>
      <c r="AN9" s="885"/>
      <c r="AO9" s="885"/>
      <c r="AP9" s="885"/>
      <c r="AQ9" s="885"/>
      <c r="AR9" s="885"/>
      <c r="AS9" s="885"/>
      <c r="AT9" s="885"/>
      <c r="AU9" s="885"/>
      <c r="AV9" s="870"/>
      <c r="AW9" s="870"/>
      <c r="AX9" s="870"/>
      <c r="AY9" s="870"/>
      <c r="AZ9" s="871"/>
      <c r="BR9" s="184">
        <v>3</v>
      </c>
      <c r="BS9" s="185"/>
      <c r="BT9" s="867"/>
      <c r="BU9" s="868"/>
      <c r="BV9" s="868"/>
      <c r="BW9" s="868"/>
      <c r="BX9" s="868"/>
      <c r="BY9" s="868"/>
      <c r="BZ9" s="868"/>
      <c r="CA9" s="868"/>
      <c r="CB9" s="868"/>
      <c r="CC9" s="868"/>
      <c r="CD9" s="868"/>
      <c r="CE9" s="868"/>
      <c r="CF9" s="868"/>
      <c r="CG9" s="868"/>
      <c r="CH9" s="869"/>
      <c r="CI9" s="857"/>
      <c r="CJ9" s="858"/>
      <c r="CK9" s="858"/>
      <c r="CL9" s="858"/>
      <c r="CM9" s="859"/>
      <c r="CN9" s="857"/>
      <c r="CO9" s="858"/>
      <c r="CP9" s="858"/>
      <c r="CQ9" s="858"/>
      <c r="CR9" s="859"/>
      <c r="CS9" s="857"/>
      <c r="CT9" s="858"/>
      <c r="CU9" s="858"/>
      <c r="CV9" s="858"/>
      <c r="CW9" s="859"/>
      <c r="CX9" s="857"/>
      <c r="CY9" s="858"/>
      <c r="CZ9" s="858"/>
      <c r="DA9" s="858"/>
      <c r="DB9" s="859"/>
      <c r="DC9" s="857"/>
      <c r="DD9" s="858"/>
      <c r="DE9" s="858"/>
      <c r="DF9" s="858"/>
      <c r="DG9" s="859"/>
      <c r="DH9" s="857"/>
      <c r="DI9" s="858"/>
      <c r="DJ9" s="858"/>
      <c r="DK9" s="858"/>
      <c r="DL9" s="859"/>
      <c r="DM9" s="857"/>
      <c r="DN9" s="858"/>
      <c r="DO9" s="858"/>
      <c r="DP9" s="858"/>
      <c r="DQ9" s="859"/>
      <c r="DR9" s="857"/>
      <c r="DS9" s="858"/>
      <c r="DT9" s="858"/>
      <c r="DU9" s="858"/>
      <c r="DV9" s="859"/>
      <c r="DW9" s="864"/>
      <c r="DX9" s="865"/>
      <c r="DY9" s="865"/>
      <c r="DZ9" s="865"/>
      <c r="EA9" s="866"/>
    </row>
    <row r="10" spans="1:131" ht="22.5" customHeight="1">
      <c r="B10" s="184">
        <v>4</v>
      </c>
      <c r="C10" s="926"/>
      <c r="D10" s="927"/>
      <c r="E10" s="927"/>
      <c r="F10" s="927"/>
      <c r="G10" s="927"/>
      <c r="H10" s="927"/>
      <c r="I10" s="927"/>
      <c r="J10" s="927"/>
      <c r="K10" s="927"/>
      <c r="L10" s="927"/>
      <c r="M10" s="927"/>
      <c r="N10" s="927"/>
      <c r="O10" s="927"/>
      <c r="P10" s="927"/>
      <c r="Q10" s="928"/>
      <c r="R10" s="920"/>
      <c r="S10" s="921"/>
      <c r="T10" s="921"/>
      <c r="U10" s="921"/>
      <c r="V10" s="921"/>
      <c r="W10" s="921"/>
      <c r="X10" s="921"/>
      <c r="Y10" s="921"/>
      <c r="Z10" s="921"/>
      <c r="AA10" s="921"/>
      <c r="AB10" s="921"/>
      <c r="AC10" s="921"/>
      <c r="AD10" s="921"/>
      <c r="AE10" s="921"/>
      <c r="AF10" s="939"/>
      <c r="AG10" s="962"/>
      <c r="AH10" s="963"/>
      <c r="AI10" s="963"/>
      <c r="AJ10" s="963"/>
      <c r="AK10" s="964"/>
      <c r="AL10" s="940"/>
      <c r="AM10" s="885"/>
      <c r="AN10" s="885"/>
      <c r="AO10" s="885"/>
      <c r="AP10" s="885"/>
      <c r="AQ10" s="885"/>
      <c r="AR10" s="885"/>
      <c r="AS10" s="885"/>
      <c r="AT10" s="885"/>
      <c r="AU10" s="885"/>
      <c r="AV10" s="870"/>
      <c r="AW10" s="870"/>
      <c r="AX10" s="870"/>
      <c r="AY10" s="870"/>
      <c r="AZ10" s="871"/>
      <c r="BR10" s="184">
        <v>4</v>
      </c>
      <c r="BS10" s="185"/>
      <c r="BT10" s="867"/>
      <c r="BU10" s="868"/>
      <c r="BV10" s="868"/>
      <c r="BW10" s="868"/>
      <c r="BX10" s="868"/>
      <c r="BY10" s="868"/>
      <c r="BZ10" s="868"/>
      <c r="CA10" s="868"/>
      <c r="CB10" s="868"/>
      <c r="CC10" s="868"/>
      <c r="CD10" s="868"/>
      <c r="CE10" s="868"/>
      <c r="CF10" s="868"/>
      <c r="CG10" s="868"/>
      <c r="CH10" s="869"/>
      <c r="CI10" s="857"/>
      <c r="CJ10" s="858"/>
      <c r="CK10" s="858"/>
      <c r="CL10" s="858"/>
      <c r="CM10" s="859"/>
      <c r="CN10" s="857"/>
      <c r="CO10" s="858"/>
      <c r="CP10" s="858"/>
      <c r="CQ10" s="858"/>
      <c r="CR10" s="859"/>
      <c r="CS10" s="857"/>
      <c r="CT10" s="858"/>
      <c r="CU10" s="858"/>
      <c r="CV10" s="858"/>
      <c r="CW10" s="859"/>
      <c r="CX10" s="857"/>
      <c r="CY10" s="858"/>
      <c r="CZ10" s="858"/>
      <c r="DA10" s="858"/>
      <c r="DB10" s="859"/>
      <c r="DC10" s="857"/>
      <c r="DD10" s="858"/>
      <c r="DE10" s="858"/>
      <c r="DF10" s="858"/>
      <c r="DG10" s="859"/>
      <c r="DH10" s="857"/>
      <c r="DI10" s="858"/>
      <c r="DJ10" s="858"/>
      <c r="DK10" s="858"/>
      <c r="DL10" s="859"/>
      <c r="DM10" s="857"/>
      <c r="DN10" s="858"/>
      <c r="DO10" s="858"/>
      <c r="DP10" s="858"/>
      <c r="DQ10" s="859"/>
      <c r="DR10" s="857"/>
      <c r="DS10" s="858"/>
      <c r="DT10" s="858"/>
      <c r="DU10" s="858"/>
      <c r="DV10" s="859"/>
      <c r="DW10" s="864"/>
      <c r="DX10" s="865"/>
      <c r="DY10" s="865"/>
      <c r="DZ10" s="865"/>
      <c r="EA10" s="866"/>
    </row>
    <row r="11" spans="1:131" ht="22.5" customHeight="1">
      <c r="B11" s="184">
        <v>5</v>
      </c>
      <c r="C11" s="926"/>
      <c r="D11" s="927"/>
      <c r="E11" s="927"/>
      <c r="F11" s="927"/>
      <c r="G11" s="927"/>
      <c r="H11" s="927"/>
      <c r="I11" s="927"/>
      <c r="J11" s="927"/>
      <c r="K11" s="927"/>
      <c r="L11" s="927"/>
      <c r="M11" s="927"/>
      <c r="N11" s="927"/>
      <c r="O11" s="927"/>
      <c r="P11" s="927"/>
      <c r="Q11" s="928"/>
      <c r="R11" s="920"/>
      <c r="S11" s="921"/>
      <c r="T11" s="921"/>
      <c r="U11" s="921"/>
      <c r="V11" s="921"/>
      <c r="W11" s="921"/>
      <c r="X11" s="921"/>
      <c r="Y11" s="921"/>
      <c r="Z11" s="921"/>
      <c r="AA11" s="921"/>
      <c r="AB11" s="921"/>
      <c r="AC11" s="921"/>
      <c r="AD11" s="921"/>
      <c r="AE11" s="921"/>
      <c r="AF11" s="939"/>
      <c r="AG11" s="962"/>
      <c r="AH11" s="963"/>
      <c r="AI11" s="963"/>
      <c r="AJ11" s="963"/>
      <c r="AK11" s="964"/>
      <c r="AL11" s="940"/>
      <c r="AM11" s="885"/>
      <c r="AN11" s="885"/>
      <c r="AO11" s="885"/>
      <c r="AP11" s="885"/>
      <c r="AQ11" s="885"/>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7"/>
      <c r="CJ11" s="858"/>
      <c r="CK11" s="858"/>
      <c r="CL11" s="858"/>
      <c r="CM11" s="859"/>
      <c r="CN11" s="857"/>
      <c r="CO11" s="858"/>
      <c r="CP11" s="858"/>
      <c r="CQ11" s="858"/>
      <c r="CR11" s="859"/>
      <c r="CS11" s="857"/>
      <c r="CT11" s="858"/>
      <c r="CU11" s="858"/>
      <c r="CV11" s="858"/>
      <c r="CW11" s="859"/>
      <c r="CX11" s="857"/>
      <c r="CY11" s="858"/>
      <c r="CZ11" s="858"/>
      <c r="DA11" s="858"/>
      <c r="DB11" s="859"/>
      <c r="DC11" s="857"/>
      <c r="DD11" s="858"/>
      <c r="DE11" s="858"/>
      <c r="DF11" s="858"/>
      <c r="DG11" s="859"/>
      <c r="DH11" s="857"/>
      <c r="DI11" s="858"/>
      <c r="DJ11" s="858"/>
      <c r="DK11" s="858"/>
      <c r="DL11" s="859"/>
      <c r="DM11" s="857"/>
      <c r="DN11" s="858"/>
      <c r="DO11" s="858"/>
      <c r="DP11" s="858"/>
      <c r="DQ11" s="859"/>
      <c r="DR11" s="857"/>
      <c r="DS11" s="858"/>
      <c r="DT11" s="858"/>
      <c r="DU11" s="858"/>
      <c r="DV11" s="859"/>
      <c r="DW11" s="864"/>
      <c r="DX11" s="865"/>
      <c r="DY11" s="865"/>
      <c r="DZ11" s="865"/>
      <c r="EA11" s="866"/>
    </row>
    <row r="12" spans="1:131" ht="22.5" customHeight="1">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9"/>
      <c r="AG12" s="962"/>
      <c r="AH12" s="963"/>
      <c r="AI12" s="963"/>
      <c r="AJ12" s="963"/>
      <c r="AK12" s="964"/>
      <c r="AL12" s="940"/>
      <c r="AM12" s="885"/>
      <c r="AN12" s="885"/>
      <c r="AO12" s="885"/>
      <c r="AP12" s="885"/>
      <c r="AQ12" s="885"/>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64"/>
      <c r="DX12" s="865"/>
      <c r="DY12" s="865"/>
      <c r="DZ12" s="865"/>
      <c r="EA12" s="866"/>
    </row>
    <row r="13" spans="1:131" ht="22.5" customHeight="1">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9"/>
      <c r="AG13" s="962"/>
      <c r="AH13" s="963"/>
      <c r="AI13" s="963"/>
      <c r="AJ13" s="963"/>
      <c r="AK13" s="964"/>
      <c r="AL13" s="940"/>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64"/>
      <c r="DX13" s="865"/>
      <c r="DY13" s="865"/>
      <c r="DZ13" s="865"/>
      <c r="EA13" s="866"/>
    </row>
    <row r="14" spans="1:131" ht="22.5" customHeight="1">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9"/>
      <c r="AG14" s="962"/>
      <c r="AH14" s="963"/>
      <c r="AI14" s="963"/>
      <c r="AJ14" s="963"/>
      <c r="AK14" s="964"/>
      <c r="AL14" s="940"/>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64"/>
      <c r="DX14" s="865"/>
      <c r="DY14" s="865"/>
      <c r="DZ14" s="865"/>
      <c r="EA14" s="866"/>
    </row>
    <row r="15" spans="1:131" ht="22.5" customHeight="1">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9"/>
      <c r="AG15" s="962"/>
      <c r="AH15" s="963"/>
      <c r="AI15" s="963"/>
      <c r="AJ15" s="963"/>
      <c r="AK15" s="964"/>
      <c r="AL15" s="940"/>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64"/>
      <c r="DX15" s="865"/>
      <c r="DY15" s="865"/>
      <c r="DZ15" s="865"/>
      <c r="EA15" s="866"/>
    </row>
    <row r="16" spans="1:131" ht="22.5" customHeight="1">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9"/>
      <c r="AG16" s="962"/>
      <c r="AH16" s="963"/>
      <c r="AI16" s="963"/>
      <c r="AJ16" s="963"/>
      <c r="AK16" s="964"/>
      <c r="AL16" s="940"/>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64"/>
      <c r="DX16" s="865"/>
      <c r="DY16" s="865"/>
      <c r="DZ16" s="865"/>
      <c r="EA16" s="866"/>
    </row>
    <row r="17" spans="2:131" ht="22.5" customHeight="1">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9"/>
      <c r="AG17" s="962"/>
      <c r="AH17" s="963"/>
      <c r="AI17" s="963"/>
      <c r="AJ17" s="963"/>
      <c r="AK17" s="964"/>
      <c r="AL17" s="940"/>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64"/>
      <c r="DX17" s="865"/>
      <c r="DY17" s="865"/>
      <c r="DZ17" s="865"/>
      <c r="EA17" s="866"/>
    </row>
    <row r="18" spans="2:131" ht="22.5" customHeight="1">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9"/>
      <c r="AG18" s="962"/>
      <c r="AH18" s="963"/>
      <c r="AI18" s="963"/>
      <c r="AJ18" s="963"/>
      <c r="AK18" s="964"/>
      <c r="AL18" s="940"/>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64"/>
      <c r="DX18" s="865"/>
      <c r="DY18" s="865"/>
      <c r="DZ18" s="865"/>
      <c r="EA18" s="866"/>
    </row>
    <row r="19" spans="2:131" ht="22.5" customHeight="1">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9"/>
      <c r="AG19" s="962"/>
      <c r="AH19" s="963"/>
      <c r="AI19" s="963"/>
      <c r="AJ19" s="963"/>
      <c r="AK19" s="964"/>
      <c r="AL19" s="940"/>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64"/>
      <c r="DX19" s="865"/>
      <c r="DY19" s="865"/>
      <c r="DZ19" s="865"/>
      <c r="EA19" s="866"/>
    </row>
    <row r="20" spans="2:131" ht="22.5" customHeight="1">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9"/>
      <c r="AG20" s="962"/>
      <c r="AH20" s="963"/>
      <c r="AI20" s="963"/>
      <c r="AJ20" s="963"/>
      <c r="AK20" s="964"/>
      <c r="AL20" s="940"/>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64"/>
      <c r="DX20" s="865"/>
      <c r="DY20" s="865"/>
      <c r="DZ20" s="865"/>
      <c r="EA20" s="866"/>
    </row>
    <row r="21" spans="2:131" ht="22.5" customHeight="1" thickBot="1">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9"/>
      <c r="AG21" s="962"/>
      <c r="AH21" s="963"/>
      <c r="AI21" s="963"/>
      <c r="AJ21" s="963"/>
      <c r="AK21" s="964"/>
      <c r="AL21" s="940"/>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64"/>
      <c r="DX21" s="865"/>
      <c r="DY21" s="865"/>
      <c r="DZ21" s="865"/>
      <c r="EA21" s="866"/>
    </row>
    <row r="22" spans="2:131" ht="22.5" customHeight="1">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8"/>
      <c r="AG22" s="965"/>
      <c r="AH22" s="966"/>
      <c r="AI22" s="966"/>
      <c r="AJ22" s="966"/>
      <c r="AK22" s="967"/>
      <c r="AL22" s="922"/>
      <c r="AM22" s="849"/>
      <c r="AN22" s="849"/>
      <c r="AO22" s="849"/>
      <c r="AP22" s="849"/>
      <c r="AQ22" s="849"/>
      <c r="AR22" s="849"/>
      <c r="AS22" s="849"/>
      <c r="AT22" s="849"/>
      <c r="AU22" s="849"/>
      <c r="AV22" s="876"/>
      <c r="AW22" s="876"/>
      <c r="AX22" s="876"/>
      <c r="AY22" s="876"/>
      <c r="AZ22" s="877"/>
      <c r="BA22" s="924" t="s">
        <v>433</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c r="B23" s="186" t="s">
        <v>434</v>
      </c>
      <c r="C23" s="982" t="s">
        <v>435</v>
      </c>
      <c r="D23" s="983"/>
      <c r="E23" s="983"/>
      <c r="F23" s="983"/>
      <c r="G23" s="983"/>
      <c r="H23" s="983"/>
      <c r="I23" s="983"/>
      <c r="J23" s="983"/>
      <c r="K23" s="983"/>
      <c r="L23" s="983"/>
      <c r="M23" s="983"/>
      <c r="N23" s="983"/>
      <c r="O23" s="983"/>
      <c r="P23" s="983"/>
      <c r="Q23" s="984"/>
      <c r="R23" s="960">
        <v>5949</v>
      </c>
      <c r="S23" s="860"/>
      <c r="T23" s="860"/>
      <c r="U23" s="860"/>
      <c r="V23" s="860"/>
      <c r="W23" s="860">
        <v>5773</v>
      </c>
      <c r="X23" s="860"/>
      <c r="Y23" s="860"/>
      <c r="Z23" s="860"/>
      <c r="AA23" s="860"/>
      <c r="AB23" s="860">
        <v>176</v>
      </c>
      <c r="AC23" s="860"/>
      <c r="AD23" s="860"/>
      <c r="AE23" s="860"/>
      <c r="AF23" s="961"/>
      <c r="AG23" s="915">
        <v>144</v>
      </c>
      <c r="AH23" s="860"/>
      <c r="AI23" s="860"/>
      <c r="AJ23" s="860"/>
      <c r="AK23" s="916"/>
      <c r="AL23" s="918"/>
      <c r="AM23" s="853"/>
      <c r="AN23" s="853"/>
      <c r="AO23" s="853"/>
      <c r="AP23" s="853"/>
      <c r="AQ23" s="860">
        <v>5708</v>
      </c>
      <c r="AR23" s="860"/>
      <c r="AS23" s="860"/>
      <c r="AT23" s="860"/>
      <c r="AU23" s="860"/>
      <c r="AV23" s="850"/>
      <c r="AW23" s="850"/>
      <c r="AX23" s="850"/>
      <c r="AY23" s="850"/>
      <c r="AZ23" s="851"/>
      <c r="BA23" s="841" t="s">
        <v>554</v>
      </c>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c r="B25" s="177" t="s">
        <v>436</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c r="B26" s="899" t="s">
        <v>415</v>
      </c>
      <c r="C26" s="900"/>
      <c r="D26" s="900"/>
      <c r="E26" s="900"/>
      <c r="F26" s="900"/>
      <c r="G26" s="900"/>
      <c r="H26" s="900"/>
      <c r="I26" s="900"/>
      <c r="J26" s="900"/>
      <c r="K26" s="900"/>
      <c r="L26" s="900"/>
      <c r="M26" s="900"/>
      <c r="N26" s="900"/>
      <c r="O26" s="900"/>
      <c r="P26" s="900"/>
      <c r="Q26" s="901"/>
      <c r="R26" s="893" t="s">
        <v>437</v>
      </c>
      <c r="S26" s="894"/>
      <c r="T26" s="894"/>
      <c r="U26" s="894"/>
      <c r="V26" s="905"/>
      <c r="W26" s="893" t="s">
        <v>438</v>
      </c>
      <c r="X26" s="894"/>
      <c r="Y26" s="894"/>
      <c r="Z26" s="894"/>
      <c r="AA26" s="905"/>
      <c r="AB26" s="893" t="s">
        <v>439</v>
      </c>
      <c r="AC26" s="894"/>
      <c r="AD26" s="894"/>
      <c r="AE26" s="894"/>
      <c r="AF26" s="894"/>
      <c r="AG26" s="956" t="s">
        <v>440</v>
      </c>
      <c r="AH26" s="908"/>
      <c r="AI26" s="908"/>
      <c r="AJ26" s="908"/>
      <c r="AK26" s="957"/>
      <c r="AL26" s="894" t="s">
        <v>441</v>
      </c>
      <c r="AM26" s="894"/>
      <c r="AN26" s="894"/>
      <c r="AO26" s="894"/>
      <c r="AP26" s="905"/>
      <c r="AQ26" s="893" t="s">
        <v>442</v>
      </c>
      <c r="AR26" s="894"/>
      <c r="AS26" s="894"/>
      <c r="AT26" s="894"/>
      <c r="AU26" s="905"/>
      <c r="AV26" s="893" t="s">
        <v>443</v>
      </c>
      <c r="AW26" s="894"/>
      <c r="AX26" s="894"/>
      <c r="AY26" s="894"/>
      <c r="AZ26" s="905"/>
      <c r="BA26" s="893" t="s">
        <v>444</v>
      </c>
      <c r="BB26" s="894"/>
      <c r="BC26" s="894"/>
      <c r="BD26" s="894"/>
      <c r="BE26" s="905"/>
      <c r="BF26" s="893" t="s">
        <v>422</v>
      </c>
      <c r="BG26" s="894"/>
      <c r="BH26" s="894"/>
      <c r="BI26" s="894"/>
      <c r="BJ26" s="895"/>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c r="B27" s="902"/>
      <c r="C27" s="903"/>
      <c r="D27" s="903"/>
      <c r="E27" s="903"/>
      <c r="F27" s="903"/>
      <c r="G27" s="903"/>
      <c r="H27" s="903"/>
      <c r="I27" s="903"/>
      <c r="J27" s="903"/>
      <c r="K27" s="903"/>
      <c r="L27" s="903"/>
      <c r="M27" s="903"/>
      <c r="N27" s="903"/>
      <c r="O27" s="903"/>
      <c r="P27" s="903"/>
      <c r="Q27" s="904"/>
      <c r="R27" s="896"/>
      <c r="S27" s="897"/>
      <c r="T27" s="897"/>
      <c r="U27" s="897"/>
      <c r="V27" s="906"/>
      <c r="W27" s="896"/>
      <c r="X27" s="897"/>
      <c r="Y27" s="897"/>
      <c r="Z27" s="897"/>
      <c r="AA27" s="906"/>
      <c r="AB27" s="896"/>
      <c r="AC27" s="897"/>
      <c r="AD27" s="897"/>
      <c r="AE27" s="897"/>
      <c r="AF27" s="897"/>
      <c r="AG27" s="958"/>
      <c r="AH27" s="911"/>
      <c r="AI27" s="911"/>
      <c r="AJ27" s="911"/>
      <c r="AK27" s="959"/>
      <c r="AL27" s="897"/>
      <c r="AM27" s="897"/>
      <c r="AN27" s="897"/>
      <c r="AO27" s="897"/>
      <c r="AP27" s="906"/>
      <c r="AQ27" s="896"/>
      <c r="AR27" s="897"/>
      <c r="AS27" s="897"/>
      <c r="AT27" s="897"/>
      <c r="AU27" s="906"/>
      <c r="AV27" s="896"/>
      <c r="AW27" s="897"/>
      <c r="AX27" s="897"/>
      <c r="AY27" s="897"/>
      <c r="AZ27" s="906"/>
      <c r="BA27" s="896"/>
      <c r="BB27" s="897"/>
      <c r="BC27" s="897"/>
      <c r="BD27" s="897"/>
      <c r="BE27" s="906"/>
      <c r="BF27" s="896"/>
      <c r="BG27" s="897"/>
      <c r="BH27" s="897"/>
      <c r="BI27" s="897"/>
      <c r="BJ27" s="898"/>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c r="B28" s="187">
        <v>1</v>
      </c>
      <c r="C28" s="947" t="s">
        <v>445</v>
      </c>
      <c r="D28" s="948"/>
      <c r="E28" s="948"/>
      <c r="F28" s="948"/>
      <c r="G28" s="948"/>
      <c r="H28" s="948"/>
      <c r="I28" s="948"/>
      <c r="J28" s="948"/>
      <c r="K28" s="948"/>
      <c r="L28" s="948"/>
      <c r="M28" s="948"/>
      <c r="N28" s="948"/>
      <c r="O28" s="948"/>
      <c r="P28" s="948"/>
      <c r="Q28" s="949"/>
      <c r="R28" s="950">
        <v>2258</v>
      </c>
      <c r="S28" s="951"/>
      <c r="T28" s="951"/>
      <c r="U28" s="951"/>
      <c r="V28" s="951"/>
      <c r="W28" s="951">
        <v>2164</v>
      </c>
      <c r="X28" s="951"/>
      <c r="Y28" s="951"/>
      <c r="Z28" s="951"/>
      <c r="AA28" s="951"/>
      <c r="AB28" s="951">
        <v>94</v>
      </c>
      <c r="AC28" s="951"/>
      <c r="AD28" s="951"/>
      <c r="AE28" s="951"/>
      <c r="AF28" s="952"/>
      <c r="AG28" s="953">
        <v>94</v>
      </c>
      <c r="AH28" s="951"/>
      <c r="AI28" s="951"/>
      <c r="AJ28" s="951"/>
      <c r="AK28" s="954"/>
      <c r="AL28" s="943">
        <v>285</v>
      </c>
      <c r="AM28" s="944"/>
      <c r="AN28" s="944"/>
      <c r="AO28" s="944"/>
      <c r="AP28" s="944"/>
      <c r="AQ28" s="944">
        <v>0</v>
      </c>
      <c r="AR28" s="944"/>
      <c r="AS28" s="944"/>
      <c r="AT28" s="944"/>
      <c r="AU28" s="944"/>
      <c r="AV28" s="944">
        <v>0</v>
      </c>
      <c r="AW28" s="944"/>
      <c r="AX28" s="944"/>
      <c r="AY28" s="944"/>
      <c r="AZ28" s="944"/>
      <c r="BA28" s="955" t="s">
        <v>554</v>
      </c>
      <c r="BB28" s="955"/>
      <c r="BC28" s="955"/>
      <c r="BD28" s="955"/>
      <c r="BE28" s="955"/>
      <c r="BF28" s="945"/>
      <c r="BG28" s="945"/>
      <c r="BH28" s="945"/>
      <c r="BI28" s="945"/>
      <c r="BJ28" s="946"/>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c r="B29" s="187">
        <v>2</v>
      </c>
      <c r="C29" s="926" t="s">
        <v>446</v>
      </c>
      <c r="D29" s="927"/>
      <c r="E29" s="927"/>
      <c r="F29" s="927"/>
      <c r="G29" s="927"/>
      <c r="H29" s="927"/>
      <c r="I29" s="927"/>
      <c r="J29" s="927"/>
      <c r="K29" s="927"/>
      <c r="L29" s="927"/>
      <c r="M29" s="927"/>
      <c r="N29" s="927"/>
      <c r="O29" s="927"/>
      <c r="P29" s="927"/>
      <c r="Q29" s="928"/>
      <c r="R29" s="920">
        <v>100</v>
      </c>
      <c r="S29" s="921"/>
      <c r="T29" s="921"/>
      <c r="U29" s="921"/>
      <c r="V29" s="921"/>
      <c r="W29" s="921">
        <v>98</v>
      </c>
      <c r="X29" s="921"/>
      <c r="Y29" s="921"/>
      <c r="Z29" s="921"/>
      <c r="AA29" s="921"/>
      <c r="AB29" s="921">
        <v>1</v>
      </c>
      <c r="AC29" s="921"/>
      <c r="AD29" s="921"/>
      <c r="AE29" s="921"/>
      <c r="AF29" s="939"/>
      <c r="AG29" s="941">
        <v>1</v>
      </c>
      <c r="AH29" s="921"/>
      <c r="AI29" s="921"/>
      <c r="AJ29" s="921"/>
      <c r="AK29" s="942"/>
      <c r="AL29" s="940">
        <v>35</v>
      </c>
      <c r="AM29" s="885"/>
      <c r="AN29" s="885"/>
      <c r="AO29" s="885"/>
      <c r="AP29" s="885"/>
      <c r="AQ29" s="885">
        <v>0</v>
      </c>
      <c r="AR29" s="885"/>
      <c r="AS29" s="885"/>
      <c r="AT29" s="885"/>
      <c r="AU29" s="885"/>
      <c r="AV29" s="885">
        <v>0</v>
      </c>
      <c r="AW29" s="885"/>
      <c r="AX29" s="885"/>
      <c r="AY29" s="885"/>
      <c r="AZ29" s="885"/>
      <c r="BA29" s="937" t="s">
        <v>554</v>
      </c>
      <c r="BB29" s="937"/>
      <c r="BC29" s="937"/>
      <c r="BD29" s="937"/>
      <c r="BE29" s="937"/>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c r="B30" s="187">
        <v>3</v>
      </c>
      <c r="C30" s="926" t="s">
        <v>447</v>
      </c>
      <c r="D30" s="927"/>
      <c r="E30" s="927"/>
      <c r="F30" s="927"/>
      <c r="G30" s="927"/>
      <c r="H30" s="927"/>
      <c r="I30" s="927"/>
      <c r="J30" s="927"/>
      <c r="K30" s="927"/>
      <c r="L30" s="927"/>
      <c r="M30" s="927"/>
      <c r="N30" s="927"/>
      <c r="O30" s="927"/>
      <c r="P30" s="927"/>
      <c r="Q30" s="928"/>
      <c r="R30" s="920">
        <v>0</v>
      </c>
      <c r="S30" s="921"/>
      <c r="T30" s="921"/>
      <c r="U30" s="921"/>
      <c r="V30" s="921"/>
      <c r="W30" s="921">
        <v>0</v>
      </c>
      <c r="X30" s="921"/>
      <c r="Y30" s="921"/>
      <c r="Z30" s="921"/>
      <c r="AA30" s="921"/>
      <c r="AB30" s="921">
        <v>0</v>
      </c>
      <c r="AC30" s="921"/>
      <c r="AD30" s="921"/>
      <c r="AE30" s="921"/>
      <c r="AF30" s="939"/>
      <c r="AG30" s="941">
        <v>0</v>
      </c>
      <c r="AH30" s="921"/>
      <c r="AI30" s="921"/>
      <c r="AJ30" s="921"/>
      <c r="AK30" s="942"/>
      <c r="AL30" s="940">
        <v>0</v>
      </c>
      <c r="AM30" s="885"/>
      <c r="AN30" s="885"/>
      <c r="AO30" s="885"/>
      <c r="AP30" s="885"/>
      <c r="AQ30" s="885">
        <v>0</v>
      </c>
      <c r="AR30" s="885"/>
      <c r="AS30" s="885"/>
      <c r="AT30" s="885"/>
      <c r="AU30" s="885"/>
      <c r="AV30" s="885">
        <v>0</v>
      </c>
      <c r="AW30" s="885"/>
      <c r="AX30" s="885"/>
      <c r="AY30" s="885"/>
      <c r="AZ30" s="885"/>
      <c r="BA30" s="937" t="s">
        <v>554</v>
      </c>
      <c r="BB30" s="937"/>
      <c r="BC30" s="937"/>
      <c r="BD30" s="937"/>
      <c r="BE30" s="937"/>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c r="B31" s="187">
        <v>4</v>
      </c>
      <c r="C31" s="926" t="s">
        <v>448</v>
      </c>
      <c r="D31" s="927"/>
      <c r="E31" s="927"/>
      <c r="F31" s="927"/>
      <c r="G31" s="927"/>
      <c r="H31" s="927"/>
      <c r="I31" s="927"/>
      <c r="J31" s="927"/>
      <c r="K31" s="927"/>
      <c r="L31" s="927"/>
      <c r="M31" s="927"/>
      <c r="N31" s="927"/>
      <c r="O31" s="927"/>
      <c r="P31" s="927"/>
      <c r="Q31" s="928"/>
      <c r="R31" s="920">
        <v>408</v>
      </c>
      <c r="S31" s="921"/>
      <c r="T31" s="921"/>
      <c r="U31" s="921"/>
      <c r="V31" s="921"/>
      <c r="W31" s="921">
        <v>380</v>
      </c>
      <c r="X31" s="921"/>
      <c r="Y31" s="921"/>
      <c r="Z31" s="921"/>
      <c r="AA31" s="921"/>
      <c r="AB31" s="921">
        <v>29</v>
      </c>
      <c r="AC31" s="921"/>
      <c r="AD31" s="921"/>
      <c r="AE31" s="921"/>
      <c r="AF31" s="939"/>
      <c r="AG31" s="941">
        <v>352</v>
      </c>
      <c r="AH31" s="921"/>
      <c r="AI31" s="921"/>
      <c r="AJ31" s="921"/>
      <c r="AK31" s="942"/>
      <c r="AL31" s="940">
        <v>0</v>
      </c>
      <c r="AM31" s="885"/>
      <c r="AN31" s="885"/>
      <c r="AO31" s="885"/>
      <c r="AP31" s="885"/>
      <c r="AQ31" s="885">
        <v>177</v>
      </c>
      <c r="AR31" s="885"/>
      <c r="AS31" s="885"/>
      <c r="AT31" s="885"/>
      <c r="AU31" s="885"/>
      <c r="AV31" s="885">
        <v>0</v>
      </c>
      <c r="AW31" s="885"/>
      <c r="AX31" s="885"/>
      <c r="AY31" s="885"/>
      <c r="AZ31" s="885"/>
      <c r="BA31" s="937" t="s">
        <v>169</v>
      </c>
      <c r="BB31" s="937"/>
      <c r="BC31" s="937"/>
      <c r="BD31" s="937"/>
      <c r="BE31" s="937"/>
      <c r="BF31" s="870" t="s">
        <v>556</v>
      </c>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c r="B32" s="187">
        <v>5</v>
      </c>
      <c r="C32" s="926" t="s">
        <v>449</v>
      </c>
      <c r="D32" s="927"/>
      <c r="E32" s="927"/>
      <c r="F32" s="927"/>
      <c r="G32" s="927"/>
      <c r="H32" s="927"/>
      <c r="I32" s="927"/>
      <c r="J32" s="927"/>
      <c r="K32" s="927"/>
      <c r="L32" s="927"/>
      <c r="M32" s="927"/>
      <c r="N32" s="927"/>
      <c r="O32" s="927"/>
      <c r="P32" s="927"/>
      <c r="Q32" s="928"/>
      <c r="R32" s="920">
        <v>341</v>
      </c>
      <c r="S32" s="921"/>
      <c r="T32" s="921"/>
      <c r="U32" s="921"/>
      <c r="V32" s="921"/>
      <c r="W32" s="921">
        <v>339</v>
      </c>
      <c r="X32" s="921"/>
      <c r="Y32" s="921"/>
      <c r="Z32" s="921"/>
      <c r="AA32" s="921"/>
      <c r="AB32" s="921">
        <v>3</v>
      </c>
      <c r="AC32" s="921"/>
      <c r="AD32" s="921"/>
      <c r="AE32" s="921"/>
      <c r="AF32" s="939"/>
      <c r="AG32" s="941">
        <v>3</v>
      </c>
      <c r="AH32" s="921"/>
      <c r="AI32" s="921"/>
      <c r="AJ32" s="921"/>
      <c r="AK32" s="942"/>
      <c r="AL32" s="940">
        <v>87</v>
      </c>
      <c r="AM32" s="885"/>
      <c r="AN32" s="885"/>
      <c r="AO32" s="885"/>
      <c r="AP32" s="885"/>
      <c r="AQ32" s="885">
        <v>1980</v>
      </c>
      <c r="AR32" s="885"/>
      <c r="AS32" s="885"/>
      <c r="AT32" s="885"/>
      <c r="AU32" s="885"/>
      <c r="AV32" s="885">
        <v>1927</v>
      </c>
      <c r="AW32" s="885"/>
      <c r="AX32" s="885"/>
      <c r="AY32" s="885"/>
      <c r="AZ32" s="885"/>
      <c r="BA32" s="937" t="s">
        <v>554</v>
      </c>
      <c r="BB32" s="937"/>
      <c r="BC32" s="937"/>
      <c r="BD32" s="937"/>
      <c r="BE32" s="937"/>
      <c r="BF32" s="870" t="s">
        <v>555</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c r="B33" s="187">
        <v>6</v>
      </c>
      <c r="C33" s="926" t="s">
        <v>450</v>
      </c>
      <c r="D33" s="927"/>
      <c r="E33" s="927"/>
      <c r="F33" s="927"/>
      <c r="G33" s="927"/>
      <c r="H33" s="927"/>
      <c r="I33" s="927"/>
      <c r="J33" s="927"/>
      <c r="K33" s="927"/>
      <c r="L33" s="927"/>
      <c r="M33" s="927"/>
      <c r="N33" s="927"/>
      <c r="O33" s="927"/>
      <c r="P33" s="927"/>
      <c r="Q33" s="928"/>
      <c r="R33" s="920">
        <v>708</v>
      </c>
      <c r="S33" s="921"/>
      <c r="T33" s="921"/>
      <c r="U33" s="921"/>
      <c r="V33" s="921"/>
      <c r="W33" s="921">
        <v>452</v>
      </c>
      <c r="X33" s="921"/>
      <c r="Y33" s="921"/>
      <c r="Z33" s="921"/>
      <c r="AA33" s="921"/>
      <c r="AB33" s="921">
        <v>313</v>
      </c>
      <c r="AC33" s="921"/>
      <c r="AD33" s="921"/>
      <c r="AE33" s="921"/>
      <c r="AF33" s="939"/>
      <c r="AG33" s="941">
        <v>203</v>
      </c>
      <c r="AH33" s="921"/>
      <c r="AI33" s="921"/>
      <c r="AJ33" s="921"/>
      <c r="AK33" s="942"/>
      <c r="AL33" s="940">
        <v>0</v>
      </c>
      <c r="AM33" s="885"/>
      <c r="AN33" s="885"/>
      <c r="AO33" s="885"/>
      <c r="AP33" s="885"/>
      <c r="AQ33" s="885">
        <v>0</v>
      </c>
      <c r="AR33" s="885"/>
      <c r="AS33" s="885"/>
      <c r="AT33" s="885"/>
      <c r="AU33" s="885"/>
      <c r="AV33" s="885">
        <v>0</v>
      </c>
      <c r="AW33" s="885"/>
      <c r="AX33" s="885"/>
      <c r="AY33" s="885"/>
      <c r="AZ33" s="885"/>
      <c r="BA33" s="937" t="s">
        <v>554</v>
      </c>
      <c r="BB33" s="937"/>
      <c r="BC33" s="937"/>
      <c r="BD33" s="937"/>
      <c r="BE33" s="937"/>
      <c r="BF33" s="870" t="s">
        <v>555</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c r="B34" s="187">
        <v>7</v>
      </c>
      <c r="C34" s="926"/>
      <c r="D34" s="927"/>
      <c r="E34" s="927"/>
      <c r="F34" s="927"/>
      <c r="G34" s="927"/>
      <c r="H34" s="927"/>
      <c r="I34" s="927"/>
      <c r="J34" s="927"/>
      <c r="K34" s="927"/>
      <c r="L34" s="927"/>
      <c r="M34" s="927"/>
      <c r="N34" s="927"/>
      <c r="O34" s="927"/>
      <c r="P34" s="927"/>
      <c r="Q34" s="928"/>
      <c r="R34" s="920"/>
      <c r="S34" s="921"/>
      <c r="T34" s="921"/>
      <c r="U34" s="921"/>
      <c r="V34" s="921"/>
      <c r="W34" s="921"/>
      <c r="X34" s="921"/>
      <c r="Y34" s="921"/>
      <c r="Z34" s="921"/>
      <c r="AA34" s="921"/>
      <c r="AB34" s="921"/>
      <c r="AC34" s="921"/>
      <c r="AD34" s="921"/>
      <c r="AE34" s="921"/>
      <c r="AF34" s="939"/>
      <c r="AG34" s="941"/>
      <c r="AH34" s="921"/>
      <c r="AI34" s="921"/>
      <c r="AJ34" s="921"/>
      <c r="AK34" s="942"/>
      <c r="AL34" s="940"/>
      <c r="AM34" s="885"/>
      <c r="AN34" s="885"/>
      <c r="AO34" s="885"/>
      <c r="AP34" s="885"/>
      <c r="AQ34" s="885"/>
      <c r="AR34" s="885"/>
      <c r="AS34" s="885"/>
      <c r="AT34" s="885"/>
      <c r="AU34" s="885"/>
      <c r="AV34" s="885"/>
      <c r="AW34" s="885"/>
      <c r="AX34" s="885"/>
      <c r="AY34" s="885"/>
      <c r="AZ34" s="885"/>
      <c r="BA34" s="937"/>
      <c r="BB34" s="937"/>
      <c r="BC34" s="937"/>
      <c r="BD34" s="937"/>
      <c r="BE34" s="937"/>
      <c r="BF34" s="870"/>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c r="B35" s="187">
        <v>8</v>
      </c>
      <c r="C35" s="926"/>
      <c r="D35" s="927"/>
      <c r="E35" s="927"/>
      <c r="F35" s="927"/>
      <c r="G35" s="927"/>
      <c r="H35" s="927"/>
      <c r="I35" s="927"/>
      <c r="J35" s="927"/>
      <c r="K35" s="927"/>
      <c r="L35" s="927"/>
      <c r="M35" s="927"/>
      <c r="N35" s="927"/>
      <c r="O35" s="927"/>
      <c r="P35" s="927"/>
      <c r="Q35" s="928"/>
      <c r="R35" s="920"/>
      <c r="S35" s="921"/>
      <c r="T35" s="921"/>
      <c r="U35" s="921"/>
      <c r="V35" s="921"/>
      <c r="W35" s="921"/>
      <c r="X35" s="921"/>
      <c r="Y35" s="921"/>
      <c r="Z35" s="921"/>
      <c r="AA35" s="921"/>
      <c r="AB35" s="921"/>
      <c r="AC35" s="921"/>
      <c r="AD35" s="921"/>
      <c r="AE35" s="921"/>
      <c r="AF35" s="939"/>
      <c r="AG35" s="941"/>
      <c r="AH35" s="921"/>
      <c r="AI35" s="921"/>
      <c r="AJ35" s="921"/>
      <c r="AK35" s="942"/>
      <c r="AL35" s="940"/>
      <c r="AM35" s="885"/>
      <c r="AN35" s="885"/>
      <c r="AO35" s="885"/>
      <c r="AP35" s="885"/>
      <c r="AQ35" s="885"/>
      <c r="AR35" s="885"/>
      <c r="AS35" s="885"/>
      <c r="AT35" s="885"/>
      <c r="AU35" s="885"/>
      <c r="AV35" s="885"/>
      <c r="AW35" s="885"/>
      <c r="AX35" s="885"/>
      <c r="AY35" s="885"/>
      <c r="AZ35" s="885"/>
      <c r="BA35" s="937"/>
      <c r="BB35" s="937"/>
      <c r="BC35" s="937"/>
      <c r="BD35" s="937"/>
      <c r="BE35" s="937"/>
      <c r="BF35" s="870"/>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c r="B36" s="187">
        <v>9</v>
      </c>
      <c r="C36" s="926"/>
      <c r="D36" s="927"/>
      <c r="E36" s="927"/>
      <c r="F36" s="927"/>
      <c r="G36" s="927"/>
      <c r="H36" s="927"/>
      <c r="I36" s="927"/>
      <c r="J36" s="927"/>
      <c r="K36" s="927"/>
      <c r="L36" s="927"/>
      <c r="M36" s="927"/>
      <c r="N36" s="927"/>
      <c r="O36" s="927"/>
      <c r="P36" s="927"/>
      <c r="Q36" s="928"/>
      <c r="R36" s="920"/>
      <c r="S36" s="921"/>
      <c r="T36" s="921"/>
      <c r="U36" s="921"/>
      <c r="V36" s="921"/>
      <c r="W36" s="921"/>
      <c r="X36" s="921"/>
      <c r="Y36" s="921"/>
      <c r="Z36" s="921"/>
      <c r="AA36" s="921"/>
      <c r="AB36" s="921"/>
      <c r="AC36" s="921"/>
      <c r="AD36" s="921"/>
      <c r="AE36" s="921"/>
      <c r="AF36" s="939"/>
      <c r="AG36" s="941"/>
      <c r="AH36" s="921"/>
      <c r="AI36" s="921"/>
      <c r="AJ36" s="921"/>
      <c r="AK36" s="942"/>
      <c r="AL36" s="940"/>
      <c r="AM36" s="885"/>
      <c r="AN36" s="885"/>
      <c r="AO36" s="885"/>
      <c r="AP36" s="885"/>
      <c r="AQ36" s="885"/>
      <c r="AR36" s="885"/>
      <c r="AS36" s="885"/>
      <c r="AT36" s="885"/>
      <c r="AU36" s="885"/>
      <c r="AV36" s="885"/>
      <c r="AW36" s="885"/>
      <c r="AX36" s="885"/>
      <c r="AY36" s="885"/>
      <c r="AZ36" s="885"/>
      <c r="BA36" s="937"/>
      <c r="BB36" s="937"/>
      <c r="BC36" s="937"/>
      <c r="BD36" s="937"/>
      <c r="BE36" s="937"/>
      <c r="BF36" s="870"/>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9"/>
      <c r="AG37" s="941"/>
      <c r="AH37" s="921"/>
      <c r="AI37" s="921"/>
      <c r="AJ37" s="921"/>
      <c r="AK37" s="942"/>
      <c r="AL37" s="940"/>
      <c r="AM37" s="885"/>
      <c r="AN37" s="885"/>
      <c r="AO37" s="885"/>
      <c r="AP37" s="885"/>
      <c r="AQ37" s="885"/>
      <c r="AR37" s="885"/>
      <c r="AS37" s="885"/>
      <c r="AT37" s="885"/>
      <c r="AU37" s="885"/>
      <c r="AV37" s="885"/>
      <c r="AW37" s="885"/>
      <c r="AX37" s="885"/>
      <c r="AY37" s="885"/>
      <c r="AZ37" s="885"/>
      <c r="BA37" s="937"/>
      <c r="BB37" s="937"/>
      <c r="BC37" s="937"/>
      <c r="BD37" s="937"/>
      <c r="BE37" s="937"/>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9"/>
      <c r="AG38" s="941"/>
      <c r="AH38" s="921"/>
      <c r="AI38" s="921"/>
      <c r="AJ38" s="921"/>
      <c r="AK38" s="942"/>
      <c r="AL38" s="940"/>
      <c r="AM38" s="885"/>
      <c r="AN38" s="885"/>
      <c r="AO38" s="885"/>
      <c r="AP38" s="885"/>
      <c r="AQ38" s="885"/>
      <c r="AR38" s="885"/>
      <c r="AS38" s="885"/>
      <c r="AT38" s="885"/>
      <c r="AU38" s="885"/>
      <c r="AV38" s="885"/>
      <c r="AW38" s="885"/>
      <c r="AX38" s="885"/>
      <c r="AY38" s="885"/>
      <c r="AZ38" s="885"/>
      <c r="BA38" s="937"/>
      <c r="BB38" s="937"/>
      <c r="BC38" s="937"/>
      <c r="BD38" s="937"/>
      <c r="BE38" s="937"/>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9"/>
      <c r="AG39" s="941"/>
      <c r="AH39" s="921"/>
      <c r="AI39" s="921"/>
      <c r="AJ39" s="921"/>
      <c r="AK39" s="942"/>
      <c r="AL39" s="940"/>
      <c r="AM39" s="885"/>
      <c r="AN39" s="885"/>
      <c r="AO39" s="885"/>
      <c r="AP39" s="885"/>
      <c r="AQ39" s="885"/>
      <c r="AR39" s="885"/>
      <c r="AS39" s="885"/>
      <c r="AT39" s="885"/>
      <c r="AU39" s="885"/>
      <c r="AV39" s="885"/>
      <c r="AW39" s="885"/>
      <c r="AX39" s="885"/>
      <c r="AY39" s="885"/>
      <c r="AZ39" s="885"/>
      <c r="BA39" s="937"/>
      <c r="BB39" s="937"/>
      <c r="BC39" s="937"/>
      <c r="BD39" s="937"/>
      <c r="BE39" s="937"/>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9"/>
      <c r="AG40" s="941"/>
      <c r="AH40" s="921"/>
      <c r="AI40" s="921"/>
      <c r="AJ40" s="921"/>
      <c r="AK40" s="942"/>
      <c r="AL40" s="940"/>
      <c r="AM40" s="885"/>
      <c r="AN40" s="885"/>
      <c r="AO40" s="885"/>
      <c r="AP40" s="885"/>
      <c r="AQ40" s="885"/>
      <c r="AR40" s="885"/>
      <c r="AS40" s="885"/>
      <c r="AT40" s="885"/>
      <c r="AU40" s="885"/>
      <c r="AV40" s="885"/>
      <c r="AW40" s="885"/>
      <c r="AX40" s="885"/>
      <c r="AY40" s="885"/>
      <c r="AZ40" s="885"/>
      <c r="BA40" s="937"/>
      <c r="BB40" s="937"/>
      <c r="BC40" s="937"/>
      <c r="BD40" s="937"/>
      <c r="BE40" s="937"/>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9"/>
      <c r="AG41" s="941"/>
      <c r="AH41" s="921"/>
      <c r="AI41" s="921"/>
      <c r="AJ41" s="921"/>
      <c r="AK41" s="942"/>
      <c r="AL41" s="940"/>
      <c r="AM41" s="885"/>
      <c r="AN41" s="885"/>
      <c r="AO41" s="885"/>
      <c r="AP41" s="885"/>
      <c r="AQ41" s="885"/>
      <c r="AR41" s="885"/>
      <c r="AS41" s="885"/>
      <c r="AT41" s="885"/>
      <c r="AU41" s="885"/>
      <c r="AV41" s="885"/>
      <c r="AW41" s="885"/>
      <c r="AX41" s="885"/>
      <c r="AY41" s="885"/>
      <c r="AZ41" s="885"/>
      <c r="BA41" s="937"/>
      <c r="BB41" s="937"/>
      <c r="BC41" s="937"/>
      <c r="BD41" s="937"/>
      <c r="BE41" s="937"/>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9"/>
      <c r="AG42" s="941"/>
      <c r="AH42" s="921"/>
      <c r="AI42" s="921"/>
      <c r="AJ42" s="921"/>
      <c r="AK42" s="942"/>
      <c r="AL42" s="940"/>
      <c r="AM42" s="885"/>
      <c r="AN42" s="885"/>
      <c r="AO42" s="885"/>
      <c r="AP42" s="885"/>
      <c r="AQ42" s="885"/>
      <c r="AR42" s="885"/>
      <c r="AS42" s="885"/>
      <c r="AT42" s="885"/>
      <c r="AU42" s="885"/>
      <c r="AV42" s="885"/>
      <c r="AW42" s="885"/>
      <c r="AX42" s="885"/>
      <c r="AY42" s="885"/>
      <c r="AZ42" s="885"/>
      <c r="BA42" s="937"/>
      <c r="BB42" s="937"/>
      <c r="BC42" s="937"/>
      <c r="BD42" s="937"/>
      <c r="BE42" s="937"/>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9"/>
      <c r="AG43" s="941"/>
      <c r="AH43" s="921"/>
      <c r="AI43" s="921"/>
      <c r="AJ43" s="921"/>
      <c r="AK43" s="942"/>
      <c r="AL43" s="940"/>
      <c r="AM43" s="885"/>
      <c r="AN43" s="885"/>
      <c r="AO43" s="885"/>
      <c r="AP43" s="885"/>
      <c r="AQ43" s="885"/>
      <c r="AR43" s="885"/>
      <c r="AS43" s="885"/>
      <c r="AT43" s="885"/>
      <c r="AU43" s="885"/>
      <c r="AV43" s="885"/>
      <c r="AW43" s="885"/>
      <c r="AX43" s="885"/>
      <c r="AY43" s="885"/>
      <c r="AZ43" s="885"/>
      <c r="BA43" s="937"/>
      <c r="BB43" s="937"/>
      <c r="BC43" s="937"/>
      <c r="BD43" s="937"/>
      <c r="BE43" s="937"/>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9"/>
      <c r="AG44" s="941"/>
      <c r="AH44" s="921"/>
      <c r="AI44" s="921"/>
      <c r="AJ44" s="921"/>
      <c r="AK44" s="942"/>
      <c r="AL44" s="940"/>
      <c r="AM44" s="885"/>
      <c r="AN44" s="885"/>
      <c r="AO44" s="885"/>
      <c r="AP44" s="885"/>
      <c r="AQ44" s="885"/>
      <c r="AR44" s="885"/>
      <c r="AS44" s="885"/>
      <c r="AT44" s="885"/>
      <c r="AU44" s="885"/>
      <c r="AV44" s="885"/>
      <c r="AW44" s="885"/>
      <c r="AX44" s="885"/>
      <c r="AY44" s="885"/>
      <c r="AZ44" s="885"/>
      <c r="BA44" s="937"/>
      <c r="BB44" s="937"/>
      <c r="BC44" s="937"/>
      <c r="BD44" s="937"/>
      <c r="BE44" s="937"/>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9"/>
      <c r="AG45" s="941"/>
      <c r="AH45" s="921"/>
      <c r="AI45" s="921"/>
      <c r="AJ45" s="921"/>
      <c r="AK45" s="942"/>
      <c r="AL45" s="940"/>
      <c r="AM45" s="885"/>
      <c r="AN45" s="885"/>
      <c r="AO45" s="885"/>
      <c r="AP45" s="885"/>
      <c r="AQ45" s="885"/>
      <c r="AR45" s="885"/>
      <c r="AS45" s="885"/>
      <c r="AT45" s="885"/>
      <c r="AU45" s="885"/>
      <c r="AV45" s="885"/>
      <c r="AW45" s="885"/>
      <c r="AX45" s="885"/>
      <c r="AY45" s="885"/>
      <c r="AZ45" s="885"/>
      <c r="BA45" s="937"/>
      <c r="BB45" s="937"/>
      <c r="BC45" s="937"/>
      <c r="BD45" s="937"/>
      <c r="BE45" s="937"/>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9"/>
      <c r="AG46" s="941"/>
      <c r="AH46" s="921"/>
      <c r="AI46" s="921"/>
      <c r="AJ46" s="921"/>
      <c r="AK46" s="942"/>
      <c r="AL46" s="940"/>
      <c r="AM46" s="885"/>
      <c r="AN46" s="885"/>
      <c r="AO46" s="885"/>
      <c r="AP46" s="885"/>
      <c r="AQ46" s="885"/>
      <c r="AR46" s="885"/>
      <c r="AS46" s="885"/>
      <c r="AT46" s="885"/>
      <c r="AU46" s="885"/>
      <c r="AV46" s="885"/>
      <c r="AW46" s="885"/>
      <c r="AX46" s="885"/>
      <c r="AY46" s="885"/>
      <c r="AZ46" s="885"/>
      <c r="BA46" s="937"/>
      <c r="BB46" s="937"/>
      <c r="BC46" s="937"/>
      <c r="BD46" s="937"/>
      <c r="BE46" s="937"/>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9"/>
      <c r="AG47" s="941"/>
      <c r="AH47" s="921"/>
      <c r="AI47" s="921"/>
      <c r="AJ47" s="921"/>
      <c r="AK47" s="942"/>
      <c r="AL47" s="940"/>
      <c r="AM47" s="885"/>
      <c r="AN47" s="885"/>
      <c r="AO47" s="885"/>
      <c r="AP47" s="885"/>
      <c r="AQ47" s="885"/>
      <c r="AR47" s="885"/>
      <c r="AS47" s="885"/>
      <c r="AT47" s="885"/>
      <c r="AU47" s="885"/>
      <c r="AV47" s="885"/>
      <c r="AW47" s="885"/>
      <c r="AX47" s="885"/>
      <c r="AY47" s="885"/>
      <c r="AZ47" s="885"/>
      <c r="BA47" s="937"/>
      <c r="BB47" s="937"/>
      <c r="BC47" s="937"/>
      <c r="BD47" s="937"/>
      <c r="BE47" s="937"/>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9"/>
      <c r="AG48" s="941"/>
      <c r="AH48" s="921"/>
      <c r="AI48" s="921"/>
      <c r="AJ48" s="921"/>
      <c r="AK48" s="942"/>
      <c r="AL48" s="940"/>
      <c r="AM48" s="885"/>
      <c r="AN48" s="885"/>
      <c r="AO48" s="885"/>
      <c r="AP48" s="885"/>
      <c r="AQ48" s="885"/>
      <c r="AR48" s="885"/>
      <c r="AS48" s="885"/>
      <c r="AT48" s="885"/>
      <c r="AU48" s="885"/>
      <c r="AV48" s="885"/>
      <c r="AW48" s="885"/>
      <c r="AX48" s="885"/>
      <c r="AY48" s="885"/>
      <c r="AZ48" s="885"/>
      <c r="BA48" s="937"/>
      <c r="BB48" s="937"/>
      <c r="BC48" s="937"/>
      <c r="BD48" s="937"/>
      <c r="BE48" s="937"/>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9"/>
      <c r="AG49" s="941"/>
      <c r="AH49" s="921"/>
      <c r="AI49" s="921"/>
      <c r="AJ49" s="921"/>
      <c r="AK49" s="942"/>
      <c r="AL49" s="940"/>
      <c r="AM49" s="885"/>
      <c r="AN49" s="885"/>
      <c r="AO49" s="885"/>
      <c r="AP49" s="885"/>
      <c r="AQ49" s="885"/>
      <c r="AR49" s="885"/>
      <c r="AS49" s="885"/>
      <c r="AT49" s="885"/>
      <c r="AU49" s="885"/>
      <c r="AV49" s="885"/>
      <c r="AW49" s="885"/>
      <c r="AX49" s="885"/>
      <c r="AY49" s="885"/>
      <c r="AZ49" s="885"/>
      <c r="BA49" s="937"/>
      <c r="BB49" s="937"/>
      <c r="BC49" s="937"/>
      <c r="BD49" s="937"/>
      <c r="BE49" s="937"/>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9"/>
      <c r="AG50" s="941"/>
      <c r="AH50" s="921"/>
      <c r="AI50" s="921"/>
      <c r="AJ50" s="921"/>
      <c r="AK50" s="942"/>
      <c r="AL50" s="940"/>
      <c r="AM50" s="885"/>
      <c r="AN50" s="885"/>
      <c r="AO50" s="885"/>
      <c r="AP50" s="885"/>
      <c r="AQ50" s="885"/>
      <c r="AR50" s="885"/>
      <c r="AS50" s="885"/>
      <c r="AT50" s="885"/>
      <c r="AU50" s="885"/>
      <c r="AV50" s="885"/>
      <c r="AW50" s="885"/>
      <c r="AX50" s="885"/>
      <c r="AY50" s="885"/>
      <c r="AZ50" s="885"/>
      <c r="BA50" s="937"/>
      <c r="BB50" s="937"/>
      <c r="BC50" s="937"/>
      <c r="BD50" s="937"/>
      <c r="BE50" s="937"/>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9"/>
      <c r="AG51" s="941"/>
      <c r="AH51" s="921"/>
      <c r="AI51" s="921"/>
      <c r="AJ51" s="921"/>
      <c r="AK51" s="942"/>
      <c r="AL51" s="940"/>
      <c r="AM51" s="885"/>
      <c r="AN51" s="885"/>
      <c r="AO51" s="885"/>
      <c r="AP51" s="885"/>
      <c r="AQ51" s="885"/>
      <c r="AR51" s="885"/>
      <c r="AS51" s="885"/>
      <c r="AT51" s="885"/>
      <c r="AU51" s="885"/>
      <c r="AV51" s="885"/>
      <c r="AW51" s="885"/>
      <c r="AX51" s="885"/>
      <c r="AY51" s="885"/>
      <c r="AZ51" s="885"/>
      <c r="BA51" s="937"/>
      <c r="BB51" s="937"/>
      <c r="BC51" s="937"/>
      <c r="BD51" s="937"/>
      <c r="BE51" s="937"/>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9"/>
      <c r="AG52" s="941"/>
      <c r="AH52" s="921"/>
      <c r="AI52" s="921"/>
      <c r="AJ52" s="921"/>
      <c r="AK52" s="942"/>
      <c r="AL52" s="940"/>
      <c r="AM52" s="885"/>
      <c r="AN52" s="885"/>
      <c r="AO52" s="885"/>
      <c r="AP52" s="885"/>
      <c r="AQ52" s="885"/>
      <c r="AR52" s="885"/>
      <c r="AS52" s="885"/>
      <c r="AT52" s="885"/>
      <c r="AU52" s="885"/>
      <c r="AV52" s="885"/>
      <c r="AW52" s="885"/>
      <c r="AX52" s="885"/>
      <c r="AY52" s="885"/>
      <c r="AZ52" s="885"/>
      <c r="BA52" s="937"/>
      <c r="BB52" s="937"/>
      <c r="BC52" s="937"/>
      <c r="BD52" s="937"/>
      <c r="BE52" s="937"/>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9"/>
      <c r="AG53" s="941"/>
      <c r="AH53" s="921"/>
      <c r="AI53" s="921"/>
      <c r="AJ53" s="921"/>
      <c r="AK53" s="942"/>
      <c r="AL53" s="940"/>
      <c r="AM53" s="885"/>
      <c r="AN53" s="885"/>
      <c r="AO53" s="885"/>
      <c r="AP53" s="885"/>
      <c r="AQ53" s="885"/>
      <c r="AR53" s="885"/>
      <c r="AS53" s="885"/>
      <c r="AT53" s="885"/>
      <c r="AU53" s="885"/>
      <c r="AV53" s="885"/>
      <c r="AW53" s="885"/>
      <c r="AX53" s="885"/>
      <c r="AY53" s="885"/>
      <c r="AZ53" s="885"/>
      <c r="BA53" s="937"/>
      <c r="BB53" s="937"/>
      <c r="BC53" s="937"/>
      <c r="BD53" s="937"/>
      <c r="BE53" s="937"/>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9"/>
      <c r="AG54" s="941"/>
      <c r="AH54" s="921"/>
      <c r="AI54" s="921"/>
      <c r="AJ54" s="921"/>
      <c r="AK54" s="942"/>
      <c r="AL54" s="940"/>
      <c r="AM54" s="885"/>
      <c r="AN54" s="885"/>
      <c r="AO54" s="885"/>
      <c r="AP54" s="885"/>
      <c r="AQ54" s="885"/>
      <c r="AR54" s="885"/>
      <c r="AS54" s="885"/>
      <c r="AT54" s="885"/>
      <c r="AU54" s="885"/>
      <c r="AV54" s="885"/>
      <c r="AW54" s="885"/>
      <c r="AX54" s="885"/>
      <c r="AY54" s="885"/>
      <c r="AZ54" s="885"/>
      <c r="BA54" s="937"/>
      <c r="BB54" s="937"/>
      <c r="BC54" s="937"/>
      <c r="BD54" s="937"/>
      <c r="BE54" s="937"/>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9"/>
      <c r="AG55" s="941"/>
      <c r="AH55" s="921"/>
      <c r="AI55" s="921"/>
      <c r="AJ55" s="921"/>
      <c r="AK55" s="942"/>
      <c r="AL55" s="940"/>
      <c r="AM55" s="885"/>
      <c r="AN55" s="885"/>
      <c r="AO55" s="885"/>
      <c r="AP55" s="885"/>
      <c r="AQ55" s="885"/>
      <c r="AR55" s="885"/>
      <c r="AS55" s="885"/>
      <c r="AT55" s="885"/>
      <c r="AU55" s="885"/>
      <c r="AV55" s="885"/>
      <c r="AW55" s="885"/>
      <c r="AX55" s="885"/>
      <c r="AY55" s="885"/>
      <c r="AZ55" s="885"/>
      <c r="BA55" s="937"/>
      <c r="BB55" s="937"/>
      <c r="BC55" s="937"/>
      <c r="BD55" s="937"/>
      <c r="BE55" s="937"/>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9"/>
      <c r="AG56" s="941"/>
      <c r="AH56" s="921"/>
      <c r="AI56" s="921"/>
      <c r="AJ56" s="921"/>
      <c r="AK56" s="942"/>
      <c r="AL56" s="940"/>
      <c r="AM56" s="885"/>
      <c r="AN56" s="885"/>
      <c r="AO56" s="885"/>
      <c r="AP56" s="885"/>
      <c r="AQ56" s="885"/>
      <c r="AR56" s="885"/>
      <c r="AS56" s="885"/>
      <c r="AT56" s="885"/>
      <c r="AU56" s="885"/>
      <c r="AV56" s="885"/>
      <c r="AW56" s="885"/>
      <c r="AX56" s="885"/>
      <c r="AY56" s="885"/>
      <c r="AZ56" s="885"/>
      <c r="BA56" s="937"/>
      <c r="BB56" s="937"/>
      <c r="BC56" s="937"/>
      <c r="BD56" s="937"/>
      <c r="BE56" s="937"/>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9"/>
      <c r="AG57" s="941"/>
      <c r="AH57" s="921"/>
      <c r="AI57" s="921"/>
      <c r="AJ57" s="921"/>
      <c r="AK57" s="942"/>
      <c r="AL57" s="940"/>
      <c r="AM57" s="885"/>
      <c r="AN57" s="885"/>
      <c r="AO57" s="885"/>
      <c r="AP57" s="885"/>
      <c r="AQ57" s="885"/>
      <c r="AR57" s="885"/>
      <c r="AS57" s="885"/>
      <c r="AT57" s="885"/>
      <c r="AU57" s="885"/>
      <c r="AV57" s="885"/>
      <c r="AW57" s="885"/>
      <c r="AX57" s="885"/>
      <c r="AY57" s="885"/>
      <c r="AZ57" s="885"/>
      <c r="BA57" s="937"/>
      <c r="BB57" s="937"/>
      <c r="BC57" s="937"/>
      <c r="BD57" s="937"/>
      <c r="BE57" s="937"/>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9"/>
      <c r="AG58" s="941"/>
      <c r="AH58" s="921"/>
      <c r="AI58" s="921"/>
      <c r="AJ58" s="921"/>
      <c r="AK58" s="942"/>
      <c r="AL58" s="940"/>
      <c r="AM58" s="885"/>
      <c r="AN58" s="885"/>
      <c r="AO58" s="885"/>
      <c r="AP58" s="885"/>
      <c r="AQ58" s="885"/>
      <c r="AR58" s="885"/>
      <c r="AS58" s="885"/>
      <c r="AT58" s="885"/>
      <c r="AU58" s="885"/>
      <c r="AV58" s="885"/>
      <c r="AW58" s="885"/>
      <c r="AX58" s="885"/>
      <c r="AY58" s="885"/>
      <c r="AZ58" s="885"/>
      <c r="BA58" s="937"/>
      <c r="BB58" s="937"/>
      <c r="BC58" s="937"/>
      <c r="BD58" s="937"/>
      <c r="BE58" s="937"/>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9"/>
      <c r="AG59" s="941"/>
      <c r="AH59" s="921"/>
      <c r="AI59" s="921"/>
      <c r="AJ59" s="921"/>
      <c r="AK59" s="942"/>
      <c r="AL59" s="940"/>
      <c r="AM59" s="885"/>
      <c r="AN59" s="885"/>
      <c r="AO59" s="885"/>
      <c r="AP59" s="885"/>
      <c r="AQ59" s="885"/>
      <c r="AR59" s="885"/>
      <c r="AS59" s="885"/>
      <c r="AT59" s="885"/>
      <c r="AU59" s="885"/>
      <c r="AV59" s="885"/>
      <c r="AW59" s="885"/>
      <c r="AX59" s="885"/>
      <c r="AY59" s="885"/>
      <c r="AZ59" s="885"/>
      <c r="BA59" s="937"/>
      <c r="BB59" s="937"/>
      <c r="BC59" s="937"/>
      <c r="BD59" s="937"/>
      <c r="BE59" s="937"/>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9"/>
      <c r="AG60" s="941"/>
      <c r="AH60" s="921"/>
      <c r="AI60" s="921"/>
      <c r="AJ60" s="921"/>
      <c r="AK60" s="942"/>
      <c r="AL60" s="940"/>
      <c r="AM60" s="885"/>
      <c r="AN60" s="885"/>
      <c r="AO60" s="885"/>
      <c r="AP60" s="885"/>
      <c r="AQ60" s="885"/>
      <c r="AR60" s="885"/>
      <c r="AS60" s="885"/>
      <c r="AT60" s="885"/>
      <c r="AU60" s="885"/>
      <c r="AV60" s="885"/>
      <c r="AW60" s="885"/>
      <c r="AX60" s="885"/>
      <c r="AY60" s="885"/>
      <c r="AZ60" s="885"/>
      <c r="BA60" s="937"/>
      <c r="BB60" s="937"/>
      <c r="BC60" s="937"/>
      <c r="BD60" s="937"/>
      <c r="BE60" s="937"/>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9"/>
      <c r="AG61" s="941"/>
      <c r="AH61" s="921"/>
      <c r="AI61" s="921"/>
      <c r="AJ61" s="921"/>
      <c r="AK61" s="942"/>
      <c r="AL61" s="940"/>
      <c r="AM61" s="885"/>
      <c r="AN61" s="885"/>
      <c r="AO61" s="885"/>
      <c r="AP61" s="885"/>
      <c r="AQ61" s="885"/>
      <c r="AR61" s="885"/>
      <c r="AS61" s="885"/>
      <c r="AT61" s="885"/>
      <c r="AU61" s="885"/>
      <c r="AV61" s="885"/>
      <c r="AW61" s="885"/>
      <c r="AX61" s="885"/>
      <c r="AY61" s="885"/>
      <c r="AZ61" s="885"/>
      <c r="BA61" s="937"/>
      <c r="BB61" s="937"/>
      <c r="BC61" s="937"/>
      <c r="BD61" s="937"/>
      <c r="BE61" s="937"/>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9"/>
      <c r="AG62" s="941"/>
      <c r="AH62" s="921"/>
      <c r="AI62" s="921"/>
      <c r="AJ62" s="921"/>
      <c r="AK62" s="942"/>
      <c r="AL62" s="940"/>
      <c r="AM62" s="885"/>
      <c r="AN62" s="885"/>
      <c r="AO62" s="885"/>
      <c r="AP62" s="885"/>
      <c r="AQ62" s="885"/>
      <c r="AR62" s="885"/>
      <c r="AS62" s="885"/>
      <c r="AT62" s="885"/>
      <c r="AU62" s="885"/>
      <c r="AV62" s="885"/>
      <c r="AW62" s="885"/>
      <c r="AX62" s="885"/>
      <c r="AY62" s="885"/>
      <c r="AZ62" s="885"/>
      <c r="BA62" s="937"/>
      <c r="BB62" s="937"/>
      <c r="BC62" s="937"/>
      <c r="BD62" s="937"/>
      <c r="BE62" s="937"/>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9"/>
      <c r="AG63" s="941"/>
      <c r="AH63" s="921"/>
      <c r="AI63" s="921"/>
      <c r="AJ63" s="921"/>
      <c r="AK63" s="942"/>
      <c r="AL63" s="940"/>
      <c r="AM63" s="885"/>
      <c r="AN63" s="885"/>
      <c r="AO63" s="885"/>
      <c r="AP63" s="885"/>
      <c r="AQ63" s="885"/>
      <c r="AR63" s="885"/>
      <c r="AS63" s="885"/>
      <c r="AT63" s="885"/>
      <c r="AU63" s="885"/>
      <c r="AV63" s="885"/>
      <c r="AW63" s="885"/>
      <c r="AX63" s="885"/>
      <c r="AY63" s="885"/>
      <c r="AZ63" s="885"/>
      <c r="BA63" s="937"/>
      <c r="BB63" s="937"/>
      <c r="BC63" s="937"/>
      <c r="BD63" s="937"/>
      <c r="BE63" s="937"/>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9"/>
      <c r="AG64" s="941"/>
      <c r="AH64" s="921"/>
      <c r="AI64" s="921"/>
      <c r="AJ64" s="921"/>
      <c r="AK64" s="942"/>
      <c r="AL64" s="940"/>
      <c r="AM64" s="885"/>
      <c r="AN64" s="885"/>
      <c r="AO64" s="885"/>
      <c r="AP64" s="885"/>
      <c r="AQ64" s="885"/>
      <c r="AR64" s="885"/>
      <c r="AS64" s="885"/>
      <c r="AT64" s="885"/>
      <c r="AU64" s="885"/>
      <c r="AV64" s="885"/>
      <c r="AW64" s="885"/>
      <c r="AX64" s="885"/>
      <c r="AY64" s="885"/>
      <c r="AZ64" s="885"/>
      <c r="BA64" s="937"/>
      <c r="BB64" s="937"/>
      <c r="BC64" s="937"/>
      <c r="BD64" s="937"/>
      <c r="BE64" s="937"/>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9"/>
      <c r="AG65" s="941"/>
      <c r="AH65" s="921"/>
      <c r="AI65" s="921"/>
      <c r="AJ65" s="921"/>
      <c r="AK65" s="942"/>
      <c r="AL65" s="940"/>
      <c r="AM65" s="885"/>
      <c r="AN65" s="885"/>
      <c r="AO65" s="885"/>
      <c r="AP65" s="885"/>
      <c r="AQ65" s="885"/>
      <c r="AR65" s="885"/>
      <c r="AS65" s="885"/>
      <c r="AT65" s="885"/>
      <c r="AU65" s="885"/>
      <c r="AV65" s="885"/>
      <c r="AW65" s="885"/>
      <c r="AX65" s="885"/>
      <c r="AY65" s="885"/>
      <c r="AZ65" s="885"/>
      <c r="BA65" s="937"/>
      <c r="BB65" s="937"/>
      <c r="BC65" s="937"/>
      <c r="BD65" s="937"/>
      <c r="BE65" s="937"/>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9"/>
      <c r="AG66" s="941"/>
      <c r="AH66" s="921"/>
      <c r="AI66" s="921"/>
      <c r="AJ66" s="921"/>
      <c r="AK66" s="942"/>
      <c r="AL66" s="940"/>
      <c r="AM66" s="885"/>
      <c r="AN66" s="885"/>
      <c r="AO66" s="885"/>
      <c r="AP66" s="885"/>
      <c r="AQ66" s="885"/>
      <c r="AR66" s="885"/>
      <c r="AS66" s="885"/>
      <c r="AT66" s="885"/>
      <c r="AU66" s="885"/>
      <c r="AV66" s="885"/>
      <c r="AW66" s="885"/>
      <c r="AX66" s="885"/>
      <c r="AY66" s="885"/>
      <c r="AZ66" s="885"/>
      <c r="BA66" s="937"/>
      <c r="BB66" s="937"/>
      <c r="BC66" s="937"/>
      <c r="BD66" s="937"/>
      <c r="BE66" s="937"/>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9"/>
      <c r="AG67" s="941"/>
      <c r="AH67" s="921"/>
      <c r="AI67" s="921"/>
      <c r="AJ67" s="921"/>
      <c r="AK67" s="942"/>
      <c r="AL67" s="940"/>
      <c r="AM67" s="885"/>
      <c r="AN67" s="885"/>
      <c r="AO67" s="885"/>
      <c r="AP67" s="885"/>
      <c r="AQ67" s="885"/>
      <c r="AR67" s="885"/>
      <c r="AS67" s="885"/>
      <c r="AT67" s="885"/>
      <c r="AU67" s="885"/>
      <c r="AV67" s="885"/>
      <c r="AW67" s="885"/>
      <c r="AX67" s="885"/>
      <c r="AY67" s="885"/>
      <c r="AZ67" s="885"/>
      <c r="BA67" s="937"/>
      <c r="BB67" s="937"/>
      <c r="BC67" s="937"/>
      <c r="BD67" s="937"/>
      <c r="BE67" s="937"/>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9"/>
      <c r="AG68" s="941"/>
      <c r="AH68" s="921"/>
      <c r="AI68" s="921"/>
      <c r="AJ68" s="921"/>
      <c r="AK68" s="942"/>
      <c r="AL68" s="940"/>
      <c r="AM68" s="885"/>
      <c r="AN68" s="885"/>
      <c r="AO68" s="885"/>
      <c r="AP68" s="885"/>
      <c r="AQ68" s="885"/>
      <c r="AR68" s="885"/>
      <c r="AS68" s="885"/>
      <c r="AT68" s="885"/>
      <c r="AU68" s="885"/>
      <c r="AV68" s="885"/>
      <c r="AW68" s="885"/>
      <c r="AX68" s="885"/>
      <c r="AY68" s="885"/>
      <c r="AZ68" s="885"/>
      <c r="BA68" s="937"/>
      <c r="BB68" s="937"/>
      <c r="BC68" s="937"/>
      <c r="BD68" s="937"/>
      <c r="BE68" s="937"/>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9"/>
      <c r="AG69" s="941"/>
      <c r="AH69" s="921"/>
      <c r="AI69" s="921"/>
      <c r="AJ69" s="921"/>
      <c r="AK69" s="942"/>
      <c r="AL69" s="940"/>
      <c r="AM69" s="885"/>
      <c r="AN69" s="885"/>
      <c r="AO69" s="885"/>
      <c r="AP69" s="885"/>
      <c r="AQ69" s="885"/>
      <c r="AR69" s="885"/>
      <c r="AS69" s="885"/>
      <c r="AT69" s="885"/>
      <c r="AU69" s="885"/>
      <c r="AV69" s="885"/>
      <c r="AW69" s="885"/>
      <c r="AX69" s="885"/>
      <c r="AY69" s="885"/>
      <c r="AZ69" s="885"/>
      <c r="BA69" s="937"/>
      <c r="BB69" s="937"/>
      <c r="BC69" s="937"/>
      <c r="BD69" s="937"/>
      <c r="BE69" s="937"/>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9"/>
      <c r="AG70" s="941"/>
      <c r="AH70" s="921"/>
      <c r="AI70" s="921"/>
      <c r="AJ70" s="921"/>
      <c r="AK70" s="942"/>
      <c r="AL70" s="940"/>
      <c r="AM70" s="885"/>
      <c r="AN70" s="885"/>
      <c r="AO70" s="885"/>
      <c r="AP70" s="885"/>
      <c r="AQ70" s="885"/>
      <c r="AR70" s="885"/>
      <c r="AS70" s="885"/>
      <c r="AT70" s="885"/>
      <c r="AU70" s="885"/>
      <c r="AV70" s="885"/>
      <c r="AW70" s="885"/>
      <c r="AX70" s="885"/>
      <c r="AY70" s="885"/>
      <c r="AZ70" s="885"/>
      <c r="BA70" s="937"/>
      <c r="BB70" s="937"/>
      <c r="BC70" s="937"/>
      <c r="BD70" s="937"/>
      <c r="BE70" s="937"/>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9"/>
      <c r="AG71" s="941"/>
      <c r="AH71" s="921"/>
      <c r="AI71" s="921"/>
      <c r="AJ71" s="921"/>
      <c r="AK71" s="942"/>
      <c r="AL71" s="940"/>
      <c r="AM71" s="885"/>
      <c r="AN71" s="885"/>
      <c r="AO71" s="885"/>
      <c r="AP71" s="885"/>
      <c r="AQ71" s="885"/>
      <c r="AR71" s="885"/>
      <c r="AS71" s="885"/>
      <c r="AT71" s="885"/>
      <c r="AU71" s="885"/>
      <c r="AV71" s="885"/>
      <c r="AW71" s="885"/>
      <c r="AX71" s="885"/>
      <c r="AY71" s="885"/>
      <c r="AZ71" s="885"/>
      <c r="BA71" s="937"/>
      <c r="BB71" s="937"/>
      <c r="BC71" s="937"/>
      <c r="BD71" s="937"/>
      <c r="BE71" s="937"/>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9"/>
      <c r="AG72" s="941"/>
      <c r="AH72" s="921"/>
      <c r="AI72" s="921"/>
      <c r="AJ72" s="921"/>
      <c r="AK72" s="942"/>
      <c r="AL72" s="940"/>
      <c r="AM72" s="885"/>
      <c r="AN72" s="885"/>
      <c r="AO72" s="885"/>
      <c r="AP72" s="885"/>
      <c r="AQ72" s="885"/>
      <c r="AR72" s="885"/>
      <c r="AS72" s="885"/>
      <c r="AT72" s="885"/>
      <c r="AU72" s="885"/>
      <c r="AV72" s="885"/>
      <c r="AW72" s="885"/>
      <c r="AX72" s="885"/>
      <c r="AY72" s="885"/>
      <c r="AZ72" s="885"/>
      <c r="BA72" s="937"/>
      <c r="BB72" s="937"/>
      <c r="BC72" s="937"/>
      <c r="BD72" s="937"/>
      <c r="BE72" s="937"/>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9"/>
      <c r="AG73" s="941"/>
      <c r="AH73" s="921"/>
      <c r="AI73" s="921"/>
      <c r="AJ73" s="921"/>
      <c r="AK73" s="942"/>
      <c r="AL73" s="940"/>
      <c r="AM73" s="885"/>
      <c r="AN73" s="885"/>
      <c r="AO73" s="885"/>
      <c r="AP73" s="885"/>
      <c r="AQ73" s="885"/>
      <c r="AR73" s="885"/>
      <c r="AS73" s="885"/>
      <c r="AT73" s="885"/>
      <c r="AU73" s="885"/>
      <c r="AV73" s="885"/>
      <c r="AW73" s="885"/>
      <c r="AX73" s="885"/>
      <c r="AY73" s="885"/>
      <c r="AZ73" s="885"/>
      <c r="BA73" s="937"/>
      <c r="BB73" s="937"/>
      <c r="BC73" s="937"/>
      <c r="BD73" s="937"/>
      <c r="BE73" s="937"/>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9"/>
      <c r="AG74" s="941"/>
      <c r="AH74" s="921"/>
      <c r="AI74" s="921"/>
      <c r="AJ74" s="921"/>
      <c r="AK74" s="942"/>
      <c r="AL74" s="940"/>
      <c r="AM74" s="885"/>
      <c r="AN74" s="885"/>
      <c r="AO74" s="885"/>
      <c r="AP74" s="885"/>
      <c r="AQ74" s="885"/>
      <c r="AR74" s="885"/>
      <c r="AS74" s="885"/>
      <c r="AT74" s="885"/>
      <c r="AU74" s="885"/>
      <c r="AV74" s="885"/>
      <c r="AW74" s="885"/>
      <c r="AX74" s="885"/>
      <c r="AY74" s="885"/>
      <c r="AZ74" s="885"/>
      <c r="BA74" s="937"/>
      <c r="BB74" s="937"/>
      <c r="BC74" s="937"/>
      <c r="BD74" s="937"/>
      <c r="BE74" s="937"/>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9"/>
      <c r="AG75" s="941"/>
      <c r="AH75" s="921"/>
      <c r="AI75" s="921"/>
      <c r="AJ75" s="921"/>
      <c r="AK75" s="942"/>
      <c r="AL75" s="940"/>
      <c r="AM75" s="885"/>
      <c r="AN75" s="885"/>
      <c r="AO75" s="885"/>
      <c r="AP75" s="885"/>
      <c r="AQ75" s="885"/>
      <c r="AR75" s="885"/>
      <c r="AS75" s="885"/>
      <c r="AT75" s="885"/>
      <c r="AU75" s="885"/>
      <c r="AV75" s="885"/>
      <c r="AW75" s="885"/>
      <c r="AX75" s="885"/>
      <c r="AY75" s="885"/>
      <c r="AZ75" s="885"/>
      <c r="BA75" s="937"/>
      <c r="BB75" s="937"/>
      <c r="BC75" s="937"/>
      <c r="BD75" s="937"/>
      <c r="BE75" s="937"/>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9"/>
      <c r="AG76" s="941"/>
      <c r="AH76" s="921"/>
      <c r="AI76" s="921"/>
      <c r="AJ76" s="921"/>
      <c r="AK76" s="942"/>
      <c r="AL76" s="940"/>
      <c r="AM76" s="885"/>
      <c r="AN76" s="885"/>
      <c r="AO76" s="885"/>
      <c r="AP76" s="885"/>
      <c r="AQ76" s="885"/>
      <c r="AR76" s="885"/>
      <c r="AS76" s="885"/>
      <c r="AT76" s="885"/>
      <c r="AU76" s="885"/>
      <c r="AV76" s="885"/>
      <c r="AW76" s="885"/>
      <c r="AX76" s="885"/>
      <c r="AY76" s="885"/>
      <c r="AZ76" s="885"/>
      <c r="BA76" s="937"/>
      <c r="BB76" s="937"/>
      <c r="BC76" s="937"/>
      <c r="BD76" s="937"/>
      <c r="BE76" s="937"/>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9"/>
      <c r="AG77" s="941"/>
      <c r="AH77" s="921"/>
      <c r="AI77" s="921"/>
      <c r="AJ77" s="921"/>
      <c r="AK77" s="942"/>
      <c r="AL77" s="940"/>
      <c r="AM77" s="885"/>
      <c r="AN77" s="885"/>
      <c r="AO77" s="885"/>
      <c r="AP77" s="885"/>
      <c r="AQ77" s="885"/>
      <c r="AR77" s="885"/>
      <c r="AS77" s="885"/>
      <c r="AT77" s="885"/>
      <c r="AU77" s="885"/>
      <c r="AV77" s="885"/>
      <c r="AW77" s="885"/>
      <c r="AX77" s="885"/>
      <c r="AY77" s="885"/>
      <c r="AZ77" s="885"/>
      <c r="BA77" s="937"/>
      <c r="BB77" s="937"/>
      <c r="BC77" s="937"/>
      <c r="BD77" s="937"/>
      <c r="BE77" s="937"/>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8"/>
      <c r="AG78" s="929"/>
      <c r="AH78" s="930"/>
      <c r="AI78" s="930"/>
      <c r="AJ78" s="930"/>
      <c r="AK78" s="931"/>
      <c r="AL78" s="922"/>
      <c r="AM78" s="849"/>
      <c r="AN78" s="849"/>
      <c r="AO78" s="849"/>
      <c r="AP78" s="849"/>
      <c r="AQ78" s="849"/>
      <c r="AR78" s="849"/>
      <c r="AS78" s="849"/>
      <c r="AT78" s="849"/>
      <c r="AU78" s="849"/>
      <c r="AV78" s="849"/>
      <c r="AW78" s="849"/>
      <c r="AX78" s="849"/>
      <c r="AY78" s="849"/>
      <c r="AZ78" s="849"/>
      <c r="BA78" s="932"/>
      <c r="BB78" s="932"/>
      <c r="BC78" s="932"/>
      <c r="BD78" s="932"/>
      <c r="BE78" s="932"/>
      <c r="BF78" s="876"/>
      <c r="BG78" s="876"/>
      <c r="BH78" s="876"/>
      <c r="BI78" s="876"/>
      <c r="BJ78" s="877"/>
      <c r="BK78" s="923" t="s">
        <v>451</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c r="B79" s="186" t="s">
        <v>434</v>
      </c>
      <c r="C79" s="982" t="s">
        <v>452</v>
      </c>
      <c r="D79" s="983"/>
      <c r="E79" s="983"/>
      <c r="F79" s="983"/>
      <c r="G79" s="983"/>
      <c r="H79" s="983"/>
      <c r="I79" s="983"/>
      <c r="J79" s="983"/>
      <c r="K79" s="983"/>
      <c r="L79" s="983"/>
      <c r="M79" s="983"/>
      <c r="N79" s="983"/>
      <c r="O79" s="983"/>
      <c r="P79" s="983"/>
      <c r="Q79" s="984"/>
      <c r="R79" s="852"/>
      <c r="S79" s="853"/>
      <c r="T79" s="853"/>
      <c r="U79" s="853"/>
      <c r="V79" s="853"/>
      <c r="W79" s="853"/>
      <c r="X79" s="853"/>
      <c r="Y79" s="853"/>
      <c r="Z79" s="853"/>
      <c r="AA79" s="853"/>
      <c r="AB79" s="853"/>
      <c r="AC79" s="853"/>
      <c r="AD79" s="853"/>
      <c r="AE79" s="853"/>
      <c r="AF79" s="914"/>
      <c r="AG79" s="915">
        <v>653</v>
      </c>
      <c r="AH79" s="860"/>
      <c r="AI79" s="860"/>
      <c r="AJ79" s="860"/>
      <c r="AK79" s="916"/>
      <c r="AL79" s="918"/>
      <c r="AM79" s="853"/>
      <c r="AN79" s="853"/>
      <c r="AO79" s="853"/>
      <c r="AP79" s="853"/>
      <c r="AQ79" s="860">
        <v>2157</v>
      </c>
      <c r="AR79" s="860"/>
      <c r="AS79" s="860"/>
      <c r="AT79" s="860"/>
      <c r="AU79" s="860"/>
      <c r="AV79" s="860">
        <v>1927</v>
      </c>
      <c r="AW79" s="860"/>
      <c r="AX79" s="860"/>
      <c r="AY79" s="860"/>
      <c r="AZ79" s="860"/>
      <c r="BA79" s="919" t="s">
        <v>169</v>
      </c>
      <c r="BB79" s="919"/>
      <c r="BC79" s="919"/>
      <c r="BD79" s="919"/>
      <c r="BE79" s="919"/>
      <c r="BF79" s="850"/>
      <c r="BG79" s="850"/>
      <c r="BH79" s="850"/>
      <c r="BI79" s="850"/>
      <c r="BJ79" s="851"/>
      <c r="BK79" s="841" t="s">
        <v>169</v>
      </c>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c r="B81" s="177" t="s">
        <v>453</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c r="B82" s="899" t="s">
        <v>454</v>
      </c>
      <c r="C82" s="900"/>
      <c r="D82" s="900"/>
      <c r="E82" s="900"/>
      <c r="F82" s="900"/>
      <c r="G82" s="900"/>
      <c r="H82" s="900"/>
      <c r="I82" s="900"/>
      <c r="J82" s="900"/>
      <c r="K82" s="900"/>
      <c r="L82" s="900"/>
      <c r="M82" s="900"/>
      <c r="N82" s="900"/>
      <c r="O82" s="900"/>
      <c r="P82" s="900"/>
      <c r="Q82" s="901"/>
      <c r="R82" s="893" t="s">
        <v>455</v>
      </c>
      <c r="S82" s="894"/>
      <c r="T82" s="894"/>
      <c r="U82" s="894"/>
      <c r="V82" s="905"/>
      <c r="W82" s="893" t="s">
        <v>456</v>
      </c>
      <c r="X82" s="894"/>
      <c r="Y82" s="894"/>
      <c r="Z82" s="894"/>
      <c r="AA82" s="905"/>
      <c r="AB82" s="893" t="s">
        <v>457</v>
      </c>
      <c r="AC82" s="894"/>
      <c r="AD82" s="894"/>
      <c r="AE82" s="894"/>
      <c r="AF82" s="905"/>
      <c r="AG82" s="907" t="s">
        <v>458</v>
      </c>
      <c r="AH82" s="908"/>
      <c r="AI82" s="908"/>
      <c r="AJ82" s="908"/>
      <c r="AK82" s="909"/>
      <c r="AL82" s="893" t="s">
        <v>459</v>
      </c>
      <c r="AM82" s="900"/>
      <c r="AN82" s="900"/>
      <c r="AO82" s="900"/>
      <c r="AP82" s="901"/>
      <c r="AQ82" s="893" t="s">
        <v>460</v>
      </c>
      <c r="AR82" s="894"/>
      <c r="AS82" s="894"/>
      <c r="AT82" s="894"/>
      <c r="AU82" s="905"/>
      <c r="AV82" s="893" t="s">
        <v>461</v>
      </c>
      <c r="AW82" s="894"/>
      <c r="AX82" s="894"/>
      <c r="AY82" s="894"/>
      <c r="AZ82" s="905"/>
      <c r="BA82" s="893" t="s">
        <v>422</v>
      </c>
      <c r="BB82" s="894"/>
      <c r="BC82" s="894"/>
      <c r="BD82" s="894"/>
      <c r="BE82" s="895"/>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c r="B83" s="902"/>
      <c r="C83" s="903"/>
      <c r="D83" s="903"/>
      <c r="E83" s="903"/>
      <c r="F83" s="903"/>
      <c r="G83" s="903"/>
      <c r="H83" s="903"/>
      <c r="I83" s="903"/>
      <c r="J83" s="903"/>
      <c r="K83" s="903"/>
      <c r="L83" s="903"/>
      <c r="M83" s="903"/>
      <c r="N83" s="903"/>
      <c r="O83" s="903"/>
      <c r="P83" s="903"/>
      <c r="Q83" s="904"/>
      <c r="R83" s="896"/>
      <c r="S83" s="897"/>
      <c r="T83" s="897"/>
      <c r="U83" s="897"/>
      <c r="V83" s="906"/>
      <c r="W83" s="896"/>
      <c r="X83" s="897"/>
      <c r="Y83" s="897"/>
      <c r="Z83" s="897"/>
      <c r="AA83" s="906"/>
      <c r="AB83" s="896"/>
      <c r="AC83" s="897"/>
      <c r="AD83" s="897"/>
      <c r="AE83" s="897"/>
      <c r="AF83" s="906"/>
      <c r="AG83" s="910"/>
      <c r="AH83" s="911"/>
      <c r="AI83" s="911"/>
      <c r="AJ83" s="911"/>
      <c r="AK83" s="912"/>
      <c r="AL83" s="913"/>
      <c r="AM83" s="903"/>
      <c r="AN83" s="903"/>
      <c r="AO83" s="903"/>
      <c r="AP83" s="904"/>
      <c r="AQ83" s="896"/>
      <c r="AR83" s="897"/>
      <c r="AS83" s="897"/>
      <c r="AT83" s="897"/>
      <c r="AU83" s="906"/>
      <c r="AV83" s="896"/>
      <c r="AW83" s="897"/>
      <c r="AX83" s="897"/>
      <c r="AY83" s="897"/>
      <c r="AZ83" s="906"/>
      <c r="BA83" s="896"/>
      <c r="BB83" s="897"/>
      <c r="BC83" s="897"/>
      <c r="BD83" s="897"/>
      <c r="BE83" s="898"/>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c r="B84" s="182">
        <v>1</v>
      </c>
      <c r="C84" s="889" t="s">
        <v>557</v>
      </c>
      <c r="D84" s="890"/>
      <c r="E84" s="890"/>
      <c r="F84" s="890"/>
      <c r="G84" s="890"/>
      <c r="H84" s="890"/>
      <c r="I84" s="890"/>
      <c r="J84" s="890"/>
      <c r="K84" s="890"/>
      <c r="L84" s="890"/>
      <c r="M84" s="890"/>
      <c r="N84" s="890"/>
      <c r="O84" s="890"/>
      <c r="P84" s="890"/>
      <c r="Q84" s="891"/>
      <c r="R84" s="892">
        <v>774</v>
      </c>
      <c r="S84" s="886"/>
      <c r="T84" s="886"/>
      <c r="U84" s="886"/>
      <c r="V84" s="886"/>
      <c r="W84" s="886">
        <v>689</v>
      </c>
      <c r="X84" s="886"/>
      <c r="Y84" s="886"/>
      <c r="Z84" s="886"/>
      <c r="AA84" s="886"/>
      <c r="AB84" s="886">
        <v>85</v>
      </c>
      <c r="AC84" s="886"/>
      <c r="AD84" s="886"/>
      <c r="AE84" s="886"/>
      <c r="AF84" s="886"/>
      <c r="AG84" s="886">
        <v>29</v>
      </c>
      <c r="AH84" s="886"/>
      <c r="AI84" s="886"/>
      <c r="AJ84" s="886"/>
      <c r="AK84" s="886"/>
      <c r="AL84" s="886">
        <v>0</v>
      </c>
      <c r="AM84" s="886"/>
      <c r="AN84" s="886"/>
      <c r="AO84" s="886"/>
      <c r="AP84" s="886"/>
      <c r="AQ84" s="886">
        <v>1086</v>
      </c>
      <c r="AR84" s="886"/>
      <c r="AS84" s="886"/>
      <c r="AT84" s="886"/>
      <c r="AU84" s="886"/>
      <c r="AV84" s="886">
        <v>0</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c r="B85" s="184">
        <v>2</v>
      </c>
      <c r="C85" s="881" t="s">
        <v>558</v>
      </c>
      <c r="D85" s="882"/>
      <c r="E85" s="882"/>
      <c r="F85" s="882"/>
      <c r="G85" s="882"/>
      <c r="H85" s="882"/>
      <c r="I85" s="882"/>
      <c r="J85" s="882"/>
      <c r="K85" s="882"/>
      <c r="L85" s="882"/>
      <c r="M85" s="882"/>
      <c r="N85" s="882"/>
      <c r="O85" s="882"/>
      <c r="P85" s="882"/>
      <c r="Q85" s="883"/>
      <c r="R85" s="884">
        <v>480</v>
      </c>
      <c r="S85" s="885"/>
      <c r="T85" s="885"/>
      <c r="U85" s="885"/>
      <c r="V85" s="885"/>
      <c r="W85" s="885">
        <v>467</v>
      </c>
      <c r="X85" s="885"/>
      <c r="Y85" s="885"/>
      <c r="Z85" s="885"/>
      <c r="AA85" s="885"/>
      <c r="AB85" s="885">
        <v>13</v>
      </c>
      <c r="AC85" s="885"/>
      <c r="AD85" s="885"/>
      <c r="AE85" s="885"/>
      <c r="AF85" s="885"/>
      <c r="AG85" s="885">
        <v>13</v>
      </c>
      <c r="AH85" s="885"/>
      <c r="AI85" s="885"/>
      <c r="AJ85" s="885"/>
      <c r="AK85" s="885"/>
      <c r="AL85" s="885">
        <v>0</v>
      </c>
      <c r="AM85" s="885"/>
      <c r="AN85" s="885"/>
      <c r="AO85" s="885"/>
      <c r="AP85" s="885"/>
      <c r="AQ85" s="885">
        <v>58</v>
      </c>
      <c r="AR85" s="885"/>
      <c r="AS85" s="885"/>
      <c r="AT85" s="885"/>
      <c r="AU85" s="885"/>
      <c r="AV85" s="885">
        <v>0</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c r="B86" s="184">
        <v>3</v>
      </c>
      <c r="C86" s="881" t="s">
        <v>559</v>
      </c>
      <c r="D86" s="882"/>
      <c r="E86" s="882"/>
      <c r="F86" s="882"/>
      <c r="G86" s="882"/>
      <c r="H86" s="882"/>
      <c r="I86" s="882"/>
      <c r="J86" s="882"/>
      <c r="K86" s="882"/>
      <c r="L86" s="882"/>
      <c r="M86" s="882"/>
      <c r="N86" s="882"/>
      <c r="O86" s="882"/>
      <c r="P86" s="882"/>
      <c r="Q86" s="883"/>
      <c r="R86" s="884">
        <v>18</v>
      </c>
      <c r="S86" s="885"/>
      <c r="T86" s="885"/>
      <c r="U86" s="885"/>
      <c r="V86" s="885"/>
      <c r="W86" s="885">
        <v>9</v>
      </c>
      <c r="X86" s="885"/>
      <c r="Y86" s="885"/>
      <c r="Z86" s="885"/>
      <c r="AA86" s="885"/>
      <c r="AB86" s="885">
        <v>9</v>
      </c>
      <c r="AC86" s="885"/>
      <c r="AD86" s="885"/>
      <c r="AE86" s="885"/>
      <c r="AF86" s="885"/>
      <c r="AG86" s="885">
        <v>9</v>
      </c>
      <c r="AH86" s="885"/>
      <c r="AI86" s="885"/>
      <c r="AJ86" s="885"/>
      <c r="AK86" s="885"/>
      <c r="AL86" s="885">
        <v>0</v>
      </c>
      <c r="AM86" s="885"/>
      <c r="AN86" s="885"/>
      <c r="AO86" s="885"/>
      <c r="AP86" s="885"/>
      <c r="AQ86" s="885">
        <v>0</v>
      </c>
      <c r="AR86" s="885"/>
      <c r="AS86" s="885"/>
      <c r="AT86" s="885"/>
      <c r="AU86" s="885"/>
      <c r="AV86" s="885">
        <v>0</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c r="B87" s="184">
        <v>4</v>
      </c>
      <c r="C87" s="881" t="s">
        <v>560</v>
      </c>
      <c r="D87" s="882"/>
      <c r="E87" s="882"/>
      <c r="F87" s="882"/>
      <c r="G87" s="882"/>
      <c r="H87" s="882"/>
      <c r="I87" s="882"/>
      <c r="J87" s="882"/>
      <c r="K87" s="882"/>
      <c r="L87" s="882"/>
      <c r="M87" s="882"/>
      <c r="N87" s="882"/>
      <c r="O87" s="882"/>
      <c r="P87" s="882"/>
      <c r="Q87" s="883"/>
      <c r="R87" s="884">
        <v>117</v>
      </c>
      <c r="S87" s="885"/>
      <c r="T87" s="885"/>
      <c r="U87" s="885"/>
      <c r="V87" s="885"/>
      <c r="W87" s="885">
        <v>107</v>
      </c>
      <c r="X87" s="885"/>
      <c r="Y87" s="885"/>
      <c r="Z87" s="885"/>
      <c r="AA87" s="885"/>
      <c r="AB87" s="885">
        <v>11</v>
      </c>
      <c r="AC87" s="885"/>
      <c r="AD87" s="885"/>
      <c r="AE87" s="885"/>
      <c r="AF87" s="885"/>
      <c r="AG87" s="885">
        <v>11</v>
      </c>
      <c r="AH87" s="885"/>
      <c r="AI87" s="885"/>
      <c r="AJ87" s="885"/>
      <c r="AK87" s="885"/>
      <c r="AL87" s="885">
        <v>23</v>
      </c>
      <c r="AM87" s="885"/>
      <c r="AN87" s="885"/>
      <c r="AO87" s="885"/>
      <c r="AP87" s="885"/>
      <c r="AQ87" s="885">
        <v>0</v>
      </c>
      <c r="AR87" s="885"/>
      <c r="AS87" s="885"/>
      <c r="AT87" s="885"/>
      <c r="AU87" s="885"/>
      <c r="AV87" s="885">
        <v>0</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c r="B88" s="184">
        <v>5</v>
      </c>
      <c r="C88" s="881" t="s">
        <v>561</v>
      </c>
      <c r="D88" s="882"/>
      <c r="E88" s="882"/>
      <c r="F88" s="882"/>
      <c r="G88" s="882"/>
      <c r="H88" s="882"/>
      <c r="I88" s="882"/>
      <c r="J88" s="882"/>
      <c r="K88" s="882"/>
      <c r="L88" s="882"/>
      <c r="M88" s="882"/>
      <c r="N88" s="882"/>
      <c r="O88" s="882"/>
      <c r="P88" s="882"/>
      <c r="Q88" s="883"/>
      <c r="R88" s="884">
        <v>41</v>
      </c>
      <c r="S88" s="885"/>
      <c r="T88" s="885"/>
      <c r="U88" s="885"/>
      <c r="V88" s="885"/>
      <c r="W88" s="885">
        <v>27</v>
      </c>
      <c r="X88" s="885"/>
      <c r="Y88" s="885"/>
      <c r="Z88" s="885"/>
      <c r="AA88" s="885"/>
      <c r="AB88" s="885">
        <v>14</v>
      </c>
      <c r="AC88" s="885"/>
      <c r="AD88" s="885"/>
      <c r="AE88" s="885"/>
      <c r="AF88" s="885"/>
      <c r="AG88" s="885">
        <v>14</v>
      </c>
      <c r="AH88" s="885"/>
      <c r="AI88" s="885"/>
      <c r="AJ88" s="885"/>
      <c r="AK88" s="885"/>
      <c r="AL88" s="885">
        <v>0</v>
      </c>
      <c r="AM88" s="885"/>
      <c r="AN88" s="885"/>
      <c r="AO88" s="885"/>
      <c r="AP88" s="885"/>
      <c r="AQ88" s="885">
        <v>0</v>
      </c>
      <c r="AR88" s="885"/>
      <c r="AS88" s="885"/>
      <c r="AT88" s="885"/>
      <c r="AU88" s="885"/>
      <c r="AV88" s="885">
        <v>0</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c r="B89" s="184">
        <v>6</v>
      </c>
      <c r="C89" s="881" t="s">
        <v>562</v>
      </c>
      <c r="D89" s="882"/>
      <c r="E89" s="882"/>
      <c r="F89" s="882"/>
      <c r="G89" s="882"/>
      <c r="H89" s="882"/>
      <c r="I89" s="882"/>
      <c r="J89" s="882"/>
      <c r="K89" s="882"/>
      <c r="L89" s="882"/>
      <c r="M89" s="882"/>
      <c r="N89" s="882"/>
      <c r="O89" s="882"/>
      <c r="P89" s="882"/>
      <c r="Q89" s="883"/>
      <c r="R89" s="884">
        <v>462</v>
      </c>
      <c r="S89" s="885"/>
      <c r="T89" s="885"/>
      <c r="U89" s="885"/>
      <c r="V89" s="885"/>
      <c r="W89" s="885">
        <v>429</v>
      </c>
      <c r="X89" s="885"/>
      <c r="Y89" s="885"/>
      <c r="Z89" s="885"/>
      <c r="AA89" s="885"/>
      <c r="AB89" s="885">
        <v>33</v>
      </c>
      <c r="AC89" s="885"/>
      <c r="AD89" s="885"/>
      <c r="AE89" s="885"/>
      <c r="AF89" s="885"/>
      <c r="AG89" s="885">
        <v>33</v>
      </c>
      <c r="AH89" s="885"/>
      <c r="AI89" s="885"/>
      <c r="AJ89" s="885"/>
      <c r="AK89" s="885"/>
      <c r="AL89" s="885">
        <v>0</v>
      </c>
      <c r="AM89" s="885"/>
      <c r="AN89" s="885"/>
      <c r="AO89" s="885"/>
      <c r="AP89" s="885"/>
      <c r="AQ89" s="885">
        <v>0</v>
      </c>
      <c r="AR89" s="885"/>
      <c r="AS89" s="885"/>
      <c r="AT89" s="885"/>
      <c r="AU89" s="885"/>
      <c r="AV89" s="885">
        <v>0</v>
      </c>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c r="B90" s="184">
        <v>7</v>
      </c>
      <c r="C90" s="881" t="s">
        <v>563</v>
      </c>
      <c r="D90" s="882"/>
      <c r="E90" s="882"/>
      <c r="F90" s="882"/>
      <c r="G90" s="882"/>
      <c r="H90" s="882"/>
      <c r="I90" s="882"/>
      <c r="J90" s="882"/>
      <c r="K90" s="882"/>
      <c r="L90" s="882"/>
      <c r="M90" s="882"/>
      <c r="N90" s="882"/>
      <c r="O90" s="882"/>
      <c r="P90" s="882"/>
      <c r="Q90" s="883"/>
      <c r="R90" s="884">
        <v>23370</v>
      </c>
      <c r="S90" s="885"/>
      <c r="T90" s="885"/>
      <c r="U90" s="885"/>
      <c r="V90" s="885"/>
      <c r="W90" s="885">
        <v>22911</v>
      </c>
      <c r="X90" s="885"/>
      <c r="Y90" s="885"/>
      <c r="Z90" s="885"/>
      <c r="AA90" s="885"/>
      <c r="AB90" s="885">
        <v>459</v>
      </c>
      <c r="AC90" s="885"/>
      <c r="AD90" s="885"/>
      <c r="AE90" s="885"/>
      <c r="AF90" s="885"/>
      <c r="AG90" s="885">
        <v>459</v>
      </c>
      <c r="AH90" s="885"/>
      <c r="AI90" s="885"/>
      <c r="AJ90" s="885"/>
      <c r="AK90" s="885"/>
      <c r="AL90" s="885">
        <v>0</v>
      </c>
      <c r="AM90" s="885"/>
      <c r="AN90" s="885"/>
      <c r="AO90" s="885"/>
      <c r="AP90" s="885"/>
      <c r="AQ90" s="885">
        <v>0</v>
      </c>
      <c r="AR90" s="885"/>
      <c r="AS90" s="885"/>
      <c r="AT90" s="885"/>
      <c r="AU90" s="885"/>
      <c r="AV90" s="885">
        <v>0</v>
      </c>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c r="B91" s="184">
        <v>8</v>
      </c>
      <c r="C91" s="881" t="s">
        <v>564</v>
      </c>
      <c r="D91" s="882"/>
      <c r="E91" s="882"/>
      <c r="F91" s="882"/>
      <c r="G91" s="882"/>
      <c r="H91" s="882"/>
      <c r="I91" s="882"/>
      <c r="J91" s="882"/>
      <c r="K91" s="882"/>
      <c r="L91" s="882"/>
      <c r="M91" s="882"/>
      <c r="N91" s="882"/>
      <c r="O91" s="882"/>
      <c r="P91" s="882"/>
      <c r="Q91" s="883"/>
      <c r="R91" s="884">
        <v>1153</v>
      </c>
      <c r="S91" s="885"/>
      <c r="T91" s="885"/>
      <c r="U91" s="885"/>
      <c r="V91" s="885"/>
      <c r="W91" s="885">
        <v>1131</v>
      </c>
      <c r="X91" s="885"/>
      <c r="Y91" s="885"/>
      <c r="Z91" s="885"/>
      <c r="AA91" s="885"/>
      <c r="AB91" s="885">
        <v>22</v>
      </c>
      <c r="AC91" s="885"/>
      <c r="AD91" s="885"/>
      <c r="AE91" s="885"/>
      <c r="AF91" s="885"/>
      <c r="AG91" s="885">
        <v>22</v>
      </c>
      <c r="AH91" s="885"/>
      <c r="AI91" s="885"/>
      <c r="AJ91" s="885"/>
      <c r="AK91" s="885"/>
      <c r="AL91" s="885">
        <v>0</v>
      </c>
      <c r="AM91" s="885"/>
      <c r="AN91" s="885"/>
      <c r="AO91" s="885"/>
      <c r="AP91" s="885"/>
      <c r="AQ91" s="885">
        <v>0</v>
      </c>
      <c r="AR91" s="885"/>
      <c r="AS91" s="885"/>
      <c r="AT91" s="885"/>
      <c r="AU91" s="885"/>
      <c r="AV91" s="885">
        <v>0</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c r="B92" s="184">
        <v>9</v>
      </c>
      <c r="C92" s="881" t="s">
        <v>565</v>
      </c>
      <c r="D92" s="882"/>
      <c r="E92" s="882"/>
      <c r="F92" s="882"/>
      <c r="G92" s="882"/>
      <c r="H92" s="882"/>
      <c r="I92" s="882"/>
      <c r="J92" s="882"/>
      <c r="K92" s="882"/>
      <c r="L92" s="882"/>
      <c r="M92" s="882"/>
      <c r="N92" s="882"/>
      <c r="O92" s="882"/>
      <c r="P92" s="882"/>
      <c r="Q92" s="883"/>
      <c r="R92" s="884">
        <v>117836</v>
      </c>
      <c r="S92" s="885"/>
      <c r="T92" s="885"/>
      <c r="U92" s="885"/>
      <c r="V92" s="885"/>
      <c r="W92" s="885">
        <v>115054</v>
      </c>
      <c r="X92" s="885"/>
      <c r="Y92" s="885"/>
      <c r="Z92" s="885"/>
      <c r="AA92" s="885"/>
      <c r="AB92" s="885">
        <v>2783</v>
      </c>
      <c r="AC92" s="885"/>
      <c r="AD92" s="885"/>
      <c r="AE92" s="885"/>
      <c r="AF92" s="885"/>
      <c r="AG92" s="885">
        <v>2783</v>
      </c>
      <c r="AH92" s="885"/>
      <c r="AI92" s="885"/>
      <c r="AJ92" s="885"/>
      <c r="AK92" s="885"/>
      <c r="AL92" s="885">
        <v>0</v>
      </c>
      <c r="AM92" s="885"/>
      <c r="AN92" s="885"/>
      <c r="AO92" s="885"/>
      <c r="AP92" s="885"/>
      <c r="AQ92" s="885">
        <v>0</v>
      </c>
      <c r="AR92" s="885"/>
      <c r="AS92" s="885"/>
      <c r="AT92" s="885"/>
      <c r="AU92" s="885"/>
      <c r="AV92" s="885">
        <v>0</v>
      </c>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c r="B93" s="184">
        <v>10</v>
      </c>
      <c r="C93" s="881" t="s">
        <v>566</v>
      </c>
      <c r="D93" s="882"/>
      <c r="E93" s="882"/>
      <c r="F93" s="882"/>
      <c r="G93" s="882"/>
      <c r="H93" s="882"/>
      <c r="I93" s="882"/>
      <c r="J93" s="882"/>
      <c r="K93" s="882"/>
      <c r="L93" s="882"/>
      <c r="M93" s="882"/>
      <c r="N93" s="882"/>
      <c r="O93" s="882"/>
      <c r="P93" s="882"/>
      <c r="Q93" s="883"/>
      <c r="R93" s="884">
        <v>114</v>
      </c>
      <c r="S93" s="885"/>
      <c r="T93" s="885"/>
      <c r="U93" s="885"/>
      <c r="V93" s="885"/>
      <c r="W93" s="885">
        <v>106</v>
      </c>
      <c r="X93" s="885"/>
      <c r="Y93" s="885"/>
      <c r="Z93" s="885"/>
      <c r="AA93" s="885"/>
      <c r="AB93" s="885">
        <v>8</v>
      </c>
      <c r="AC93" s="885"/>
      <c r="AD93" s="885"/>
      <c r="AE93" s="885"/>
      <c r="AF93" s="885"/>
      <c r="AG93" s="885">
        <v>8</v>
      </c>
      <c r="AH93" s="885"/>
      <c r="AI93" s="885"/>
      <c r="AJ93" s="885"/>
      <c r="AK93" s="885"/>
      <c r="AL93" s="885">
        <v>0</v>
      </c>
      <c r="AM93" s="885"/>
      <c r="AN93" s="885"/>
      <c r="AO93" s="885"/>
      <c r="AP93" s="885"/>
      <c r="AQ93" s="885">
        <v>0</v>
      </c>
      <c r="AR93" s="885"/>
      <c r="AS93" s="885"/>
      <c r="AT93" s="885"/>
      <c r="AU93" s="885"/>
      <c r="AV93" s="885">
        <v>0</v>
      </c>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c r="B94" s="184">
        <v>11</v>
      </c>
      <c r="C94" s="881" t="s">
        <v>567</v>
      </c>
      <c r="D94" s="882"/>
      <c r="E94" s="882"/>
      <c r="F94" s="882"/>
      <c r="G94" s="882"/>
      <c r="H94" s="882"/>
      <c r="I94" s="882"/>
      <c r="J94" s="882"/>
      <c r="K94" s="882"/>
      <c r="L94" s="882"/>
      <c r="M94" s="882"/>
      <c r="N94" s="882"/>
      <c r="O94" s="882"/>
      <c r="P94" s="882"/>
      <c r="Q94" s="883"/>
      <c r="R94" s="884">
        <v>12770</v>
      </c>
      <c r="S94" s="885"/>
      <c r="T94" s="885"/>
      <c r="U94" s="885"/>
      <c r="V94" s="885"/>
      <c r="W94" s="885">
        <v>12761</v>
      </c>
      <c r="X94" s="885"/>
      <c r="Y94" s="885"/>
      <c r="Z94" s="885"/>
      <c r="AA94" s="885"/>
      <c r="AB94" s="885">
        <v>9</v>
      </c>
      <c r="AC94" s="885"/>
      <c r="AD94" s="885"/>
      <c r="AE94" s="885"/>
      <c r="AF94" s="885"/>
      <c r="AG94" s="885">
        <v>9</v>
      </c>
      <c r="AH94" s="885"/>
      <c r="AI94" s="885"/>
      <c r="AJ94" s="885"/>
      <c r="AK94" s="885"/>
      <c r="AL94" s="885">
        <v>0</v>
      </c>
      <c r="AM94" s="885"/>
      <c r="AN94" s="885"/>
      <c r="AO94" s="885"/>
      <c r="AP94" s="885"/>
      <c r="AQ94" s="885">
        <v>16</v>
      </c>
      <c r="AR94" s="885"/>
      <c r="AS94" s="885"/>
      <c r="AT94" s="885"/>
      <c r="AU94" s="885"/>
      <c r="AV94" s="885">
        <v>0</v>
      </c>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c r="B104" s="186" t="s">
        <v>434</v>
      </c>
      <c r="C104" s="982" t="s">
        <v>462</v>
      </c>
      <c r="D104" s="983"/>
      <c r="E104" s="983"/>
      <c r="F104" s="983"/>
      <c r="G104" s="983"/>
      <c r="H104" s="983"/>
      <c r="I104" s="983"/>
      <c r="J104" s="983"/>
      <c r="K104" s="983"/>
      <c r="L104" s="983"/>
      <c r="M104" s="983"/>
      <c r="N104" s="983"/>
      <c r="O104" s="983"/>
      <c r="P104" s="983"/>
      <c r="Q104" s="984"/>
      <c r="R104" s="852"/>
      <c r="S104" s="853"/>
      <c r="T104" s="853"/>
      <c r="U104" s="853"/>
      <c r="V104" s="853"/>
      <c r="W104" s="853"/>
      <c r="X104" s="853"/>
      <c r="Y104" s="853"/>
      <c r="Z104" s="853"/>
      <c r="AA104" s="853"/>
      <c r="AB104" s="853"/>
      <c r="AC104" s="853"/>
      <c r="AD104" s="853"/>
      <c r="AE104" s="853"/>
      <c r="AF104" s="853"/>
      <c r="AG104" s="860"/>
      <c r="AH104" s="860"/>
      <c r="AI104" s="860"/>
      <c r="AJ104" s="860"/>
      <c r="AK104" s="860"/>
      <c r="AL104" s="853"/>
      <c r="AM104" s="853"/>
      <c r="AN104" s="853"/>
      <c r="AO104" s="853"/>
      <c r="AP104" s="853"/>
      <c r="AQ104" s="860"/>
      <c r="AR104" s="860"/>
      <c r="AS104" s="860"/>
      <c r="AT104" s="860"/>
      <c r="AU104" s="860"/>
      <c r="AV104" s="860"/>
      <c r="AW104" s="860"/>
      <c r="AX104" s="860"/>
      <c r="AY104" s="860"/>
      <c r="AZ104" s="860"/>
      <c r="BA104" s="850"/>
      <c r="BB104" s="850"/>
      <c r="BC104" s="850"/>
      <c r="BD104" s="850"/>
      <c r="BE104" s="851"/>
      <c r="BR104" s="186" t="s">
        <v>434</v>
      </c>
      <c r="BS104" s="854" t="s">
        <v>463</v>
      </c>
      <c r="BT104" s="855"/>
      <c r="BU104" s="855"/>
      <c r="BV104" s="855"/>
      <c r="BW104" s="855"/>
      <c r="BX104" s="855"/>
      <c r="BY104" s="855"/>
      <c r="BZ104" s="855"/>
      <c r="CA104" s="855"/>
      <c r="CB104" s="855"/>
      <c r="CC104" s="855"/>
      <c r="CD104" s="855"/>
      <c r="CE104" s="855"/>
      <c r="CF104" s="855"/>
      <c r="CG104" s="855"/>
      <c r="CH104" s="985"/>
      <c r="CI104" s="843"/>
      <c r="CJ104" s="844"/>
      <c r="CK104" s="844"/>
      <c r="CL104" s="844"/>
      <c r="CM104" s="845"/>
      <c r="CN104" s="843"/>
      <c r="CO104" s="844"/>
      <c r="CP104" s="844"/>
      <c r="CQ104" s="844"/>
      <c r="CR104" s="845"/>
      <c r="CS104" s="840"/>
      <c r="CT104" s="841"/>
      <c r="CU104" s="841"/>
      <c r="CV104" s="841"/>
      <c r="CW104" s="842"/>
      <c r="CX104" s="840"/>
      <c r="CY104" s="841"/>
      <c r="CZ104" s="841"/>
      <c r="DA104" s="841"/>
      <c r="DB104" s="842"/>
      <c r="DC104" s="840"/>
      <c r="DD104" s="841"/>
      <c r="DE104" s="841"/>
      <c r="DF104" s="841"/>
      <c r="DG104" s="842"/>
      <c r="DH104" s="840"/>
      <c r="DI104" s="841"/>
      <c r="DJ104" s="841"/>
      <c r="DK104" s="841"/>
      <c r="DL104" s="842"/>
      <c r="DM104" s="840"/>
      <c r="DN104" s="841"/>
      <c r="DO104" s="841"/>
      <c r="DP104" s="841"/>
      <c r="DQ104" s="842"/>
      <c r="DR104" s="840"/>
      <c r="DS104" s="841"/>
      <c r="DT104" s="841"/>
      <c r="DU104" s="841"/>
      <c r="DV104" s="842"/>
      <c r="DW104" s="854"/>
      <c r="DX104" s="855"/>
      <c r="DY104" s="855"/>
      <c r="DZ104" s="855"/>
      <c r="EA104" s="856"/>
    </row>
    <row r="105" spans="2:131" ht="12.75" customHeight="1">
      <c r="BS105" s="177" t="s">
        <v>464</v>
      </c>
    </row>
    <row r="106" spans="2:131" ht="12.75" customHeight="1" thickBot="1"/>
    <row r="107" spans="2:131" ht="22.5" customHeight="1" thickBot="1">
      <c r="B107" s="190" t="s">
        <v>465</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466</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655" t="s">
        <v>467</v>
      </c>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709"/>
      <c r="AV108" s="655" t="s">
        <v>468</v>
      </c>
      <c r="AW108" s="656"/>
      <c r="AX108" s="656"/>
      <c r="AY108" s="656"/>
      <c r="AZ108" s="656"/>
      <c r="BA108" s="656"/>
      <c r="BB108" s="656"/>
      <c r="BC108" s="656"/>
      <c r="BD108" s="656"/>
      <c r="BE108" s="656"/>
      <c r="BF108" s="656"/>
      <c r="BG108" s="656"/>
      <c r="BH108" s="656"/>
      <c r="BI108" s="656"/>
      <c r="BJ108" s="656"/>
      <c r="BK108" s="656"/>
      <c r="BL108" s="656"/>
      <c r="BM108" s="656"/>
      <c r="BN108" s="656"/>
      <c r="BO108" s="656"/>
      <c r="BP108" s="656"/>
      <c r="BQ108" s="656"/>
      <c r="BR108" s="656"/>
      <c r="BS108" s="656"/>
      <c r="BT108" s="656"/>
      <c r="BU108" s="656"/>
      <c r="BV108" s="656"/>
      <c r="BW108" s="656"/>
      <c r="BX108" s="656"/>
      <c r="BY108" s="656"/>
      <c r="BZ108" s="656"/>
      <c r="CA108" s="656"/>
      <c r="CB108" s="656"/>
      <c r="CC108" s="656"/>
      <c r="CD108" s="656"/>
      <c r="CE108" s="656"/>
      <c r="CF108" s="656"/>
      <c r="CG108" s="656"/>
      <c r="CH108" s="656"/>
      <c r="CI108" s="656"/>
      <c r="CJ108" s="656"/>
      <c r="CK108" s="656"/>
      <c r="CL108" s="656"/>
      <c r="CM108" s="656"/>
      <c r="CN108" s="656"/>
      <c r="CO108" s="656"/>
      <c r="CP108" s="656"/>
      <c r="CQ108" s="656"/>
      <c r="CR108" s="656"/>
      <c r="CS108" s="656"/>
      <c r="CT108" s="656"/>
      <c r="CU108" s="656"/>
      <c r="CV108" s="656"/>
      <c r="CW108" s="656"/>
      <c r="CX108" s="656"/>
      <c r="CY108" s="656"/>
      <c r="CZ108" s="656"/>
      <c r="DA108" s="656"/>
      <c r="DB108" s="656"/>
      <c r="DC108" s="656"/>
      <c r="DD108" s="656"/>
      <c r="DE108" s="656"/>
      <c r="DF108" s="656"/>
      <c r="DG108" s="656"/>
      <c r="DH108" s="656"/>
      <c r="DI108" s="656"/>
      <c r="DJ108" s="656"/>
      <c r="DK108" s="656"/>
      <c r="DL108" s="656"/>
      <c r="DM108" s="656"/>
      <c r="DN108" s="656"/>
      <c r="DO108" s="656"/>
      <c r="DP108" s="656"/>
      <c r="DQ108" s="656"/>
      <c r="DR108" s="656"/>
      <c r="DS108" s="656"/>
      <c r="DT108" s="656"/>
      <c r="DU108" s="656"/>
      <c r="DV108" s="656"/>
      <c r="DW108" s="656"/>
      <c r="DX108" s="656"/>
      <c r="DY108" s="656"/>
      <c r="DZ108" s="656"/>
      <c r="EA108" s="709"/>
    </row>
    <row r="109" spans="2:131" ht="22.5" customHeight="1">
      <c r="B109" s="776" t="s">
        <v>469</v>
      </c>
      <c r="C109" s="777"/>
      <c r="D109" s="777"/>
      <c r="E109" s="777"/>
      <c r="F109" s="777"/>
      <c r="G109" s="777"/>
      <c r="H109" s="777"/>
      <c r="I109" s="777"/>
      <c r="J109" s="777"/>
      <c r="K109" s="777"/>
      <c r="L109" s="777"/>
      <c r="M109" s="777"/>
      <c r="N109" s="777"/>
      <c r="O109" s="777"/>
      <c r="P109" s="777"/>
      <c r="Q109" s="777"/>
      <c r="R109" s="777"/>
      <c r="S109" s="777"/>
      <c r="T109" s="777"/>
      <c r="U109" s="777"/>
      <c r="V109" s="777"/>
      <c r="W109" s="777"/>
      <c r="X109" s="777"/>
      <c r="Y109" s="777"/>
      <c r="Z109" s="777"/>
      <c r="AA109" s="778"/>
      <c r="AB109" s="834" t="s">
        <v>470</v>
      </c>
      <c r="AC109" s="777"/>
      <c r="AD109" s="777"/>
      <c r="AE109" s="777"/>
      <c r="AF109" s="778"/>
      <c r="AG109" s="834" t="s">
        <v>302</v>
      </c>
      <c r="AH109" s="777"/>
      <c r="AI109" s="777"/>
      <c r="AJ109" s="777"/>
      <c r="AK109" s="778"/>
      <c r="AL109" s="834" t="s">
        <v>301</v>
      </c>
      <c r="AM109" s="777"/>
      <c r="AN109" s="777"/>
      <c r="AO109" s="777"/>
      <c r="AP109" s="778"/>
      <c r="AQ109" s="834" t="s">
        <v>471</v>
      </c>
      <c r="AR109" s="777"/>
      <c r="AS109" s="777"/>
      <c r="AT109" s="777"/>
      <c r="AU109" s="835"/>
      <c r="AV109" s="776" t="s">
        <v>469</v>
      </c>
      <c r="AW109" s="777"/>
      <c r="AX109" s="777"/>
      <c r="AY109" s="777"/>
      <c r="AZ109" s="777"/>
      <c r="BA109" s="777"/>
      <c r="BB109" s="777"/>
      <c r="BC109" s="777"/>
      <c r="BD109" s="777"/>
      <c r="BE109" s="777"/>
      <c r="BF109" s="777"/>
      <c r="BG109" s="777"/>
      <c r="BH109" s="777"/>
      <c r="BI109" s="777"/>
      <c r="BJ109" s="777"/>
      <c r="BK109" s="777"/>
      <c r="BL109" s="777"/>
      <c r="BM109" s="777"/>
      <c r="BN109" s="777"/>
      <c r="BO109" s="777"/>
      <c r="BP109" s="777"/>
      <c r="BQ109" s="778"/>
      <c r="BR109" s="834" t="s">
        <v>470</v>
      </c>
      <c r="BS109" s="777"/>
      <c r="BT109" s="777"/>
      <c r="BU109" s="777"/>
      <c r="BV109" s="778"/>
      <c r="BW109" s="834" t="s">
        <v>302</v>
      </c>
      <c r="BX109" s="777"/>
      <c r="BY109" s="777"/>
      <c r="BZ109" s="777"/>
      <c r="CA109" s="778"/>
      <c r="CB109" s="834" t="s">
        <v>301</v>
      </c>
      <c r="CC109" s="777"/>
      <c r="CD109" s="777"/>
      <c r="CE109" s="777"/>
      <c r="CF109" s="778"/>
      <c r="CG109" s="839" t="s">
        <v>471</v>
      </c>
      <c r="CH109" s="839"/>
      <c r="CI109" s="839"/>
      <c r="CJ109" s="839"/>
      <c r="CK109" s="839"/>
      <c r="CL109" s="834" t="s">
        <v>472</v>
      </c>
      <c r="CM109" s="777"/>
      <c r="CN109" s="777"/>
      <c r="CO109" s="777"/>
      <c r="CP109" s="777"/>
      <c r="CQ109" s="777"/>
      <c r="CR109" s="777"/>
      <c r="CS109" s="777"/>
      <c r="CT109" s="777"/>
      <c r="CU109" s="777"/>
      <c r="CV109" s="777"/>
      <c r="CW109" s="777"/>
      <c r="CX109" s="777"/>
      <c r="CY109" s="777"/>
      <c r="CZ109" s="777"/>
      <c r="DA109" s="777"/>
      <c r="DB109" s="777"/>
      <c r="DC109" s="777"/>
      <c r="DD109" s="777"/>
      <c r="DE109" s="777"/>
      <c r="DF109" s="777"/>
      <c r="DG109" s="778"/>
      <c r="DH109" s="834" t="s">
        <v>470</v>
      </c>
      <c r="DI109" s="777"/>
      <c r="DJ109" s="777"/>
      <c r="DK109" s="777"/>
      <c r="DL109" s="778"/>
      <c r="DM109" s="834" t="s">
        <v>302</v>
      </c>
      <c r="DN109" s="777"/>
      <c r="DO109" s="777"/>
      <c r="DP109" s="777"/>
      <c r="DQ109" s="778"/>
      <c r="DR109" s="834" t="s">
        <v>301</v>
      </c>
      <c r="DS109" s="777"/>
      <c r="DT109" s="777"/>
      <c r="DU109" s="777"/>
      <c r="DV109" s="778"/>
      <c r="DW109" s="834" t="s">
        <v>471</v>
      </c>
      <c r="DX109" s="777"/>
      <c r="DY109" s="777"/>
      <c r="DZ109" s="777"/>
      <c r="EA109" s="835"/>
    </row>
    <row r="110" spans="2:131" ht="22.5" customHeight="1">
      <c r="B110" s="699" t="s">
        <v>473</v>
      </c>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1"/>
      <c r="AB110" s="765">
        <v>442143</v>
      </c>
      <c r="AC110" s="764"/>
      <c r="AD110" s="764"/>
      <c r="AE110" s="764"/>
      <c r="AF110" s="764"/>
      <c r="AG110" s="764">
        <v>472061</v>
      </c>
      <c r="AH110" s="764"/>
      <c r="AI110" s="764"/>
      <c r="AJ110" s="764"/>
      <c r="AK110" s="764"/>
      <c r="AL110" s="764">
        <v>493270</v>
      </c>
      <c r="AM110" s="764"/>
      <c r="AN110" s="764"/>
      <c r="AO110" s="764"/>
      <c r="AP110" s="764"/>
      <c r="AQ110" s="762">
        <v>15.6</v>
      </c>
      <c r="AR110" s="762"/>
      <c r="AS110" s="762"/>
      <c r="AT110" s="762"/>
      <c r="AU110" s="763"/>
      <c r="AV110" s="826" t="s">
        <v>113</v>
      </c>
      <c r="AW110" s="827"/>
      <c r="AX110" s="827"/>
      <c r="AY110" s="827"/>
      <c r="AZ110" s="828"/>
      <c r="BA110" s="768" t="s">
        <v>474</v>
      </c>
      <c r="BB110" s="700"/>
      <c r="BC110" s="700"/>
      <c r="BD110" s="700"/>
      <c r="BE110" s="700"/>
      <c r="BF110" s="700"/>
      <c r="BG110" s="700"/>
      <c r="BH110" s="700"/>
      <c r="BI110" s="700"/>
      <c r="BJ110" s="700"/>
      <c r="BK110" s="700"/>
      <c r="BL110" s="700"/>
      <c r="BM110" s="700"/>
      <c r="BN110" s="700"/>
      <c r="BO110" s="700"/>
      <c r="BP110" s="700"/>
      <c r="BQ110" s="701"/>
      <c r="BR110" s="765">
        <v>5544734</v>
      </c>
      <c r="BS110" s="764"/>
      <c r="BT110" s="764"/>
      <c r="BU110" s="764"/>
      <c r="BV110" s="764"/>
      <c r="BW110" s="764">
        <v>5592417</v>
      </c>
      <c r="BX110" s="764"/>
      <c r="BY110" s="764"/>
      <c r="BZ110" s="764"/>
      <c r="CA110" s="764"/>
      <c r="CB110" s="764">
        <v>5708057</v>
      </c>
      <c r="CC110" s="764"/>
      <c r="CD110" s="764"/>
      <c r="CE110" s="764"/>
      <c r="CF110" s="764"/>
      <c r="CG110" s="800">
        <v>180</v>
      </c>
      <c r="CH110" s="801"/>
      <c r="CI110" s="801"/>
      <c r="CJ110" s="801"/>
      <c r="CK110" s="801"/>
      <c r="CL110" s="836" t="s">
        <v>475</v>
      </c>
      <c r="CM110" s="713"/>
      <c r="CN110" s="718" t="s">
        <v>476</v>
      </c>
      <c r="CO110" s="719"/>
      <c r="CP110" s="719"/>
      <c r="CQ110" s="719"/>
      <c r="CR110" s="719"/>
      <c r="CS110" s="719"/>
      <c r="CT110" s="719"/>
      <c r="CU110" s="719"/>
      <c r="CV110" s="719"/>
      <c r="CW110" s="719"/>
      <c r="CX110" s="719"/>
      <c r="CY110" s="719"/>
      <c r="CZ110" s="719"/>
      <c r="DA110" s="719"/>
      <c r="DB110" s="719"/>
      <c r="DC110" s="719"/>
      <c r="DD110" s="719"/>
      <c r="DE110" s="719"/>
      <c r="DF110" s="719"/>
      <c r="DG110" s="720"/>
      <c r="DH110" s="765" t="s">
        <v>477</v>
      </c>
      <c r="DI110" s="764"/>
      <c r="DJ110" s="764"/>
      <c r="DK110" s="764"/>
      <c r="DL110" s="764"/>
      <c r="DM110" s="764" t="s">
        <v>177</v>
      </c>
      <c r="DN110" s="764"/>
      <c r="DO110" s="764"/>
      <c r="DP110" s="764"/>
      <c r="DQ110" s="764"/>
      <c r="DR110" s="764" t="s">
        <v>177</v>
      </c>
      <c r="DS110" s="764"/>
      <c r="DT110" s="764"/>
      <c r="DU110" s="764"/>
      <c r="DV110" s="764"/>
      <c r="DW110" s="762" t="s">
        <v>177</v>
      </c>
      <c r="DX110" s="762"/>
      <c r="DY110" s="762"/>
      <c r="DZ110" s="762"/>
      <c r="EA110" s="763"/>
    </row>
    <row r="111" spans="2:131" ht="22.5" customHeight="1">
      <c r="B111" s="770" t="s">
        <v>478</v>
      </c>
      <c r="C111" s="771"/>
      <c r="D111" s="761" t="s">
        <v>479</v>
      </c>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1"/>
      <c r="AB111" s="769" t="s">
        <v>477</v>
      </c>
      <c r="AC111" s="751"/>
      <c r="AD111" s="751"/>
      <c r="AE111" s="751"/>
      <c r="AF111" s="751"/>
      <c r="AG111" s="751" t="s">
        <v>177</v>
      </c>
      <c r="AH111" s="751"/>
      <c r="AI111" s="751"/>
      <c r="AJ111" s="751"/>
      <c r="AK111" s="751"/>
      <c r="AL111" s="751" t="s">
        <v>177</v>
      </c>
      <c r="AM111" s="751"/>
      <c r="AN111" s="751"/>
      <c r="AO111" s="751"/>
      <c r="AP111" s="751"/>
      <c r="AQ111" s="752" t="s">
        <v>177</v>
      </c>
      <c r="AR111" s="752"/>
      <c r="AS111" s="752"/>
      <c r="AT111" s="752"/>
      <c r="AU111" s="753"/>
      <c r="AV111" s="829"/>
      <c r="AW111" s="830"/>
      <c r="AX111" s="830"/>
      <c r="AY111" s="830"/>
      <c r="AZ111" s="831"/>
      <c r="BA111" s="761" t="s">
        <v>480</v>
      </c>
      <c r="BB111" s="680"/>
      <c r="BC111" s="680"/>
      <c r="BD111" s="680"/>
      <c r="BE111" s="680"/>
      <c r="BF111" s="680"/>
      <c r="BG111" s="680"/>
      <c r="BH111" s="680"/>
      <c r="BI111" s="680"/>
      <c r="BJ111" s="680"/>
      <c r="BK111" s="680"/>
      <c r="BL111" s="680"/>
      <c r="BM111" s="680"/>
      <c r="BN111" s="680"/>
      <c r="BO111" s="680"/>
      <c r="BP111" s="680"/>
      <c r="BQ111" s="681"/>
      <c r="BR111" s="769">
        <v>35501</v>
      </c>
      <c r="BS111" s="751"/>
      <c r="BT111" s="751"/>
      <c r="BU111" s="751"/>
      <c r="BV111" s="751"/>
      <c r="BW111" s="751">
        <v>78605</v>
      </c>
      <c r="BX111" s="751"/>
      <c r="BY111" s="751"/>
      <c r="BZ111" s="751"/>
      <c r="CA111" s="751"/>
      <c r="CB111" s="751">
        <v>6000</v>
      </c>
      <c r="CC111" s="751"/>
      <c r="CD111" s="751"/>
      <c r="CE111" s="751"/>
      <c r="CF111" s="751"/>
      <c r="CG111" s="810">
        <v>0.2</v>
      </c>
      <c r="CH111" s="811"/>
      <c r="CI111" s="811"/>
      <c r="CJ111" s="811"/>
      <c r="CK111" s="811"/>
      <c r="CL111" s="837"/>
      <c r="CM111" s="715"/>
      <c r="CN111" s="646" t="s">
        <v>481</v>
      </c>
      <c r="CO111" s="647"/>
      <c r="CP111" s="647"/>
      <c r="CQ111" s="647"/>
      <c r="CR111" s="647"/>
      <c r="CS111" s="647"/>
      <c r="CT111" s="647"/>
      <c r="CU111" s="647"/>
      <c r="CV111" s="647"/>
      <c r="CW111" s="647"/>
      <c r="CX111" s="647"/>
      <c r="CY111" s="647"/>
      <c r="CZ111" s="647"/>
      <c r="DA111" s="647"/>
      <c r="DB111" s="647"/>
      <c r="DC111" s="647"/>
      <c r="DD111" s="647"/>
      <c r="DE111" s="647"/>
      <c r="DF111" s="647"/>
      <c r="DG111" s="648"/>
      <c r="DH111" s="769" t="s">
        <v>477</v>
      </c>
      <c r="DI111" s="751"/>
      <c r="DJ111" s="751"/>
      <c r="DK111" s="751"/>
      <c r="DL111" s="751"/>
      <c r="DM111" s="751" t="s">
        <v>177</v>
      </c>
      <c r="DN111" s="751"/>
      <c r="DO111" s="751"/>
      <c r="DP111" s="751"/>
      <c r="DQ111" s="751"/>
      <c r="DR111" s="751" t="s">
        <v>177</v>
      </c>
      <c r="DS111" s="751"/>
      <c r="DT111" s="751"/>
      <c r="DU111" s="751"/>
      <c r="DV111" s="751"/>
      <c r="DW111" s="752" t="s">
        <v>177</v>
      </c>
      <c r="DX111" s="752"/>
      <c r="DY111" s="752"/>
      <c r="DZ111" s="752"/>
      <c r="EA111" s="753"/>
    </row>
    <row r="112" spans="2:131" ht="22.5" customHeight="1">
      <c r="B112" s="772"/>
      <c r="C112" s="773"/>
      <c r="D112" s="761" t="s">
        <v>482</v>
      </c>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1"/>
      <c r="AB112" s="769">
        <v>70024</v>
      </c>
      <c r="AC112" s="751"/>
      <c r="AD112" s="751"/>
      <c r="AE112" s="751"/>
      <c r="AF112" s="751"/>
      <c r="AG112" s="751">
        <v>74829</v>
      </c>
      <c r="AH112" s="751"/>
      <c r="AI112" s="751"/>
      <c r="AJ112" s="751"/>
      <c r="AK112" s="751"/>
      <c r="AL112" s="751">
        <v>86313</v>
      </c>
      <c r="AM112" s="751"/>
      <c r="AN112" s="751"/>
      <c r="AO112" s="751"/>
      <c r="AP112" s="751"/>
      <c r="AQ112" s="752">
        <v>2.7</v>
      </c>
      <c r="AR112" s="752"/>
      <c r="AS112" s="752"/>
      <c r="AT112" s="752"/>
      <c r="AU112" s="753"/>
      <c r="AV112" s="829"/>
      <c r="AW112" s="830"/>
      <c r="AX112" s="830"/>
      <c r="AY112" s="830"/>
      <c r="AZ112" s="831"/>
      <c r="BA112" s="761" t="s">
        <v>483</v>
      </c>
      <c r="BB112" s="680"/>
      <c r="BC112" s="680"/>
      <c r="BD112" s="680"/>
      <c r="BE112" s="680"/>
      <c r="BF112" s="680"/>
      <c r="BG112" s="680"/>
      <c r="BH112" s="680"/>
      <c r="BI112" s="680"/>
      <c r="BJ112" s="680"/>
      <c r="BK112" s="680"/>
      <c r="BL112" s="680"/>
      <c r="BM112" s="680"/>
      <c r="BN112" s="680"/>
      <c r="BO112" s="680"/>
      <c r="BP112" s="680"/>
      <c r="BQ112" s="681"/>
      <c r="BR112" s="769">
        <v>1802493</v>
      </c>
      <c r="BS112" s="751"/>
      <c r="BT112" s="751"/>
      <c r="BU112" s="751"/>
      <c r="BV112" s="751"/>
      <c r="BW112" s="751">
        <v>1861178</v>
      </c>
      <c r="BX112" s="751"/>
      <c r="BY112" s="751"/>
      <c r="BZ112" s="751"/>
      <c r="CA112" s="751"/>
      <c r="CB112" s="751">
        <v>1926544</v>
      </c>
      <c r="CC112" s="751"/>
      <c r="CD112" s="751"/>
      <c r="CE112" s="751"/>
      <c r="CF112" s="751"/>
      <c r="CG112" s="810">
        <v>60.8</v>
      </c>
      <c r="CH112" s="811"/>
      <c r="CI112" s="811"/>
      <c r="CJ112" s="811"/>
      <c r="CK112" s="811"/>
      <c r="CL112" s="837"/>
      <c r="CM112" s="715"/>
      <c r="CN112" s="646" t="s">
        <v>484</v>
      </c>
      <c r="CO112" s="647"/>
      <c r="CP112" s="647"/>
      <c r="CQ112" s="647"/>
      <c r="CR112" s="647"/>
      <c r="CS112" s="647"/>
      <c r="CT112" s="647"/>
      <c r="CU112" s="647"/>
      <c r="CV112" s="647"/>
      <c r="CW112" s="647"/>
      <c r="CX112" s="647"/>
      <c r="CY112" s="647"/>
      <c r="CZ112" s="647"/>
      <c r="DA112" s="647"/>
      <c r="DB112" s="647"/>
      <c r="DC112" s="647"/>
      <c r="DD112" s="647"/>
      <c r="DE112" s="647"/>
      <c r="DF112" s="647"/>
      <c r="DG112" s="648"/>
      <c r="DH112" s="769" t="s">
        <v>177</v>
      </c>
      <c r="DI112" s="751"/>
      <c r="DJ112" s="751"/>
      <c r="DK112" s="751"/>
      <c r="DL112" s="751"/>
      <c r="DM112" s="751" t="s">
        <v>177</v>
      </c>
      <c r="DN112" s="751"/>
      <c r="DO112" s="751"/>
      <c r="DP112" s="751"/>
      <c r="DQ112" s="751"/>
      <c r="DR112" s="751" t="s">
        <v>177</v>
      </c>
      <c r="DS112" s="751"/>
      <c r="DT112" s="751"/>
      <c r="DU112" s="751"/>
      <c r="DV112" s="751"/>
      <c r="DW112" s="752" t="s">
        <v>177</v>
      </c>
      <c r="DX112" s="752"/>
      <c r="DY112" s="752"/>
      <c r="DZ112" s="752"/>
      <c r="EA112" s="753"/>
    </row>
    <row r="113" spans="2:131" ht="22.5" customHeight="1">
      <c r="B113" s="772"/>
      <c r="C113" s="773"/>
      <c r="D113" s="761" t="s">
        <v>485</v>
      </c>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1"/>
      <c r="AB113" s="769">
        <v>87430</v>
      </c>
      <c r="AC113" s="751"/>
      <c r="AD113" s="751"/>
      <c r="AE113" s="751"/>
      <c r="AF113" s="751"/>
      <c r="AG113" s="751">
        <v>90897</v>
      </c>
      <c r="AH113" s="751"/>
      <c r="AI113" s="751"/>
      <c r="AJ113" s="751"/>
      <c r="AK113" s="751"/>
      <c r="AL113" s="751">
        <v>80521</v>
      </c>
      <c r="AM113" s="751"/>
      <c r="AN113" s="751"/>
      <c r="AO113" s="751"/>
      <c r="AP113" s="751"/>
      <c r="AQ113" s="752">
        <v>2.5</v>
      </c>
      <c r="AR113" s="752"/>
      <c r="AS113" s="752"/>
      <c r="AT113" s="752"/>
      <c r="AU113" s="753"/>
      <c r="AV113" s="829"/>
      <c r="AW113" s="830"/>
      <c r="AX113" s="830"/>
      <c r="AY113" s="830"/>
      <c r="AZ113" s="831"/>
      <c r="BA113" s="761" t="s">
        <v>486</v>
      </c>
      <c r="BB113" s="680"/>
      <c r="BC113" s="680"/>
      <c r="BD113" s="680"/>
      <c r="BE113" s="680"/>
      <c r="BF113" s="680"/>
      <c r="BG113" s="680"/>
      <c r="BH113" s="680"/>
      <c r="BI113" s="680"/>
      <c r="BJ113" s="680"/>
      <c r="BK113" s="680"/>
      <c r="BL113" s="680"/>
      <c r="BM113" s="680"/>
      <c r="BN113" s="680"/>
      <c r="BO113" s="680"/>
      <c r="BP113" s="680"/>
      <c r="BQ113" s="681"/>
      <c r="BR113" s="769">
        <v>706815</v>
      </c>
      <c r="BS113" s="751"/>
      <c r="BT113" s="751"/>
      <c r="BU113" s="751"/>
      <c r="BV113" s="751"/>
      <c r="BW113" s="751">
        <v>647233</v>
      </c>
      <c r="BX113" s="751"/>
      <c r="BY113" s="751"/>
      <c r="BZ113" s="751"/>
      <c r="CA113" s="751"/>
      <c r="CB113" s="751">
        <v>581824</v>
      </c>
      <c r="CC113" s="751"/>
      <c r="CD113" s="751"/>
      <c r="CE113" s="751"/>
      <c r="CF113" s="751"/>
      <c r="CG113" s="810">
        <v>18.399999999999999</v>
      </c>
      <c r="CH113" s="811"/>
      <c r="CI113" s="811"/>
      <c r="CJ113" s="811"/>
      <c r="CK113" s="811"/>
      <c r="CL113" s="837"/>
      <c r="CM113" s="715"/>
      <c r="CN113" s="646" t="s">
        <v>487</v>
      </c>
      <c r="CO113" s="647"/>
      <c r="CP113" s="647"/>
      <c r="CQ113" s="647"/>
      <c r="CR113" s="647"/>
      <c r="CS113" s="647"/>
      <c r="CT113" s="647"/>
      <c r="CU113" s="647"/>
      <c r="CV113" s="647"/>
      <c r="CW113" s="647"/>
      <c r="CX113" s="647"/>
      <c r="CY113" s="647"/>
      <c r="CZ113" s="647"/>
      <c r="DA113" s="647"/>
      <c r="DB113" s="647"/>
      <c r="DC113" s="647"/>
      <c r="DD113" s="647"/>
      <c r="DE113" s="647"/>
      <c r="DF113" s="647"/>
      <c r="DG113" s="648"/>
      <c r="DH113" s="769" t="s">
        <v>177</v>
      </c>
      <c r="DI113" s="751"/>
      <c r="DJ113" s="751"/>
      <c r="DK113" s="751"/>
      <c r="DL113" s="751"/>
      <c r="DM113" s="751" t="s">
        <v>177</v>
      </c>
      <c r="DN113" s="751"/>
      <c r="DO113" s="751"/>
      <c r="DP113" s="751"/>
      <c r="DQ113" s="751"/>
      <c r="DR113" s="751" t="s">
        <v>177</v>
      </c>
      <c r="DS113" s="751"/>
      <c r="DT113" s="751"/>
      <c r="DU113" s="751"/>
      <c r="DV113" s="751"/>
      <c r="DW113" s="752" t="s">
        <v>177</v>
      </c>
      <c r="DX113" s="752"/>
      <c r="DY113" s="752"/>
      <c r="DZ113" s="752"/>
      <c r="EA113" s="753"/>
    </row>
    <row r="114" spans="2:131" ht="22.5" customHeight="1">
      <c r="B114" s="772"/>
      <c r="C114" s="773"/>
      <c r="D114" s="761" t="s">
        <v>488</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1"/>
      <c r="AB114" s="769">
        <v>18717</v>
      </c>
      <c r="AC114" s="751"/>
      <c r="AD114" s="751"/>
      <c r="AE114" s="751"/>
      <c r="AF114" s="751"/>
      <c r="AG114" s="751">
        <v>18668</v>
      </c>
      <c r="AH114" s="751"/>
      <c r="AI114" s="751"/>
      <c r="AJ114" s="751"/>
      <c r="AK114" s="751"/>
      <c r="AL114" s="751">
        <v>8484</v>
      </c>
      <c r="AM114" s="751"/>
      <c r="AN114" s="751"/>
      <c r="AO114" s="751"/>
      <c r="AP114" s="751"/>
      <c r="AQ114" s="752">
        <v>0.3</v>
      </c>
      <c r="AR114" s="752"/>
      <c r="AS114" s="752"/>
      <c r="AT114" s="752"/>
      <c r="AU114" s="753"/>
      <c r="AV114" s="829"/>
      <c r="AW114" s="830"/>
      <c r="AX114" s="830"/>
      <c r="AY114" s="830"/>
      <c r="AZ114" s="831"/>
      <c r="BA114" s="761" t="s">
        <v>489</v>
      </c>
      <c r="BB114" s="680"/>
      <c r="BC114" s="680"/>
      <c r="BD114" s="680"/>
      <c r="BE114" s="680"/>
      <c r="BF114" s="680"/>
      <c r="BG114" s="680"/>
      <c r="BH114" s="680"/>
      <c r="BI114" s="680"/>
      <c r="BJ114" s="680"/>
      <c r="BK114" s="680"/>
      <c r="BL114" s="680"/>
      <c r="BM114" s="680"/>
      <c r="BN114" s="680"/>
      <c r="BO114" s="680"/>
      <c r="BP114" s="680"/>
      <c r="BQ114" s="681"/>
      <c r="BR114" s="769">
        <v>854301</v>
      </c>
      <c r="BS114" s="751"/>
      <c r="BT114" s="751"/>
      <c r="BU114" s="751"/>
      <c r="BV114" s="751"/>
      <c r="BW114" s="751">
        <v>863813</v>
      </c>
      <c r="BX114" s="751"/>
      <c r="BY114" s="751"/>
      <c r="BZ114" s="751"/>
      <c r="CA114" s="751"/>
      <c r="CB114" s="751">
        <v>847115</v>
      </c>
      <c r="CC114" s="751"/>
      <c r="CD114" s="751"/>
      <c r="CE114" s="751"/>
      <c r="CF114" s="751"/>
      <c r="CG114" s="810">
        <v>26.7</v>
      </c>
      <c r="CH114" s="811"/>
      <c r="CI114" s="811"/>
      <c r="CJ114" s="811"/>
      <c r="CK114" s="811"/>
      <c r="CL114" s="837"/>
      <c r="CM114" s="715"/>
      <c r="CN114" s="646" t="s">
        <v>490</v>
      </c>
      <c r="CO114" s="647"/>
      <c r="CP114" s="647"/>
      <c r="CQ114" s="647"/>
      <c r="CR114" s="647"/>
      <c r="CS114" s="647"/>
      <c r="CT114" s="647"/>
      <c r="CU114" s="647"/>
      <c r="CV114" s="647"/>
      <c r="CW114" s="647"/>
      <c r="CX114" s="647"/>
      <c r="CY114" s="647"/>
      <c r="CZ114" s="647"/>
      <c r="DA114" s="647"/>
      <c r="DB114" s="647"/>
      <c r="DC114" s="647"/>
      <c r="DD114" s="647"/>
      <c r="DE114" s="647"/>
      <c r="DF114" s="647"/>
      <c r="DG114" s="648"/>
      <c r="DH114" s="769" t="s">
        <v>177</v>
      </c>
      <c r="DI114" s="751"/>
      <c r="DJ114" s="751"/>
      <c r="DK114" s="751"/>
      <c r="DL114" s="751"/>
      <c r="DM114" s="751" t="s">
        <v>177</v>
      </c>
      <c r="DN114" s="751"/>
      <c r="DO114" s="751"/>
      <c r="DP114" s="751"/>
      <c r="DQ114" s="751"/>
      <c r="DR114" s="751" t="s">
        <v>177</v>
      </c>
      <c r="DS114" s="751"/>
      <c r="DT114" s="751"/>
      <c r="DU114" s="751"/>
      <c r="DV114" s="751"/>
      <c r="DW114" s="752" t="s">
        <v>177</v>
      </c>
      <c r="DX114" s="752"/>
      <c r="DY114" s="752"/>
      <c r="DZ114" s="752"/>
      <c r="EA114" s="753"/>
    </row>
    <row r="115" spans="2:131" ht="22.5" customHeight="1">
      <c r="B115" s="774"/>
      <c r="C115" s="775"/>
      <c r="D115" s="748" t="s">
        <v>491</v>
      </c>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50"/>
      <c r="AB115" s="798">
        <v>1360</v>
      </c>
      <c r="AC115" s="745"/>
      <c r="AD115" s="745"/>
      <c r="AE115" s="745"/>
      <c r="AF115" s="745"/>
      <c r="AG115" s="745">
        <v>343</v>
      </c>
      <c r="AH115" s="745"/>
      <c r="AI115" s="745"/>
      <c r="AJ115" s="745"/>
      <c r="AK115" s="745"/>
      <c r="AL115" s="745">
        <v>242</v>
      </c>
      <c r="AM115" s="745"/>
      <c r="AN115" s="745"/>
      <c r="AO115" s="745"/>
      <c r="AP115" s="745"/>
      <c r="AQ115" s="746">
        <v>0</v>
      </c>
      <c r="AR115" s="746"/>
      <c r="AS115" s="746"/>
      <c r="AT115" s="746"/>
      <c r="AU115" s="747"/>
      <c r="AV115" s="829"/>
      <c r="AW115" s="830"/>
      <c r="AX115" s="830"/>
      <c r="AY115" s="830"/>
      <c r="AZ115" s="831"/>
      <c r="BA115" s="761" t="s">
        <v>492</v>
      </c>
      <c r="BB115" s="680"/>
      <c r="BC115" s="680"/>
      <c r="BD115" s="680"/>
      <c r="BE115" s="680"/>
      <c r="BF115" s="680"/>
      <c r="BG115" s="680"/>
      <c r="BH115" s="680"/>
      <c r="BI115" s="680"/>
      <c r="BJ115" s="680"/>
      <c r="BK115" s="680"/>
      <c r="BL115" s="680"/>
      <c r="BM115" s="680"/>
      <c r="BN115" s="680"/>
      <c r="BO115" s="680"/>
      <c r="BP115" s="680"/>
      <c r="BQ115" s="681"/>
      <c r="BR115" s="769" t="s">
        <v>177</v>
      </c>
      <c r="BS115" s="751"/>
      <c r="BT115" s="751"/>
      <c r="BU115" s="751"/>
      <c r="BV115" s="751"/>
      <c r="BW115" s="751" t="s">
        <v>177</v>
      </c>
      <c r="BX115" s="751"/>
      <c r="BY115" s="751"/>
      <c r="BZ115" s="751"/>
      <c r="CA115" s="751"/>
      <c r="CB115" s="751" t="s">
        <v>177</v>
      </c>
      <c r="CC115" s="751"/>
      <c r="CD115" s="751"/>
      <c r="CE115" s="751"/>
      <c r="CF115" s="751"/>
      <c r="CG115" s="810" t="s">
        <v>177</v>
      </c>
      <c r="CH115" s="811"/>
      <c r="CI115" s="811"/>
      <c r="CJ115" s="811"/>
      <c r="CK115" s="811"/>
      <c r="CL115" s="837"/>
      <c r="CM115" s="715"/>
      <c r="CN115" s="761" t="s">
        <v>493</v>
      </c>
      <c r="CO115" s="825"/>
      <c r="CP115" s="825"/>
      <c r="CQ115" s="825"/>
      <c r="CR115" s="825"/>
      <c r="CS115" s="825"/>
      <c r="CT115" s="825"/>
      <c r="CU115" s="825"/>
      <c r="CV115" s="825"/>
      <c r="CW115" s="825"/>
      <c r="CX115" s="825"/>
      <c r="CY115" s="825"/>
      <c r="CZ115" s="825"/>
      <c r="DA115" s="825"/>
      <c r="DB115" s="825"/>
      <c r="DC115" s="825"/>
      <c r="DD115" s="825"/>
      <c r="DE115" s="825"/>
      <c r="DF115" s="825"/>
      <c r="DG115" s="681"/>
      <c r="DH115" s="769" t="s">
        <v>177</v>
      </c>
      <c r="DI115" s="751"/>
      <c r="DJ115" s="751"/>
      <c r="DK115" s="751"/>
      <c r="DL115" s="751"/>
      <c r="DM115" s="751" t="s">
        <v>177</v>
      </c>
      <c r="DN115" s="751"/>
      <c r="DO115" s="751"/>
      <c r="DP115" s="751"/>
      <c r="DQ115" s="751"/>
      <c r="DR115" s="751" t="s">
        <v>177</v>
      </c>
      <c r="DS115" s="751"/>
      <c r="DT115" s="751"/>
      <c r="DU115" s="751"/>
      <c r="DV115" s="751"/>
      <c r="DW115" s="752" t="s">
        <v>177</v>
      </c>
      <c r="DX115" s="752"/>
      <c r="DY115" s="752"/>
      <c r="DZ115" s="752"/>
      <c r="EA115" s="753"/>
    </row>
    <row r="116" spans="2:131" ht="22.5" customHeight="1">
      <c r="B116" s="776" t="s">
        <v>220</v>
      </c>
      <c r="C116" s="777"/>
      <c r="D116" s="777"/>
      <c r="E116" s="777"/>
      <c r="F116" s="777"/>
      <c r="G116" s="777"/>
      <c r="H116" s="777"/>
      <c r="I116" s="777"/>
      <c r="J116" s="777"/>
      <c r="K116" s="777"/>
      <c r="L116" s="777"/>
      <c r="M116" s="777"/>
      <c r="N116" s="777"/>
      <c r="O116" s="777"/>
      <c r="P116" s="777"/>
      <c r="Q116" s="777"/>
      <c r="R116" s="777"/>
      <c r="S116" s="777"/>
      <c r="T116" s="777"/>
      <c r="U116" s="777"/>
      <c r="V116" s="777"/>
      <c r="W116" s="777"/>
      <c r="X116" s="777"/>
      <c r="Y116" s="777"/>
      <c r="Z116" s="777" t="s">
        <v>494</v>
      </c>
      <c r="AA116" s="778"/>
      <c r="AB116" s="799">
        <v>619674</v>
      </c>
      <c r="AC116" s="785"/>
      <c r="AD116" s="785"/>
      <c r="AE116" s="785"/>
      <c r="AF116" s="785"/>
      <c r="AG116" s="785">
        <v>656798</v>
      </c>
      <c r="AH116" s="785"/>
      <c r="AI116" s="785"/>
      <c r="AJ116" s="785"/>
      <c r="AK116" s="785"/>
      <c r="AL116" s="785">
        <v>668830</v>
      </c>
      <c r="AM116" s="785"/>
      <c r="AN116" s="785"/>
      <c r="AO116" s="785"/>
      <c r="AP116" s="785"/>
      <c r="AQ116" s="734"/>
      <c r="AR116" s="735"/>
      <c r="AS116" s="735"/>
      <c r="AT116" s="735"/>
      <c r="AU116" s="736"/>
      <c r="AV116" s="829"/>
      <c r="AW116" s="830"/>
      <c r="AX116" s="830"/>
      <c r="AY116" s="830"/>
      <c r="AZ116" s="831"/>
      <c r="BA116" s="761" t="s">
        <v>495</v>
      </c>
      <c r="BB116" s="680"/>
      <c r="BC116" s="680"/>
      <c r="BD116" s="680"/>
      <c r="BE116" s="680"/>
      <c r="BF116" s="680"/>
      <c r="BG116" s="680"/>
      <c r="BH116" s="680"/>
      <c r="BI116" s="680"/>
      <c r="BJ116" s="680"/>
      <c r="BK116" s="680"/>
      <c r="BL116" s="680"/>
      <c r="BM116" s="680"/>
      <c r="BN116" s="680"/>
      <c r="BO116" s="680"/>
      <c r="BP116" s="680"/>
      <c r="BQ116" s="681"/>
      <c r="BR116" s="769" t="s">
        <v>496</v>
      </c>
      <c r="BS116" s="751"/>
      <c r="BT116" s="751"/>
      <c r="BU116" s="751"/>
      <c r="BV116" s="751"/>
      <c r="BW116" s="751" t="s">
        <v>496</v>
      </c>
      <c r="BX116" s="751"/>
      <c r="BY116" s="751"/>
      <c r="BZ116" s="751"/>
      <c r="CA116" s="751"/>
      <c r="CB116" s="751" t="s">
        <v>496</v>
      </c>
      <c r="CC116" s="751"/>
      <c r="CD116" s="751"/>
      <c r="CE116" s="751"/>
      <c r="CF116" s="751"/>
      <c r="CG116" s="810" t="s">
        <v>496</v>
      </c>
      <c r="CH116" s="811"/>
      <c r="CI116" s="811"/>
      <c r="CJ116" s="811"/>
      <c r="CK116" s="811"/>
      <c r="CL116" s="837"/>
      <c r="CM116" s="715"/>
      <c r="CN116" s="646" t="s">
        <v>497</v>
      </c>
      <c r="CO116" s="647"/>
      <c r="CP116" s="647"/>
      <c r="CQ116" s="647"/>
      <c r="CR116" s="647"/>
      <c r="CS116" s="647"/>
      <c r="CT116" s="647"/>
      <c r="CU116" s="647"/>
      <c r="CV116" s="647"/>
      <c r="CW116" s="647"/>
      <c r="CX116" s="647"/>
      <c r="CY116" s="647"/>
      <c r="CZ116" s="647"/>
      <c r="DA116" s="647"/>
      <c r="DB116" s="647"/>
      <c r="DC116" s="647"/>
      <c r="DD116" s="647"/>
      <c r="DE116" s="647"/>
      <c r="DF116" s="647"/>
      <c r="DG116" s="648"/>
      <c r="DH116" s="769">
        <v>35501</v>
      </c>
      <c r="DI116" s="751"/>
      <c r="DJ116" s="751"/>
      <c r="DK116" s="751"/>
      <c r="DL116" s="751"/>
      <c r="DM116" s="751" t="s">
        <v>496</v>
      </c>
      <c r="DN116" s="751"/>
      <c r="DO116" s="751"/>
      <c r="DP116" s="751"/>
      <c r="DQ116" s="751"/>
      <c r="DR116" s="751" t="s">
        <v>496</v>
      </c>
      <c r="DS116" s="751"/>
      <c r="DT116" s="751"/>
      <c r="DU116" s="751"/>
      <c r="DV116" s="751"/>
      <c r="DW116" s="752" t="s">
        <v>496</v>
      </c>
      <c r="DX116" s="752"/>
      <c r="DY116" s="752"/>
      <c r="DZ116" s="752"/>
      <c r="EA116" s="753"/>
    </row>
    <row r="117" spans="2:131" ht="22.5" customHeight="1">
      <c r="B117" s="776" t="s">
        <v>472</v>
      </c>
      <c r="C117" s="777"/>
      <c r="D117" s="777"/>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c r="AA117" s="778"/>
      <c r="AB117" s="782" t="s">
        <v>470</v>
      </c>
      <c r="AC117" s="783"/>
      <c r="AD117" s="783"/>
      <c r="AE117" s="783"/>
      <c r="AF117" s="784"/>
      <c r="AG117" s="782" t="s">
        <v>302</v>
      </c>
      <c r="AH117" s="783"/>
      <c r="AI117" s="783"/>
      <c r="AJ117" s="783"/>
      <c r="AK117" s="784"/>
      <c r="AL117" s="782" t="s">
        <v>301</v>
      </c>
      <c r="AM117" s="783"/>
      <c r="AN117" s="783"/>
      <c r="AO117" s="783"/>
      <c r="AP117" s="784"/>
      <c r="AQ117" s="782" t="s">
        <v>471</v>
      </c>
      <c r="AR117" s="783"/>
      <c r="AS117" s="783"/>
      <c r="AT117" s="783"/>
      <c r="AU117" s="815"/>
      <c r="AV117" s="829"/>
      <c r="AW117" s="830"/>
      <c r="AX117" s="830"/>
      <c r="AY117" s="830"/>
      <c r="AZ117" s="831"/>
      <c r="BA117" s="748" t="s">
        <v>498</v>
      </c>
      <c r="BB117" s="749"/>
      <c r="BC117" s="749"/>
      <c r="BD117" s="749"/>
      <c r="BE117" s="749"/>
      <c r="BF117" s="749"/>
      <c r="BG117" s="749"/>
      <c r="BH117" s="749"/>
      <c r="BI117" s="749"/>
      <c r="BJ117" s="749"/>
      <c r="BK117" s="749"/>
      <c r="BL117" s="749"/>
      <c r="BM117" s="749"/>
      <c r="BN117" s="749"/>
      <c r="BO117" s="749"/>
      <c r="BP117" s="749"/>
      <c r="BQ117" s="750"/>
      <c r="BR117" s="798" t="s">
        <v>169</v>
      </c>
      <c r="BS117" s="745"/>
      <c r="BT117" s="745"/>
      <c r="BU117" s="745"/>
      <c r="BV117" s="745"/>
      <c r="BW117" s="745" t="s">
        <v>169</v>
      </c>
      <c r="BX117" s="745"/>
      <c r="BY117" s="745"/>
      <c r="BZ117" s="745"/>
      <c r="CA117" s="745"/>
      <c r="CB117" s="745" t="s">
        <v>169</v>
      </c>
      <c r="CC117" s="745"/>
      <c r="CD117" s="745"/>
      <c r="CE117" s="745"/>
      <c r="CF117" s="745"/>
      <c r="CG117" s="805" t="s">
        <v>169</v>
      </c>
      <c r="CH117" s="806"/>
      <c r="CI117" s="806"/>
      <c r="CJ117" s="806"/>
      <c r="CK117" s="806"/>
      <c r="CL117" s="837"/>
      <c r="CM117" s="715"/>
      <c r="CN117" s="646" t="s">
        <v>499</v>
      </c>
      <c r="CO117" s="647"/>
      <c r="CP117" s="647"/>
      <c r="CQ117" s="647"/>
      <c r="CR117" s="647"/>
      <c r="CS117" s="647"/>
      <c r="CT117" s="647"/>
      <c r="CU117" s="647"/>
      <c r="CV117" s="647"/>
      <c r="CW117" s="647"/>
      <c r="CX117" s="647"/>
      <c r="CY117" s="647"/>
      <c r="CZ117" s="647"/>
      <c r="DA117" s="647"/>
      <c r="DB117" s="647"/>
      <c r="DC117" s="647"/>
      <c r="DD117" s="647"/>
      <c r="DE117" s="647"/>
      <c r="DF117" s="647"/>
      <c r="DG117" s="648"/>
      <c r="DH117" s="769" t="s">
        <v>169</v>
      </c>
      <c r="DI117" s="751"/>
      <c r="DJ117" s="751"/>
      <c r="DK117" s="751"/>
      <c r="DL117" s="751"/>
      <c r="DM117" s="751" t="s">
        <v>169</v>
      </c>
      <c r="DN117" s="751"/>
      <c r="DO117" s="751"/>
      <c r="DP117" s="751"/>
      <c r="DQ117" s="751"/>
      <c r="DR117" s="751" t="s">
        <v>169</v>
      </c>
      <c r="DS117" s="751"/>
      <c r="DT117" s="751"/>
      <c r="DU117" s="751"/>
      <c r="DV117" s="751"/>
      <c r="DW117" s="752" t="s">
        <v>169</v>
      </c>
      <c r="DX117" s="752"/>
      <c r="DY117" s="752"/>
      <c r="DZ117" s="752"/>
      <c r="EA117" s="753"/>
    </row>
    <row r="118" spans="2:131" ht="22.5" customHeight="1">
      <c r="B118" s="712" t="s">
        <v>475</v>
      </c>
      <c r="C118" s="713"/>
      <c r="D118" s="718" t="s">
        <v>476</v>
      </c>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19"/>
      <c r="AA118" s="720"/>
      <c r="AB118" s="754" t="s">
        <v>477</v>
      </c>
      <c r="AC118" s="755"/>
      <c r="AD118" s="755"/>
      <c r="AE118" s="755"/>
      <c r="AF118" s="756"/>
      <c r="AG118" s="757" t="s">
        <v>477</v>
      </c>
      <c r="AH118" s="755"/>
      <c r="AI118" s="755"/>
      <c r="AJ118" s="755"/>
      <c r="AK118" s="756"/>
      <c r="AL118" s="757" t="s">
        <v>477</v>
      </c>
      <c r="AM118" s="755"/>
      <c r="AN118" s="755"/>
      <c r="AO118" s="755"/>
      <c r="AP118" s="756"/>
      <c r="AQ118" s="779" t="s">
        <v>477</v>
      </c>
      <c r="AR118" s="780"/>
      <c r="AS118" s="780"/>
      <c r="AT118" s="780"/>
      <c r="AU118" s="781"/>
      <c r="AV118" s="832"/>
      <c r="AW118" s="833"/>
      <c r="AX118" s="833"/>
      <c r="AY118" s="833"/>
      <c r="AZ118" s="833"/>
      <c r="BA118" s="193" t="s">
        <v>220</v>
      </c>
      <c r="BB118" s="193"/>
      <c r="BC118" s="193"/>
      <c r="BD118" s="193"/>
      <c r="BE118" s="193"/>
      <c r="BF118" s="193"/>
      <c r="BG118" s="193"/>
      <c r="BH118" s="193"/>
      <c r="BI118" s="193"/>
      <c r="BJ118" s="193"/>
      <c r="BK118" s="193"/>
      <c r="BL118" s="193"/>
      <c r="BM118" s="193"/>
      <c r="BN118" s="193"/>
      <c r="BO118" s="193"/>
      <c r="BP118" s="777" t="s">
        <v>500</v>
      </c>
      <c r="BQ118" s="778"/>
      <c r="BR118" s="798">
        <v>8943844</v>
      </c>
      <c r="BS118" s="745"/>
      <c r="BT118" s="745"/>
      <c r="BU118" s="745"/>
      <c r="BV118" s="745"/>
      <c r="BW118" s="745">
        <v>9043246</v>
      </c>
      <c r="BX118" s="745"/>
      <c r="BY118" s="745"/>
      <c r="BZ118" s="745"/>
      <c r="CA118" s="745"/>
      <c r="CB118" s="745">
        <v>9069540</v>
      </c>
      <c r="CC118" s="745"/>
      <c r="CD118" s="745"/>
      <c r="CE118" s="745"/>
      <c r="CF118" s="745"/>
      <c r="CG118" s="739"/>
      <c r="CH118" s="740"/>
      <c r="CI118" s="740"/>
      <c r="CJ118" s="740"/>
      <c r="CK118" s="824"/>
      <c r="CL118" s="837"/>
      <c r="CM118" s="715"/>
      <c r="CN118" s="646" t="s">
        <v>501</v>
      </c>
      <c r="CO118" s="647"/>
      <c r="CP118" s="647"/>
      <c r="CQ118" s="647"/>
      <c r="CR118" s="647"/>
      <c r="CS118" s="647"/>
      <c r="CT118" s="647"/>
      <c r="CU118" s="647"/>
      <c r="CV118" s="647"/>
      <c r="CW118" s="647"/>
      <c r="CX118" s="647"/>
      <c r="CY118" s="647"/>
      <c r="CZ118" s="647"/>
      <c r="DA118" s="647"/>
      <c r="DB118" s="647"/>
      <c r="DC118" s="647"/>
      <c r="DD118" s="647"/>
      <c r="DE118" s="647"/>
      <c r="DF118" s="647"/>
      <c r="DG118" s="648"/>
      <c r="DH118" s="769" t="s">
        <v>496</v>
      </c>
      <c r="DI118" s="751"/>
      <c r="DJ118" s="751"/>
      <c r="DK118" s="751"/>
      <c r="DL118" s="751"/>
      <c r="DM118" s="751" t="s">
        <v>496</v>
      </c>
      <c r="DN118" s="751"/>
      <c r="DO118" s="751"/>
      <c r="DP118" s="751"/>
      <c r="DQ118" s="751"/>
      <c r="DR118" s="751" t="s">
        <v>496</v>
      </c>
      <c r="DS118" s="751"/>
      <c r="DT118" s="751"/>
      <c r="DU118" s="751"/>
      <c r="DV118" s="751"/>
      <c r="DW118" s="752" t="s">
        <v>496</v>
      </c>
      <c r="DX118" s="752"/>
      <c r="DY118" s="752"/>
      <c r="DZ118" s="752"/>
      <c r="EA118" s="753"/>
    </row>
    <row r="119" spans="2:131" ht="22.5" customHeight="1">
      <c r="B119" s="714"/>
      <c r="C119" s="715"/>
      <c r="D119" s="646" t="s">
        <v>481</v>
      </c>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8"/>
      <c r="AB119" s="698" t="s">
        <v>502</v>
      </c>
      <c r="AC119" s="662"/>
      <c r="AD119" s="662"/>
      <c r="AE119" s="662"/>
      <c r="AF119" s="663"/>
      <c r="AG119" s="661" t="s">
        <v>502</v>
      </c>
      <c r="AH119" s="662"/>
      <c r="AI119" s="662"/>
      <c r="AJ119" s="662"/>
      <c r="AK119" s="663"/>
      <c r="AL119" s="661" t="s">
        <v>502</v>
      </c>
      <c r="AM119" s="662"/>
      <c r="AN119" s="662"/>
      <c r="AO119" s="662"/>
      <c r="AP119" s="663"/>
      <c r="AQ119" s="658" t="s">
        <v>502</v>
      </c>
      <c r="AR119" s="659"/>
      <c r="AS119" s="659"/>
      <c r="AT119" s="659"/>
      <c r="AU119" s="660"/>
      <c r="AV119" s="816" t="s">
        <v>503</v>
      </c>
      <c r="AW119" s="817"/>
      <c r="AX119" s="817"/>
      <c r="AY119" s="817"/>
      <c r="AZ119" s="818"/>
      <c r="BA119" s="768" t="s">
        <v>504</v>
      </c>
      <c r="BB119" s="700"/>
      <c r="BC119" s="700"/>
      <c r="BD119" s="700"/>
      <c r="BE119" s="700"/>
      <c r="BF119" s="700"/>
      <c r="BG119" s="700"/>
      <c r="BH119" s="700"/>
      <c r="BI119" s="700"/>
      <c r="BJ119" s="700"/>
      <c r="BK119" s="700"/>
      <c r="BL119" s="700"/>
      <c r="BM119" s="700"/>
      <c r="BN119" s="700"/>
      <c r="BO119" s="700"/>
      <c r="BP119" s="700"/>
      <c r="BQ119" s="701"/>
      <c r="BR119" s="765">
        <v>306679</v>
      </c>
      <c r="BS119" s="764"/>
      <c r="BT119" s="764"/>
      <c r="BU119" s="764"/>
      <c r="BV119" s="764"/>
      <c r="BW119" s="764">
        <v>670191</v>
      </c>
      <c r="BX119" s="764"/>
      <c r="BY119" s="764"/>
      <c r="BZ119" s="764"/>
      <c r="CA119" s="764"/>
      <c r="CB119" s="764">
        <v>1030170</v>
      </c>
      <c r="CC119" s="764"/>
      <c r="CD119" s="764"/>
      <c r="CE119" s="764"/>
      <c r="CF119" s="764"/>
      <c r="CG119" s="800">
        <v>32.5</v>
      </c>
      <c r="CH119" s="801"/>
      <c r="CI119" s="801"/>
      <c r="CJ119" s="801"/>
      <c r="CK119" s="801"/>
      <c r="CL119" s="838"/>
      <c r="CM119" s="717"/>
      <c r="CN119" s="702" t="s">
        <v>505</v>
      </c>
      <c r="CO119" s="703"/>
      <c r="CP119" s="703"/>
      <c r="CQ119" s="703"/>
      <c r="CR119" s="703"/>
      <c r="CS119" s="703"/>
      <c r="CT119" s="703"/>
      <c r="CU119" s="703"/>
      <c r="CV119" s="703"/>
      <c r="CW119" s="703"/>
      <c r="CX119" s="703"/>
      <c r="CY119" s="703"/>
      <c r="CZ119" s="703"/>
      <c r="DA119" s="703"/>
      <c r="DB119" s="703"/>
      <c r="DC119" s="703"/>
      <c r="DD119" s="703"/>
      <c r="DE119" s="703"/>
      <c r="DF119" s="703"/>
      <c r="DG119" s="704"/>
      <c r="DH119" s="798" t="s">
        <v>496</v>
      </c>
      <c r="DI119" s="745"/>
      <c r="DJ119" s="745"/>
      <c r="DK119" s="745"/>
      <c r="DL119" s="745"/>
      <c r="DM119" s="745">
        <v>78605</v>
      </c>
      <c r="DN119" s="745"/>
      <c r="DO119" s="745"/>
      <c r="DP119" s="745"/>
      <c r="DQ119" s="745"/>
      <c r="DR119" s="745">
        <v>6000</v>
      </c>
      <c r="DS119" s="745"/>
      <c r="DT119" s="745"/>
      <c r="DU119" s="745"/>
      <c r="DV119" s="745"/>
      <c r="DW119" s="746">
        <v>0.2</v>
      </c>
      <c r="DX119" s="746"/>
      <c r="DY119" s="746"/>
      <c r="DZ119" s="746"/>
      <c r="EA119" s="747"/>
    </row>
    <row r="120" spans="2:131" ht="22.5" customHeight="1">
      <c r="B120" s="714"/>
      <c r="C120" s="715"/>
      <c r="D120" s="646" t="s">
        <v>506</v>
      </c>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8"/>
      <c r="AB120" s="698" t="s">
        <v>502</v>
      </c>
      <c r="AC120" s="662"/>
      <c r="AD120" s="662"/>
      <c r="AE120" s="662"/>
      <c r="AF120" s="663"/>
      <c r="AG120" s="661" t="s">
        <v>502</v>
      </c>
      <c r="AH120" s="662"/>
      <c r="AI120" s="662"/>
      <c r="AJ120" s="662"/>
      <c r="AK120" s="663"/>
      <c r="AL120" s="661" t="s">
        <v>502</v>
      </c>
      <c r="AM120" s="662"/>
      <c r="AN120" s="662"/>
      <c r="AO120" s="662"/>
      <c r="AP120" s="663"/>
      <c r="AQ120" s="658" t="s">
        <v>502</v>
      </c>
      <c r="AR120" s="659"/>
      <c r="AS120" s="659"/>
      <c r="AT120" s="659"/>
      <c r="AU120" s="660"/>
      <c r="AV120" s="819"/>
      <c r="AW120" s="820"/>
      <c r="AX120" s="820"/>
      <c r="AY120" s="820"/>
      <c r="AZ120" s="821"/>
      <c r="BA120" s="761" t="s">
        <v>507</v>
      </c>
      <c r="BB120" s="680"/>
      <c r="BC120" s="680"/>
      <c r="BD120" s="680"/>
      <c r="BE120" s="680"/>
      <c r="BF120" s="680"/>
      <c r="BG120" s="680"/>
      <c r="BH120" s="680"/>
      <c r="BI120" s="680"/>
      <c r="BJ120" s="680"/>
      <c r="BK120" s="680"/>
      <c r="BL120" s="680"/>
      <c r="BM120" s="680"/>
      <c r="BN120" s="680"/>
      <c r="BO120" s="680"/>
      <c r="BP120" s="680"/>
      <c r="BQ120" s="681"/>
      <c r="BR120" s="769" t="s">
        <v>502</v>
      </c>
      <c r="BS120" s="751"/>
      <c r="BT120" s="751"/>
      <c r="BU120" s="751"/>
      <c r="BV120" s="751"/>
      <c r="BW120" s="751" t="s">
        <v>502</v>
      </c>
      <c r="BX120" s="751"/>
      <c r="BY120" s="751"/>
      <c r="BZ120" s="751"/>
      <c r="CA120" s="751"/>
      <c r="CB120" s="751" t="s">
        <v>502</v>
      </c>
      <c r="CC120" s="751"/>
      <c r="CD120" s="751"/>
      <c r="CE120" s="751"/>
      <c r="CF120" s="751"/>
      <c r="CG120" s="810" t="s">
        <v>502</v>
      </c>
      <c r="CH120" s="811"/>
      <c r="CI120" s="811"/>
      <c r="CJ120" s="811"/>
      <c r="CK120" s="811"/>
      <c r="CL120" s="789" t="s">
        <v>508</v>
      </c>
      <c r="CM120" s="790"/>
      <c r="CN120" s="790"/>
      <c r="CO120" s="790"/>
      <c r="CP120" s="791"/>
      <c r="CQ120" s="807" t="s">
        <v>509</v>
      </c>
      <c r="CR120" s="808"/>
      <c r="CS120" s="808"/>
      <c r="CT120" s="808"/>
      <c r="CU120" s="808"/>
      <c r="CV120" s="808"/>
      <c r="CW120" s="808"/>
      <c r="CX120" s="808"/>
      <c r="CY120" s="808"/>
      <c r="CZ120" s="808"/>
      <c r="DA120" s="808"/>
      <c r="DB120" s="808"/>
      <c r="DC120" s="808"/>
      <c r="DD120" s="808"/>
      <c r="DE120" s="808"/>
      <c r="DF120" s="808"/>
      <c r="DG120" s="809"/>
      <c r="DH120" s="765">
        <v>1802493</v>
      </c>
      <c r="DI120" s="764"/>
      <c r="DJ120" s="764"/>
      <c r="DK120" s="764"/>
      <c r="DL120" s="764"/>
      <c r="DM120" s="764">
        <v>1861178</v>
      </c>
      <c r="DN120" s="764"/>
      <c r="DO120" s="764"/>
      <c r="DP120" s="764"/>
      <c r="DQ120" s="764"/>
      <c r="DR120" s="764">
        <v>1926544</v>
      </c>
      <c r="DS120" s="764"/>
      <c r="DT120" s="764"/>
      <c r="DU120" s="764"/>
      <c r="DV120" s="764"/>
      <c r="DW120" s="762">
        <v>60.8</v>
      </c>
      <c r="DX120" s="762"/>
      <c r="DY120" s="762"/>
      <c r="DZ120" s="762"/>
      <c r="EA120" s="763"/>
    </row>
    <row r="121" spans="2:131" ht="22.5" customHeight="1">
      <c r="B121" s="714"/>
      <c r="C121" s="715"/>
      <c r="D121" s="646" t="s">
        <v>490</v>
      </c>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8"/>
      <c r="AB121" s="698" t="s">
        <v>496</v>
      </c>
      <c r="AC121" s="662"/>
      <c r="AD121" s="662"/>
      <c r="AE121" s="662"/>
      <c r="AF121" s="663"/>
      <c r="AG121" s="661" t="s">
        <v>496</v>
      </c>
      <c r="AH121" s="662"/>
      <c r="AI121" s="662"/>
      <c r="AJ121" s="662"/>
      <c r="AK121" s="663"/>
      <c r="AL121" s="661" t="s">
        <v>496</v>
      </c>
      <c r="AM121" s="662"/>
      <c r="AN121" s="662"/>
      <c r="AO121" s="662"/>
      <c r="AP121" s="663"/>
      <c r="AQ121" s="658" t="s">
        <v>496</v>
      </c>
      <c r="AR121" s="659"/>
      <c r="AS121" s="659"/>
      <c r="AT121" s="659"/>
      <c r="AU121" s="660"/>
      <c r="AV121" s="819"/>
      <c r="AW121" s="820"/>
      <c r="AX121" s="820"/>
      <c r="AY121" s="820"/>
      <c r="AZ121" s="821"/>
      <c r="BA121" s="748" t="s">
        <v>510</v>
      </c>
      <c r="BB121" s="749"/>
      <c r="BC121" s="749"/>
      <c r="BD121" s="749"/>
      <c r="BE121" s="749"/>
      <c r="BF121" s="749"/>
      <c r="BG121" s="749"/>
      <c r="BH121" s="749"/>
      <c r="BI121" s="749"/>
      <c r="BJ121" s="749"/>
      <c r="BK121" s="749"/>
      <c r="BL121" s="749"/>
      <c r="BM121" s="749"/>
      <c r="BN121" s="749"/>
      <c r="BO121" s="749"/>
      <c r="BP121" s="749"/>
      <c r="BQ121" s="750"/>
      <c r="BR121" s="798">
        <v>4401715</v>
      </c>
      <c r="BS121" s="745"/>
      <c r="BT121" s="745"/>
      <c r="BU121" s="745"/>
      <c r="BV121" s="745"/>
      <c r="BW121" s="745">
        <v>4543298</v>
      </c>
      <c r="BX121" s="745"/>
      <c r="BY121" s="745"/>
      <c r="BZ121" s="745"/>
      <c r="CA121" s="745"/>
      <c r="CB121" s="745">
        <v>4411833</v>
      </c>
      <c r="CC121" s="745"/>
      <c r="CD121" s="745"/>
      <c r="CE121" s="745"/>
      <c r="CF121" s="745"/>
      <c r="CG121" s="805">
        <v>139.19999999999999</v>
      </c>
      <c r="CH121" s="806"/>
      <c r="CI121" s="806"/>
      <c r="CJ121" s="806"/>
      <c r="CK121" s="806"/>
      <c r="CL121" s="792"/>
      <c r="CM121" s="793"/>
      <c r="CN121" s="793"/>
      <c r="CO121" s="793"/>
      <c r="CP121" s="794"/>
      <c r="CQ121" s="802" t="s">
        <v>511</v>
      </c>
      <c r="CR121" s="803"/>
      <c r="CS121" s="803"/>
      <c r="CT121" s="803"/>
      <c r="CU121" s="803"/>
      <c r="CV121" s="803"/>
      <c r="CW121" s="803"/>
      <c r="CX121" s="803"/>
      <c r="CY121" s="803"/>
      <c r="CZ121" s="803"/>
      <c r="DA121" s="803"/>
      <c r="DB121" s="803"/>
      <c r="DC121" s="803"/>
      <c r="DD121" s="803"/>
      <c r="DE121" s="803"/>
      <c r="DF121" s="803"/>
      <c r="DG121" s="804"/>
      <c r="DH121" s="769" t="s">
        <v>502</v>
      </c>
      <c r="DI121" s="751"/>
      <c r="DJ121" s="751"/>
      <c r="DK121" s="751"/>
      <c r="DL121" s="751"/>
      <c r="DM121" s="751" t="s">
        <v>502</v>
      </c>
      <c r="DN121" s="751"/>
      <c r="DO121" s="751"/>
      <c r="DP121" s="751"/>
      <c r="DQ121" s="751"/>
      <c r="DR121" s="751" t="s">
        <v>502</v>
      </c>
      <c r="DS121" s="751"/>
      <c r="DT121" s="751"/>
      <c r="DU121" s="751"/>
      <c r="DV121" s="751"/>
      <c r="DW121" s="752" t="s">
        <v>502</v>
      </c>
      <c r="DX121" s="752"/>
      <c r="DY121" s="752"/>
      <c r="DZ121" s="752"/>
      <c r="EA121" s="753"/>
    </row>
    <row r="122" spans="2:131" ht="22.5" customHeight="1">
      <c r="B122" s="714"/>
      <c r="C122" s="715"/>
      <c r="D122" s="646" t="s">
        <v>497</v>
      </c>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8"/>
      <c r="AB122" s="698" t="s">
        <v>496</v>
      </c>
      <c r="AC122" s="662"/>
      <c r="AD122" s="662"/>
      <c r="AE122" s="662"/>
      <c r="AF122" s="663"/>
      <c r="AG122" s="661" t="s">
        <v>496</v>
      </c>
      <c r="AH122" s="662"/>
      <c r="AI122" s="662"/>
      <c r="AJ122" s="662"/>
      <c r="AK122" s="663"/>
      <c r="AL122" s="661" t="s">
        <v>496</v>
      </c>
      <c r="AM122" s="662"/>
      <c r="AN122" s="662"/>
      <c r="AO122" s="662"/>
      <c r="AP122" s="663"/>
      <c r="AQ122" s="658" t="s">
        <v>496</v>
      </c>
      <c r="AR122" s="659"/>
      <c r="AS122" s="659"/>
      <c r="AT122" s="659"/>
      <c r="AU122" s="660"/>
      <c r="AV122" s="822"/>
      <c r="AW122" s="823"/>
      <c r="AX122" s="823"/>
      <c r="AY122" s="823"/>
      <c r="AZ122" s="823"/>
      <c r="BA122" s="193" t="s">
        <v>220</v>
      </c>
      <c r="BB122" s="193"/>
      <c r="BC122" s="193"/>
      <c r="BD122" s="193"/>
      <c r="BE122" s="193"/>
      <c r="BF122" s="193"/>
      <c r="BG122" s="193"/>
      <c r="BH122" s="193"/>
      <c r="BI122" s="193"/>
      <c r="BJ122" s="193"/>
      <c r="BK122" s="193"/>
      <c r="BL122" s="193"/>
      <c r="BM122" s="193"/>
      <c r="BN122" s="193"/>
      <c r="BO122" s="193"/>
      <c r="BP122" s="777" t="s">
        <v>512</v>
      </c>
      <c r="BQ122" s="778"/>
      <c r="BR122" s="799">
        <v>4708394</v>
      </c>
      <c r="BS122" s="785"/>
      <c r="BT122" s="785"/>
      <c r="BU122" s="785"/>
      <c r="BV122" s="785"/>
      <c r="BW122" s="785">
        <v>5213489</v>
      </c>
      <c r="BX122" s="785"/>
      <c r="BY122" s="785"/>
      <c r="BZ122" s="785"/>
      <c r="CA122" s="785"/>
      <c r="CB122" s="785">
        <v>5442003</v>
      </c>
      <c r="CC122" s="785"/>
      <c r="CD122" s="785"/>
      <c r="CE122" s="785"/>
      <c r="CF122" s="785"/>
      <c r="CG122" s="734"/>
      <c r="CH122" s="735"/>
      <c r="CI122" s="735"/>
      <c r="CJ122" s="735"/>
      <c r="CK122" s="738"/>
      <c r="CL122" s="792"/>
      <c r="CM122" s="793"/>
      <c r="CN122" s="793"/>
      <c r="CO122" s="793"/>
      <c r="CP122" s="794"/>
      <c r="CQ122" s="802" t="s">
        <v>513</v>
      </c>
      <c r="CR122" s="803"/>
      <c r="CS122" s="803"/>
      <c r="CT122" s="803"/>
      <c r="CU122" s="803"/>
      <c r="CV122" s="803"/>
      <c r="CW122" s="803"/>
      <c r="CX122" s="803"/>
      <c r="CY122" s="803"/>
      <c r="CZ122" s="803"/>
      <c r="DA122" s="803"/>
      <c r="DB122" s="803"/>
      <c r="DC122" s="803"/>
      <c r="DD122" s="803"/>
      <c r="DE122" s="803"/>
      <c r="DF122" s="803"/>
      <c r="DG122" s="804"/>
      <c r="DH122" s="769" t="s">
        <v>496</v>
      </c>
      <c r="DI122" s="751"/>
      <c r="DJ122" s="751"/>
      <c r="DK122" s="751"/>
      <c r="DL122" s="751"/>
      <c r="DM122" s="751" t="s">
        <v>496</v>
      </c>
      <c r="DN122" s="751"/>
      <c r="DO122" s="751"/>
      <c r="DP122" s="751"/>
      <c r="DQ122" s="751"/>
      <c r="DR122" s="751" t="s">
        <v>496</v>
      </c>
      <c r="DS122" s="751"/>
      <c r="DT122" s="751"/>
      <c r="DU122" s="751"/>
      <c r="DV122" s="751"/>
      <c r="DW122" s="752" t="s">
        <v>496</v>
      </c>
      <c r="DX122" s="752"/>
      <c r="DY122" s="752"/>
      <c r="DZ122" s="752"/>
      <c r="EA122" s="753"/>
    </row>
    <row r="123" spans="2:131" ht="22.5" customHeight="1">
      <c r="B123" s="714"/>
      <c r="C123" s="715"/>
      <c r="D123" s="646" t="s">
        <v>499</v>
      </c>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8"/>
      <c r="AB123" s="698" t="s">
        <v>496</v>
      </c>
      <c r="AC123" s="662"/>
      <c r="AD123" s="662"/>
      <c r="AE123" s="662"/>
      <c r="AF123" s="663"/>
      <c r="AG123" s="661" t="s">
        <v>496</v>
      </c>
      <c r="AH123" s="662"/>
      <c r="AI123" s="662"/>
      <c r="AJ123" s="662"/>
      <c r="AK123" s="663"/>
      <c r="AL123" s="661" t="s">
        <v>496</v>
      </c>
      <c r="AM123" s="662"/>
      <c r="AN123" s="662"/>
      <c r="AO123" s="662"/>
      <c r="AP123" s="663"/>
      <c r="AQ123" s="658" t="s">
        <v>496</v>
      </c>
      <c r="AR123" s="659"/>
      <c r="AS123" s="659"/>
      <c r="AT123" s="659"/>
      <c r="AU123" s="660"/>
      <c r="AV123" s="194" t="s">
        <v>514</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66">
        <v>147.5</v>
      </c>
      <c r="BS123" s="767"/>
      <c r="BT123" s="767"/>
      <c r="BU123" s="767"/>
      <c r="BV123" s="767"/>
      <c r="BW123" s="767">
        <v>128.5</v>
      </c>
      <c r="BX123" s="767"/>
      <c r="BY123" s="767"/>
      <c r="BZ123" s="767"/>
      <c r="CA123" s="767"/>
      <c r="CB123" s="767">
        <v>114.4</v>
      </c>
      <c r="CC123" s="767"/>
      <c r="CD123" s="767"/>
      <c r="CE123" s="767"/>
      <c r="CF123" s="767"/>
      <c r="CG123" s="734"/>
      <c r="CH123" s="735"/>
      <c r="CI123" s="735"/>
      <c r="CJ123" s="735"/>
      <c r="CK123" s="738"/>
      <c r="CL123" s="792"/>
      <c r="CM123" s="793"/>
      <c r="CN123" s="793"/>
      <c r="CO123" s="793"/>
      <c r="CP123" s="794"/>
      <c r="CQ123" s="802"/>
      <c r="CR123" s="803"/>
      <c r="CS123" s="803"/>
      <c r="CT123" s="803"/>
      <c r="CU123" s="803"/>
      <c r="CV123" s="803"/>
      <c r="CW123" s="803"/>
      <c r="CX123" s="803"/>
      <c r="CY123" s="803"/>
      <c r="CZ123" s="803"/>
      <c r="DA123" s="803"/>
      <c r="DB123" s="803"/>
      <c r="DC123" s="803"/>
      <c r="DD123" s="803"/>
      <c r="DE123" s="803"/>
      <c r="DF123" s="803"/>
      <c r="DG123" s="804"/>
      <c r="DH123" s="769"/>
      <c r="DI123" s="751"/>
      <c r="DJ123" s="751"/>
      <c r="DK123" s="751"/>
      <c r="DL123" s="751"/>
      <c r="DM123" s="751"/>
      <c r="DN123" s="751"/>
      <c r="DO123" s="751"/>
      <c r="DP123" s="751"/>
      <c r="DQ123" s="751"/>
      <c r="DR123" s="751"/>
      <c r="DS123" s="751"/>
      <c r="DT123" s="751"/>
      <c r="DU123" s="751"/>
      <c r="DV123" s="751"/>
      <c r="DW123" s="752"/>
      <c r="DX123" s="752"/>
      <c r="DY123" s="752"/>
      <c r="DZ123" s="752"/>
      <c r="EA123" s="753"/>
    </row>
    <row r="124" spans="2:131" ht="22.5" customHeight="1">
      <c r="B124" s="714"/>
      <c r="C124" s="715"/>
      <c r="D124" s="646" t="s">
        <v>501</v>
      </c>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8"/>
      <c r="AB124" s="698" t="s">
        <v>496</v>
      </c>
      <c r="AC124" s="662"/>
      <c r="AD124" s="662"/>
      <c r="AE124" s="662"/>
      <c r="AF124" s="663"/>
      <c r="AG124" s="661" t="s">
        <v>496</v>
      </c>
      <c r="AH124" s="662"/>
      <c r="AI124" s="662"/>
      <c r="AJ124" s="662"/>
      <c r="AK124" s="663"/>
      <c r="AL124" s="661" t="s">
        <v>496</v>
      </c>
      <c r="AM124" s="662"/>
      <c r="AN124" s="662"/>
      <c r="AO124" s="662"/>
      <c r="AP124" s="663"/>
      <c r="AQ124" s="658" t="s">
        <v>496</v>
      </c>
      <c r="AR124" s="659"/>
      <c r="AS124" s="659"/>
      <c r="AT124" s="659"/>
      <c r="AU124" s="66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95"/>
      <c r="CM124" s="796"/>
      <c r="CN124" s="796"/>
      <c r="CO124" s="796"/>
      <c r="CP124" s="797"/>
      <c r="CQ124" s="812" t="s">
        <v>515</v>
      </c>
      <c r="CR124" s="813"/>
      <c r="CS124" s="813"/>
      <c r="CT124" s="813"/>
      <c r="CU124" s="813"/>
      <c r="CV124" s="813"/>
      <c r="CW124" s="813"/>
      <c r="CX124" s="813"/>
      <c r="CY124" s="813"/>
      <c r="CZ124" s="813"/>
      <c r="DA124" s="813"/>
      <c r="DB124" s="813"/>
      <c r="DC124" s="813"/>
      <c r="DD124" s="813"/>
      <c r="DE124" s="813"/>
      <c r="DF124" s="813"/>
      <c r="DG124" s="814"/>
      <c r="DH124" s="798" t="s">
        <v>496</v>
      </c>
      <c r="DI124" s="745"/>
      <c r="DJ124" s="745"/>
      <c r="DK124" s="745"/>
      <c r="DL124" s="745"/>
      <c r="DM124" s="745" t="s">
        <v>496</v>
      </c>
      <c r="DN124" s="745"/>
      <c r="DO124" s="745"/>
      <c r="DP124" s="745"/>
      <c r="DQ124" s="745"/>
      <c r="DR124" s="745" t="s">
        <v>496</v>
      </c>
      <c r="DS124" s="745"/>
      <c r="DT124" s="745"/>
      <c r="DU124" s="745"/>
      <c r="DV124" s="745"/>
      <c r="DW124" s="746" t="s">
        <v>496</v>
      </c>
      <c r="DX124" s="746"/>
      <c r="DY124" s="746"/>
      <c r="DZ124" s="746"/>
      <c r="EA124" s="747"/>
    </row>
    <row r="125" spans="2:131" ht="22.5" customHeight="1">
      <c r="B125" s="714"/>
      <c r="C125" s="715"/>
      <c r="D125" s="646" t="s">
        <v>505</v>
      </c>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8"/>
      <c r="AB125" s="698">
        <v>18717</v>
      </c>
      <c r="AC125" s="662"/>
      <c r="AD125" s="662"/>
      <c r="AE125" s="662"/>
      <c r="AF125" s="663"/>
      <c r="AG125" s="661">
        <v>18668</v>
      </c>
      <c r="AH125" s="662"/>
      <c r="AI125" s="662"/>
      <c r="AJ125" s="662"/>
      <c r="AK125" s="663"/>
      <c r="AL125" s="661">
        <v>8484</v>
      </c>
      <c r="AM125" s="662"/>
      <c r="AN125" s="662"/>
      <c r="AO125" s="662"/>
      <c r="AP125" s="663"/>
      <c r="AQ125" s="658">
        <v>0.3</v>
      </c>
      <c r="AR125" s="659"/>
      <c r="AS125" s="659"/>
      <c r="AT125" s="659"/>
      <c r="AU125" s="66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89" t="s">
        <v>516</v>
      </c>
      <c r="CM125" s="790"/>
      <c r="CN125" s="790"/>
      <c r="CO125" s="790"/>
      <c r="CP125" s="791"/>
      <c r="CQ125" s="768" t="s">
        <v>517</v>
      </c>
      <c r="CR125" s="700"/>
      <c r="CS125" s="700"/>
      <c r="CT125" s="700"/>
      <c r="CU125" s="700"/>
      <c r="CV125" s="700"/>
      <c r="CW125" s="700"/>
      <c r="CX125" s="700"/>
      <c r="CY125" s="700"/>
      <c r="CZ125" s="700"/>
      <c r="DA125" s="700"/>
      <c r="DB125" s="700"/>
      <c r="DC125" s="700"/>
      <c r="DD125" s="700"/>
      <c r="DE125" s="700"/>
      <c r="DF125" s="700"/>
      <c r="DG125" s="701"/>
      <c r="DH125" s="765" t="s">
        <v>502</v>
      </c>
      <c r="DI125" s="764"/>
      <c r="DJ125" s="764"/>
      <c r="DK125" s="764"/>
      <c r="DL125" s="764"/>
      <c r="DM125" s="764" t="s">
        <v>502</v>
      </c>
      <c r="DN125" s="764"/>
      <c r="DO125" s="764"/>
      <c r="DP125" s="764"/>
      <c r="DQ125" s="764"/>
      <c r="DR125" s="764" t="s">
        <v>502</v>
      </c>
      <c r="DS125" s="764"/>
      <c r="DT125" s="764"/>
      <c r="DU125" s="764"/>
      <c r="DV125" s="764"/>
      <c r="DW125" s="762" t="s">
        <v>502</v>
      </c>
      <c r="DX125" s="762"/>
      <c r="DY125" s="762"/>
      <c r="DZ125" s="762"/>
      <c r="EA125" s="763"/>
    </row>
    <row r="126" spans="2:131" ht="22.5" customHeight="1">
      <c r="B126" s="716"/>
      <c r="C126" s="717"/>
      <c r="D126" s="702" t="s">
        <v>411</v>
      </c>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4"/>
      <c r="AB126" s="695" t="s">
        <v>496</v>
      </c>
      <c r="AC126" s="696"/>
      <c r="AD126" s="696"/>
      <c r="AE126" s="696"/>
      <c r="AF126" s="697"/>
      <c r="AG126" s="737" t="s">
        <v>496</v>
      </c>
      <c r="AH126" s="696"/>
      <c r="AI126" s="696"/>
      <c r="AJ126" s="696"/>
      <c r="AK126" s="697"/>
      <c r="AL126" s="737" t="s">
        <v>496</v>
      </c>
      <c r="AM126" s="696"/>
      <c r="AN126" s="696"/>
      <c r="AO126" s="696"/>
      <c r="AP126" s="697"/>
      <c r="AQ126" s="742" t="s">
        <v>496</v>
      </c>
      <c r="AR126" s="743"/>
      <c r="AS126" s="743"/>
      <c r="AT126" s="743"/>
      <c r="AU126" s="744"/>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92"/>
      <c r="CM126" s="793"/>
      <c r="CN126" s="793"/>
      <c r="CO126" s="793"/>
      <c r="CP126" s="794"/>
      <c r="CQ126" s="761" t="s">
        <v>518</v>
      </c>
      <c r="CR126" s="680"/>
      <c r="CS126" s="680"/>
      <c r="CT126" s="680"/>
      <c r="CU126" s="680"/>
      <c r="CV126" s="680"/>
      <c r="CW126" s="680"/>
      <c r="CX126" s="680"/>
      <c r="CY126" s="680"/>
      <c r="CZ126" s="680"/>
      <c r="DA126" s="680"/>
      <c r="DB126" s="680"/>
      <c r="DC126" s="680"/>
      <c r="DD126" s="680"/>
      <c r="DE126" s="680"/>
      <c r="DF126" s="680"/>
      <c r="DG126" s="681"/>
      <c r="DH126" s="769" t="s">
        <v>502</v>
      </c>
      <c r="DI126" s="751"/>
      <c r="DJ126" s="751"/>
      <c r="DK126" s="751"/>
      <c r="DL126" s="751"/>
      <c r="DM126" s="751" t="s">
        <v>502</v>
      </c>
      <c r="DN126" s="751"/>
      <c r="DO126" s="751"/>
      <c r="DP126" s="751"/>
      <c r="DQ126" s="751"/>
      <c r="DR126" s="751" t="s">
        <v>502</v>
      </c>
      <c r="DS126" s="751"/>
      <c r="DT126" s="751"/>
      <c r="DU126" s="751"/>
      <c r="DV126" s="751"/>
      <c r="DW126" s="752" t="s">
        <v>502</v>
      </c>
      <c r="DX126" s="752"/>
      <c r="DY126" s="752"/>
      <c r="DZ126" s="752"/>
      <c r="EA126" s="753"/>
    </row>
    <row r="127" spans="2:131" ht="22.5" customHeight="1">
      <c r="B127" s="705" t="s">
        <v>147</v>
      </c>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721" t="s">
        <v>519</v>
      </c>
      <c r="Y127" s="721"/>
      <c r="Z127" s="721"/>
      <c r="AA127" s="722"/>
      <c r="AB127" s="754">
        <v>3144967</v>
      </c>
      <c r="AC127" s="755"/>
      <c r="AD127" s="755"/>
      <c r="AE127" s="755"/>
      <c r="AF127" s="756"/>
      <c r="AG127" s="757">
        <v>3279878</v>
      </c>
      <c r="AH127" s="755"/>
      <c r="AI127" s="755"/>
      <c r="AJ127" s="755"/>
      <c r="AK127" s="756"/>
      <c r="AL127" s="757">
        <v>3494641</v>
      </c>
      <c r="AM127" s="755"/>
      <c r="AN127" s="755"/>
      <c r="AO127" s="755"/>
      <c r="AP127" s="756"/>
      <c r="AQ127" s="758"/>
      <c r="AR127" s="759"/>
      <c r="AS127" s="759"/>
      <c r="AT127" s="759"/>
      <c r="AU127" s="760"/>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95"/>
      <c r="CM127" s="796"/>
      <c r="CN127" s="796"/>
      <c r="CO127" s="796"/>
      <c r="CP127" s="797"/>
      <c r="CQ127" s="748" t="s">
        <v>520</v>
      </c>
      <c r="CR127" s="749"/>
      <c r="CS127" s="749"/>
      <c r="CT127" s="749"/>
      <c r="CU127" s="749"/>
      <c r="CV127" s="749"/>
      <c r="CW127" s="749"/>
      <c r="CX127" s="749"/>
      <c r="CY127" s="749"/>
      <c r="CZ127" s="749"/>
      <c r="DA127" s="749"/>
      <c r="DB127" s="749"/>
      <c r="DC127" s="749"/>
      <c r="DD127" s="749"/>
      <c r="DE127" s="749"/>
      <c r="DF127" s="749"/>
      <c r="DG127" s="750"/>
      <c r="DH127" s="798" t="s">
        <v>502</v>
      </c>
      <c r="DI127" s="745"/>
      <c r="DJ127" s="745"/>
      <c r="DK127" s="745"/>
      <c r="DL127" s="745"/>
      <c r="DM127" s="745" t="s">
        <v>502</v>
      </c>
      <c r="DN127" s="745"/>
      <c r="DO127" s="745"/>
      <c r="DP127" s="745"/>
      <c r="DQ127" s="745"/>
      <c r="DR127" s="745" t="s">
        <v>502</v>
      </c>
      <c r="DS127" s="745"/>
      <c r="DT127" s="745"/>
      <c r="DU127" s="745"/>
      <c r="DV127" s="745"/>
      <c r="DW127" s="746" t="s">
        <v>502</v>
      </c>
      <c r="DX127" s="746"/>
      <c r="DY127" s="746"/>
      <c r="DZ127" s="746"/>
      <c r="EA127" s="747"/>
    </row>
    <row r="128" spans="2:131" ht="22.5" customHeight="1">
      <c r="B128" s="653" t="s">
        <v>521</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82" t="s">
        <v>522</v>
      </c>
      <c r="Y128" s="682"/>
      <c r="Z128" s="682"/>
      <c r="AA128" s="683"/>
      <c r="AB128" s="698">
        <v>273872</v>
      </c>
      <c r="AC128" s="662"/>
      <c r="AD128" s="662"/>
      <c r="AE128" s="662"/>
      <c r="AF128" s="663"/>
      <c r="AG128" s="661">
        <v>301051</v>
      </c>
      <c r="AH128" s="662"/>
      <c r="AI128" s="662"/>
      <c r="AJ128" s="662"/>
      <c r="AK128" s="663"/>
      <c r="AL128" s="661">
        <v>324203</v>
      </c>
      <c r="AM128" s="662"/>
      <c r="AN128" s="662"/>
      <c r="AO128" s="662"/>
      <c r="AP128" s="663"/>
      <c r="AQ128" s="786"/>
      <c r="AR128" s="787"/>
      <c r="AS128" s="787"/>
      <c r="AT128" s="787"/>
      <c r="AU128" s="78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651" t="s">
        <v>523</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49" t="s">
        <v>524</v>
      </c>
      <c r="Y129" s="649"/>
      <c r="Z129" s="649"/>
      <c r="AA129" s="650"/>
      <c r="AB129" s="695">
        <v>2871095</v>
      </c>
      <c r="AC129" s="696"/>
      <c r="AD129" s="696"/>
      <c r="AE129" s="696"/>
      <c r="AF129" s="697"/>
      <c r="AG129" s="737">
        <v>2978827</v>
      </c>
      <c r="AH129" s="696"/>
      <c r="AI129" s="696"/>
      <c r="AJ129" s="696"/>
      <c r="AK129" s="697"/>
      <c r="AL129" s="737">
        <v>3170438</v>
      </c>
      <c r="AM129" s="696"/>
      <c r="AN129" s="696"/>
      <c r="AO129" s="696"/>
      <c r="AP129" s="697"/>
      <c r="AQ129" s="739"/>
      <c r="AR129" s="740"/>
      <c r="AS129" s="740"/>
      <c r="AT129" s="740"/>
      <c r="AU129" s="74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686" t="s">
        <v>525</v>
      </c>
      <c r="C130" s="687"/>
      <c r="D130" s="688"/>
      <c r="E130" s="688"/>
      <c r="F130" s="688"/>
      <c r="G130" s="688"/>
      <c r="H130" s="688"/>
      <c r="I130" s="688"/>
      <c r="J130" s="688"/>
      <c r="K130" s="688"/>
      <c r="L130" s="688"/>
      <c r="M130" s="688"/>
      <c r="N130" s="688"/>
      <c r="O130" s="688"/>
      <c r="P130" s="688"/>
      <c r="Q130" s="688"/>
      <c r="R130" s="688"/>
      <c r="S130" s="688"/>
      <c r="T130" s="688"/>
      <c r="U130" s="688"/>
      <c r="V130" s="688"/>
      <c r="W130" s="644" t="s">
        <v>526</v>
      </c>
      <c r="X130" s="644"/>
      <c r="Y130" s="644"/>
      <c r="Z130" s="644"/>
      <c r="AA130" s="645"/>
      <c r="AB130" s="730">
        <v>12.044254889999999</v>
      </c>
      <c r="AC130" s="731"/>
      <c r="AD130" s="731"/>
      <c r="AE130" s="731"/>
      <c r="AF130" s="732"/>
      <c r="AG130" s="733">
        <v>11.94251966</v>
      </c>
      <c r="AH130" s="731"/>
      <c r="AI130" s="731"/>
      <c r="AJ130" s="731"/>
      <c r="AK130" s="732"/>
      <c r="AL130" s="733">
        <v>10.870012279999999</v>
      </c>
      <c r="AM130" s="731"/>
      <c r="AN130" s="731"/>
      <c r="AO130" s="731"/>
      <c r="AP130" s="732"/>
      <c r="AQ130" s="734"/>
      <c r="AR130" s="735"/>
      <c r="AS130" s="735"/>
      <c r="AT130" s="735"/>
      <c r="AU130" s="736"/>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689"/>
      <c r="C131" s="690"/>
      <c r="D131" s="690"/>
      <c r="E131" s="690"/>
      <c r="F131" s="690"/>
      <c r="G131" s="690"/>
      <c r="H131" s="690"/>
      <c r="I131" s="690"/>
      <c r="J131" s="690"/>
      <c r="K131" s="690"/>
      <c r="L131" s="690"/>
      <c r="M131" s="690"/>
      <c r="N131" s="690"/>
      <c r="O131" s="690"/>
      <c r="P131" s="690"/>
      <c r="Q131" s="690"/>
      <c r="R131" s="690"/>
      <c r="S131" s="690"/>
      <c r="T131" s="690"/>
      <c r="U131" s="690"/>
      <c r="V131" s="690"/>
      <c r="W131" s="684" t="s">
        <v>527</v>
      </c>
      <c r="X131" s="684"/>
      <c r="Y131" s="684"/>
      <c r="Z131" s="684"/>
      <c r="AA131" s="685"/>
      <c r="AB131" s="723">
        <v>12</v>
      </c>
      <c r="AC131" s="724"/>
      <c r="AD131" s="724"/>
      <c r="AE131" s="724"/>
      <c r="AF131" s="725"/>
      <c r="AG131" s="723">
        <v>12</v>
      </c>
      <c r="AH131" s="724"/>
      <c r="AI131" s="724"/>
      <c r="AJ131" s="724"/>
      <c r="AK131" s="725"/>
      <c r="AL131" s="723">
        <v>11.6</v>
      </c>
      <c r="AM131" s="724"/>
      <c r="AN131" s="724"/>
      <c r="AO131" s="724"/>
      <c r="AP131" s="725"/>
      <c r="AQ131" s="727"/>
      <c r="AR131" s="728"/>
      <c r="AS131" s="728"/>
      <c r="AT131" s="728"/>
      <c r="AU131" s="7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726"/>
      <c r="BP132" s="726"/>
      <c r="BQ132" s="726"/>
      <c r="BR132" s="726"/>
      <c r="BS132" s="209"/>
      <c r="BT132" s="726"/>
      <c r="BU132" s="726"/>
      <c r="BV132" s="726"/>
      <c r="BW132" s="726"/>
      <c r="BX132" s="209"/>
      <c r="BY132" s="209"/>
      <c r="BZ132" s="209"/>
      <c r="CA132" s="209"/>
      <c r="CB132" s="726"/>
      <c r="CC132" s="726"/>
      <c r="CD132" s="726"/>
      <c r="CE132" s="726"/>
      <c r="CF132" s="209"/>
      <c r="CG132" s="209"/>
      <c r="CH132" s="209"/>
      <c r="CI132" s="209"/>
      <c r="CJ132" s="209"/>
      <c r="CK132" s="209"/>
    </row>
    <row r="133" spans="2:131" ht="22.5" customHeight="1">
      <c r="B133" s="655" t="s">
        <v>528</v>
      </c>
      <c r="C133" s="656"/>
      <c r="D133" s="656"/>
      <c r="E133" s="656"/>
      <c r="F133" s="656"/>
      <c r="G133" s="656"/>
      <c r="H133" s="656"/>
      <c r="I133" s="657"/>
      <c r="J133" s="708" t="s">
        <v>529</v>
      </c>
      <c r="K133" s="656"/>
      <c r="L133" s="656"/>
      <c r="M133" s="656"/>
      <c r="N133" s="656"/>
      <c r="O133" s="656"/>
      <c r="P133" s="657"/>
      <c r="Q133" s="708" t="s">
        <v>530</v>
      </c>
      <c r="R133" s="656"/>
      <c r="S133" s="656"/>
      <c r="T133" s="656"/>
      <c r="U133" s="656"/>
      <c r="V133" s="656"/>
      <c r="W133" s="657"/>
      <c r="X133" s="708" t="s">
        <v>531</v>
      </c>
      <c r="Y133" s="656"/>
      <c r="Z133" s="656"/>
      <c r="AA133" s="656"/>
      <c r="AB133" s="656"/>
      <c r="AC133" s="656"/>
      <c r="AD133" s="709"/>
      <c r="AF133" s="177" t="s">
        <v>532</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699" t="s">
        <v>533</v>
      </c>
      <c r="C134" s="700"/>
      <c r="D134" s="700"/>
      <c r="E134" s="700"/>
      <c r="F134" s="700"/>
      <c r="G134" s="700"/>
      <c r="H134" s="700"/>
      <c r="I134" s="701"/>
      <c r="J134" s="670" t="s">
        <v>477</v>
      </c>
      <c r="K134" s="671"/>
      <c r="L134" s="671"/>
      <c r="M134" s="671"/>
      <c r="N134" s="671"/>
      <c r="O134" s="671"/>
      <c r="P134" s="672"/>
      <c r="Q134" s="670">
        <v>15</v>
      </c>
      <c r="R134" s="671"/>
      <c r="S134" s="671"/>
      <c r="T134" s="671"/>
      <c r="U134" s="671"/>
      <c r="V134" s="671"/>
      <c r="W134" s="672"/>
      <c r="X134" s="670">
        <v>20</v>
      </c>
      <c r="Y134" s="671"/>
      <c r="Z134" s="671"/>
      <c r="AA134" s="671"/>
      <c r="AB134" s="671"/>
      <c r="AC134" s="671"/>
      <c r="AD134" s="691"/>
      <c r="AF134" s="177" t="s">
        <v>534</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679" t="s">
        <v>535</v>
      </c>
      <c r="C135" s="680"/>
      <c r="D135" s="680"/>
      <c r="E135" s="680"/>
      <c r="F135" s="680"/>
      <c r="G135" s="680"/>
      <c r="H135" s="680"/>
      <c r="I135" s="681"/>
      <c r="J135" s="692" t="s">
        <v>477</v>
      </c>
      <c r="K135" s="706"/>
      <c r="L135" s="706"/>
      <c r="M135" s="706"/>
      <c r="N135" s="706"/>
      <c r="O135" s="706"/>
      <c r="P135" s="707"/>
      <c r="Q135" s="692">
        <v>20</v>
      </c>
      <c r="R135" s="706"/>
      <c r="S135" s="706"/>
      <c r="T135" s="706"/>
      <c r="U135" s="706"/>
      <c r="V135" s="706"/>
      <c r="W135" s="707"/>
      <c r="X135" s="692">
        <v>35</v>
      </c>
      <c r="Y135" s="693"/>
      <c r="Z135" s="693"/>
      <c r="AA135" s="693"/>
      <c r="AB135" s="693"/>
      <c r="AC135" s="693"/>
      <c r="AD135" s="694"/>
      <c r="BL135" s="209"/>
      <c r="BM135" s="726"/>
      <c r="BN135" s="726"/>
      <c r="BO135" s="726"/>
      <c r="BP135" s="726"/>
      <c r="BQ135" s="209"/>
      <c r="BR135" s="726"/>
      <c r="BS135" s="726"/>
      <c r="BT135" s="726"/>
      <c r="BU135" s="726"/>
      <c r="BV135" s="726"/>
      <c r="BW135" s="726"/>
      <c r="BX135" s="726"/>
      <c r="BY135" s="209"/>
      <c r="BZ135" s="726"/>
      <c r="CA135" s="726"/>
      <c r="CB135" s="726"/>
      <c r="CC135" s="726"/>
      <c r="CD135" s="209"/>
      <c r="CE135" s="209"/>
      <c r="CF135" s="209"/>
      <c r="CG135" s="209"/>
      <c r="CH135" s="209"/>
      <c r="CI135" s="209"/>
      <c r="CJ135" s="209"/>
      <c r="CK135" s="209"/>
    </row>
    <row r="136" spans="2:131" ht="22.5" customHeight="1">
      <c r="B136" s="679" t="s">
        <v>536</v>
      </c>
      <c r="C136" s="680"/>
      <c r="D136" s="680"/>
      <c r="E136" s="680"/>
      <c r="F136" s="680"/>
      <c r="G136" s="680"/>
      <c r="H136" s="680"/>
      <c r="I136" s="681"/>
      <c r="J136" s="667">
        <v>11.6</v>
      </c>
      <c r="K136" s="710"/>
      <c r="L136" s="710"/>
      <c r="M136" s="710"/>
      <c r="N136" s="710"/>
      <c r="O136" s="710"/>
      <c r="P136" s="711"/>
      <c r="Q136" s="667">
        <v>25</v>
      </c>
      <c r="R136" s="710"/>
      <c r="S136" s="710"/>
      <c r="T136" s="710"/>
      <c r="U136" s="710"/>
      <c r="V136" s="710"/>
      <c r="W136" s="711"/>
      <c r="X136" s="667">
        <v>35</v>
      </c>
      <c r="Y136" s="668"/>
      <c r="Z136" s="668"/>
      <c r="AA136" s="668"/>
      <c r="AB136" s="668"/>
      <c r="AC136" s="668"/>
      <c r="AD136" s="669"/>
      <c r="BL136" s="209"/>
      <c r="BM136" s="726"/>
      <c r="BN136" s="726"/>
      <c r="BO136" s="726"/>
      <c r="BP136" s="726"/>
      <c r="BQ136" s="209"/>
      <c r="BR136" s="726"/>
      <c r="BS136" s="726"/>
      <c r="BT136" s="726"/>
      <c r="BU136" s="726"/>
      <c r="BV136" s="726"/>
      <c r="BW136" s="726"/>
      <c r="BX136" s="726"/>
      <c r="BY136" s="209"/>
      <c r="BZ136" s="726"/>
      <c r="CA136" s="726"/>
      <c r="CB136" s="726"/>
      <c r="CC136" s="726"/>
      <c r="CD136" s="209"/>
      <c r="CE136" s="209"/>
      <c r="CF136" s="209"/>
      <c r="CG136" s="209"/>
      <c r="CH136" s="209"/>
      <c r="CI136" s="209"/>
      <c r="CJ136" s="209"/>
      <c r="CK136" s="209"/>
    </row>
    <row r="137" spans="2:131" ht="22.5" customHeight="1" thickBot="1">
      <c r="B137" s="664" t="s">
        <v>537</v>
      </c>
      <c r="C137" s="665"/>
      <c r="D137" s="665"/>
      <c r="E137" s="665"/>
      <c r="F137" s="665"/>
      <c r="G137" s="665"/>
      <c r="H137" s="665"/>
      <c r="I137" s="666"/>
      <c r="J137" s="676">
        <v>114.4</v>
      </c>
      <c r="K137" s="677"/>
      <c r="L137" s="677"/>
      <c r="M137" s="677"/>
      <c r="N137" s="677"/>
      <c r="O137" s="677"/>
      <c r="P137" s="678"/>
      <c r="Q137" s="676">
        <v>350</v>
      </c>
      <c r="R137" s="677"/>
      <c r="S137" s="677"/>
      <c r="T137" s="677"/>
      <c r="U137" s="677"/>
      <c r="V137" s="677"/>
      <c r="W137" s="678"/>
      <c r="X137" s="673"/>
      <c r="Y137" s="674"/>
      <c r="Z137" s="674"/>
      <c r="AA137" s="674"/>
      <c r="AB137" s="674"/>
      <c r="AC137" s="674"/>
      <c r="AD137" s="675"/>
      <c r="BL137" s="209"/>
      <c r="BM137" s="726"/>
      <c r="BN137" s="726"/>
      <c r="BO137" s="726"/>
      <c r="BP137" s="726"/>
      <c r="BQ137" s="209"/>
      <c r="BR137" s="726"/>
      <c r="BS137" s="726"/>
      <c r="BT137" s="726"/>
      <c r="BU137" s="726"/>
      <c r="BV137" s="726"/>
      <c r="BW137" s="726"/>
      <c r="BX137" s="726"/>
      <c r="BY137" s="209"/>
      <c r="BZ137" s="726"/>
      <c r="CA137" s="726"/>
      <c r="CB137" s="726"/>
      <c r="CC137" s="726"/>
      <c r="CD137" s="209"/>
      <c r="CE137" s="209"/>
      <c r="CF137" s="209"/>
      <c r="CG137" s="209"/>
      <c r="CH137" s="209"/>
      <c r="CI137" s="209"/>
      <c r="CJ137" s="209"/>
      <c r="CK137" s="209"/>
    </row>
    <row r="138" spans="2:131" ht="12.75" customHeight="1"/>
  </sheetData>
  <sheetProtection password="DCE1" sheet="1" objects="1" scenarios="1"/>
  <mergeCells count="219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s>
  <phoneticPr fontId="22"/>
  <printOptions horizontalCentered="1"/>
  <pageMargins left="0" right="0" top="0.39370078740157483" bottom="0.39370078740157483" header="0.19685039370078741" footer="0.19685039370078741"/>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81" zoomScaleNormal="81" zoomScaleSheetLayoutView="55" workbookViewId="0">
      <selection activeCell="Q25" sqref="Q25"/>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552</v>
      </c>
      <c r="B5" s="217"/>
      <c r="C5" s="217"/>
      <c r="D5" s="217"/>
      <c r="E5" s="217"/>
      <c r="F5" s="217"/>
      <c r="G5" s="217"/>
      <c r="H5" s="217"/>
      <c r="I5" s="217"/>
      <c r="J5" s="217"/>
      <c r="K5" s="217"/>
      <c r="L5" s="217"/>
      <c r="M5" s="217"/>
      <c r="N5" s="217"/>
      <c r="O5" s="218"/>
    </row>
    <row r="6" spans="1:16">
      <c r="A6" s="219"/>
      <c r="B6" s="215"/>
      <c r="C6" s="215"/>
      <c r="D6" s="215"/>
      <c r="E6" s="215"/>
      <c r="F6" s="215"/>
      <c r="G6" s="220" t="s">
        <v>553</v>
      </c>
      <c r="H6" s="220"/>
      <c r="I6" s="220"/>
      <c r="J6" s="220"/>
      <c r="K6" s="215"/>
      <c r="L6" s="215"/>
      <c r="M6" s="215"/>
      <c r="N6" s="215"/>
    </row>
    <row r="7" spans="1:16">
      <c r="A7" s="219"/>
      <c r="B7" s="215"/>
      <c r="C7" s="215"/>
      <c r="D7" s="215"/>
      <c r="E7" s="215"/>
      <c r="F7" s="215"/>
      <c r="G7" s="222"/>
      <c r="H7" s="223"/>
      <c r="I7" s="223"/>
      <c r="J7" s="224"/>
      <c r="K7" s="1007" t="s">
        <v>0</v>
      </c>
      <c r="L7" s="225"/>
      <c r="M7" s="226" t="s">
        <v>1</v>
      </c>
      <c r="N7" s="227"/>
    </row>
    <row r="8" spans="1:16">
      <c r="A8" s="219"/>
      <c r="B8" s="215"/>
      <c r="C8" s="215"/>
      <c r="D8" s="215"/>
      <c r="E8" s="215"/>
      <c r="F8" s="215"/>
      <c r="G8" s="228"/>
      <c r="H8" s="229"/>
      <c r="I8" s="229"/>
      <c r="J8" s="230"/>
      <c r="K8" s="1008"/>
      <c r="L8" s="231" t="s">
        <v>2</v>
      </c>
      <c r="M8" s="232" t="s">
        <v>3</v>
      </c>
      <c r="N8" s="233" t="s">
        <v>4</v>
      </c>
    </row>
    <row r="9" spans="1:16">
      <c r="A9" s="219"/>
      <c r="B9" s="215"/>
      <c r="C9" s="215"/>
      <c r="D9" s="215"/>
      <c r="E9" s="215"/>
      <c r="F9" s="215"/>
      <c r="G9" s="1009" t="s">
        <v>5</v>
      </c>
      <c r="H9" s="1010"/>
      <c r="I9" s="1010"/>
      <c r="J9" s="1011"/>
      <c r="K9" s="234">
        <v>999851</v>
      </c>
      <c r="L9" s="235">
        <v>56684</v>
      </c>
      <c r="M9" s="236">
        <v>78111</v>
      </c>
      <c r="N9" s="237">
        <v>-27.4</v>
      </c>
    </row>
    <row r="10" spans="1:16">
      <c r="A10" s="219"/>
      <c r="B10" s="215"/>
      <c r="C10" s="215"/>
      <c r="D10" s="215"/>
      <c r="E10" s="215"/>
      <c r="F10" s="215"/>
      <c r="G10" s="1009" t="s">
        <v>6</v>
      </c>
      <c r="H10" s="1010"/>
      <c r="I10" s="1010"/>
      <c r="J10" s="1011"/>
      <c r="K10" s="238">
        <v>125077</v>
      </c>
      <c r="L10" s="239">
        <v>7091</v>
      </c>
      <c r="M10" s="240">
        <v>6679</v>
      </c>
      <c r="N10" s="241">
        <v>6.2</v>
      </c>
    </row>
    <row r="11" spans="1:16" ht="13.5" customHeight="1">
      <c r="A11" s="219"/>
      <c r="B11" s="215"/>
      <c r="C11" s="215"/>
      <c r="D11" s="215"/>
      <c r="E11" s="215"/>
      <c r="F11" s="215"/>
      <c r="G11" s="1009" t="s">
        <v>7</v>
      </c>
      <c r="H11" s="1010"/>
      <c r="I11" s="1010"/>
      <c r="J11" s="1011"/>
      <c r="K11" s="238">
        <v>211413</v>
      </c>
      <c r="L11" s="239">
        <v>11986</v>
      </c>
      <c r="M11" s="240">
        <v>12454</v>
      </c>
      <c r="N11" s="241">
        <v>-3.8</v>
      </c>
    </row>
    <row r="12" spans="1:16" ht="13.5" customHeight="1">
      <c r="A12" s="219"/>
      <c r="B12" s="215"/>
      <c r="C12" s="215"/>
      <c r="D12" s="215"/>
      <c r="E12" s="215"/>
      <c r="F12" s="215"/>
      <c r="G12" s="1009" t="s">
        <v>8</v>
      </c>
      <c r="H12" s="1010"/>
      <c r="I12" s="1010"/>
      <c r="J12" s="1011"/>
      <c r="K12" s="238" t="s">
        <v>538</v>
      </c>
      <c r="L12" s="239" t="s">
        <v>538</v>
      </c>
      <c r="M12" s="240">
        <v>662</v>
      </c>
      <c r="N12" s="241" t="s">
        <v>538</v>
      </c>
    </row>
    <row r="13" spans="1:16" ht="13.5" customHeight="1">
      <c r="A13" s="219"/>
      <c r="B13" s="215"/>
      <c r="C13" s="215"/>
      <c r="D13" s="215"/>
      <c r="E13" s="215"/>
      <c r="F13" s="215"/>
      <c r="G13" s="1009" t="s">
        <v>9</v>
      </c>
      <c r="H13" s="1010"/>
      <c r="I13" s="1010"/>
      <c r="J13" s="1011"/>
      <c r="K13" s="238" t="s">
        <v>538</v>
      </c>
      <c r="L13" s="239" t="s">
        <v>538</v>
      </c>
      <c r="M13" s="240" t="s">
        <v>538</v>
      </c>
      <c r="N13" s="241" t="s">
        <v>538</v>
      </c>
    </row>
    <row r="14" spans="1:16" ht="13.5" customHeight="1">
      <c r="A14" s="219"/>
      <c r="B14" s="215"/>
      <c r="C14" s="215"/>
      <c r="D14" s="215"/>
      <c r="E14" s="215"/>
      <c r="F14" s="215"/>
      <c r="G14" s="1009" t="s">
        <v>10</v>
      </c>
      <c r="H14" s="1010"/>
      <c r="I14" s="1010"/>
      <c r="J14" s="1011"/>
      <c r="K14" s="238" t="s">
        <v>538</v>
      </c>
      <c r="L14" s="239" t="s">
        <v>538</v>
      </c>
      <c r="M14" s="240">
        <v>3529</v>
      </c>
      <c r="N14" s="241" t="s">
        <v>538</v>
      </c>
    </row>
    <row r="15" spans="1:16" ht="13.5" customHeight="1">
      <c r="A15" s="219"/>
      <c r="B15" s="215"/>
      <c r="C15" s="215"/>
      <c r="D15" s="215"/>
      <c r="E15" s="215"/>
      <c r="F15" s="215"/>
      <c r="G15" s="1009" t="s">
        <v>11</v>
      </c>
      <c r="H15" s="1010"/>
      <c r="I15" s="1010"/>
      <c r="J15" s="1011"/>
      <c r="K15" s="238">
        <v>16095</v>
      </c>
      <c r="L15" s="239">
        <v>912</v>
      </c>
      <c r="M15" s="240">
        <v>1404</v>
      </c>
      <c r="N15" s="241">
        <v>-35</v>
      </c>
    </row>
    <row r="16" spans="1:16">
      <c r="A16" s="219"/>
      <c r="B16" s="215"/>
      <c r="C16" s="215"/>
      <c r="D16" s="215"/>
      <c r="E16" s="215"/>
      <c r="F16" s="215"/>
      <c r="G16" s="1012" t="s">
        <v>12</v>
      </c>
      <c r="H16" s="1013"/>
      <c r="I16" s="1013"/>
      <c r="J16" s="1014"/>
      <c r="K16" s="239">
        <v>-142382</v>
      </c>
      <c r="L16" s="239">
        <v>-8072</v>
      </c>
      <c r="M16" s="240">
        <v>-9410</v>
      </c>
      <c r="N16" s="241">
        <v>-14.2</v>
      </c>
    </row>
    <row r="17" spans="1:16">
      <c r="A17" s="219"/>
      <c r="B17" s="215"/>
      <c r="C17" s="215"/>
      <c r="D17" s="215"/>
      <c r="E17" s="215"/>
      <c r="F17" s="215"/>
      <c r="G17" s="1012" t="s">
        <v>220</v>
      </c>
      <c r="H17" s="1013"/>
      <c r="I17" s="1013"/>
      <c r="J17" s="1014"/>
      <c r="K17" s="239">
        <v>1210054</v>
      </c>
      <c r="L17" s="239">
        <v>68601</v>
      </c>
      <c r="M17" s="240">
        <v>93429</v>
      </c>
      <c r="N17" s="241">
        <v>-26.6</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13</v>
      </c>
      <c r="H19" s="215"/>
      <c r="I19" s="215"/>
      <c r="J19" s="215"/>
      <c r="K19" s="215"/>
      <c r="L19" s="215"/>
      <c r="M19" s="215"/>
      <c r="N19" s="215"/>
    </row>
    <row r="20" spans="1:16">
      <c r="A20" s="219"/>
      <c r="B20" s="215"/>
      <c r="C20" s="215"/>
      <c r="D20" s="215"/>
      <c r="E20" s="215"/>
      <c r="F20" s="215"/>
      <c r="G20" s="243"/>
      <c r="H20" s="244"/>
      <c r="I20" s="244"/>
      <c r="J20" s="245"/>
      <c r="K20" s="246" t="s">
        <v>14</v>
      </c>
      <c r="L20" s="247" t="s">
        <v>15</v>
      </c>
      <c r="M20" s="248" t="s">
        <v>16</v>
      </c>
      <c r="N20" s="249"/>
    </row>
    <row r="21" spans="1:16" s="255" customFormat="1">
      <c r="A21" s="250"/>
      <c r="B21" s="220"/>
      <c r="C21" s="220"/>
      <c r="D21" s="220"/>
      <c r="E21" s="220"/>
      <c r="F21" s="220"/>
      <c r="G21" s="1015" t="s">
        <v>17</v>
      </c>
      <c r="H21" s="1016"/>
      <c r="I21" s="1016"/>
      <c r="J21" s="1017"/>
      <c r="K21" s="251">
        <v>5.9</v>
      </c>
      <c r="L21" s="252">
        <v>8.6300000000000008</v>
      </c>
      <c r="M21" s="253">
        <v>-2.73</v>
      </c>
      <c r="N21" s="220"/>
      <c r="O21" s="254"/>
      <c r="P21" s="250"/>
    </row>
    <row r="22" spans="1:16" s="255" customFormat="1">
      <c r="A22" s="250"/>
      <c r="B22" s="220"/>
      <c r="C22" s="220"/>
      <c r="D22" s="220"/>
      <c r="E22" s="220"/>
      <c r="F22" s="220"/>
      <c r="G22" s="1015" t="s">
        <v>18</v>
      </c>
      <c r="H22" s="1016"/>
      <c r="I22" s="1016"/>
      <c r="J22" s="1017"/>
      <c r="K22" s="256">
        <v>98.3</v>
      </c>
      <c r="L22" s="257">
        <v>96.1</v>
      </c>
      <c r="M22" s="258">
        <v>2.2000000000000002</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19</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20</v>
      </c>
      <c r="H29" s="220"/>
      <c r="I29" s="220"/>
      <c r="J29" s="220"/>
      <c r="K29" s="215"/>
      <c r="L29" s="215"/>
      <c r="M29" s="215"/>
      <c r="N29" s="215"/>
      <c r="O29" s="264"/>
    </row>
    <row r="30" spans="1:16">
      <c r="A30" s="219"/>
      <c r="B30" s="215"/>
      <c r="C30" s="215"/>
      <c r="D30" s="215"/>
      <c r="E30" s="215"/>
      <c r="F30" s="215"/>
      <c r="G30" s="222"/>
      <c r="H30" s="223"/>
      <c r="I30" s="223"/>
      <c r="J30" s="224"/>
      <c r="K30" s="1007" t="s">
        <v>0</v>
      </c>
      <c r="L30" s="225"/>
      <c r="M30" s="226" t="s">
        <v>1</v>
      </c>
      <c r="N30" s="227"/>
    </row>
    <row r="31" spans="1:16">
      <c r="A31" s="219"/>
      <c r="B31" s="215"/>
      <c r="C31" s="215"/>
      <c r="D31" s="215"/>
      <c r="E31" s="215"/>
      <c r="F31" s="215"/>
      <c r="G31" s="228"/>
      <c r="H31" s="229"/>
      <c r="I31" s="229"/>
      <c r="J31" s="230"/>
      <c r="K31" s="1008"/>
      <c r="L31" s="231" t="s">
        <v>2</v>
      </c>
      <c r="M31" s="232" t="s">
        <v>3</v>
      </c>
      <c r="N31" s="233" t="s">
        <v>4</v>
      </c>
    </row>
    <row r="32" spans="1:16" ht="27" customHeight="1">
      <c r="A32" s="219"/>
      <c r="B32" s="215"/>
      <c r="C32" s="215"/>
      <c r="D32" s="215"/>
      <c r="E32" s="215"/>
      <c r="F32" s="215"/>
      <c r="G32" s="998" t="s">
        <v>21</v>
      </c>
      <c r="H32" s="999"/>
      <c r="I32" s="999"/>
      <c r="J32" s="1000"/>
      <c r="K32" s="265">
        <v>493270</v>
      </c>
      <c r="L32" s="265">
        <v>27965</v>
      </c>
      <c r="M32" s="266">
        <v>51965</v>
      </c>
      <c r="N32" s="267">
        <v>-46.2</v>
      </c>
    </row>
    <row r="33" spans="1:16" ht="13.5" customHeight="1">
      <c r="A33" s="219"/>
      <c r="B33" s="215"/>
      <c r="C33" s="215"/>
      <c r="D33" s="215"/>
      <c r="E33" s="215"/>
      <c r="F33" s="215"/>
      <c r="G33" s="998" t="s">
        <v>22</v>
      </c>
      <c r="H33" s="999"/>
      <c r="I33" s="999"/>
      <c r="J33" s="1000"/>
      <c r="K33" s="265" t="s">
        <v>538</v>
      </c>
      <c r="L33" s="265" t="s">
        <v>538</v>
      </c>
      <c r="M33" s="266" t="s">
        <v>538</v>
      </c>
      <c r="N33" s="267" t="s">
        <v>538</v>
      </c>
    </row>
    <row r="34" spans="1:16" ht="27" customHeight="1">
      <c r="A34" s="219"/>
      <c r="B34" s="215"/>
      <c r="C34" s="215"/>
      <c r="D34" s="215"/>
      <c r="E34" s="215"/>
      <c r="F34" s="215"/>
      <c r="G34" s="998" t="s">
        <v>539</v>
      </c>
      <c r="H34" s="999"/>
      <c r="I34" s="999"/>
      <c r="J34" s="1000"/>
      <c r="K34" s="265" t="s">
        <v>538</v>
      </c>
      <c r="L34" s="265" t="s">
        <v>538</v>
      </c>
      <c r="M34" s="266">
        <v>3</v>
      </c>
      <c r="N34" s="267" t="s">
        <v>538</v>
      </c>
    </row>
    <row r="35" spans="1:16" ht="13.5" customHeight="1">
      <c r="A35" s="219"/>
      <c r="B35" s="215"/>
      <c r="C35" s="215"/>
      <c r="D35" s="215"/>
      <c r="E35" s="215"/>
      <c r="F35" s="215"/>
      <c r="G35" s="998" t="s">
        <v>540</v>
      </c>
      <c r="H35" s="999"/>
      <c r="I35" s="999"/>
      <c r="J35" s="1000"/>
      <c r="K35" s="265">
        <v>86313</v>
      </c>
      <c r="L35" s="265">
        <v>4893</v>
      </c>
      <c r="M35" s="266">
        <v>13833</v>
      </c>
      <c r="N35" s="267">
        <v>-64.599999999999994</v>
      </c>
    </row>
    <row r="36" spans="1:16" ht="27" customHeight="1">
      <c r="A36" s="219"/>
      <c r="B36" s="215"/>
      <c r="C36" s="215"/>
      <c r="D36" s="215"/>
      <c r="E36" s="215"/>
      <c r="F36" s="215"/>
      <c r="G36" s="998" t="s">
        <v>541</v>
      </c>
      <c r="H36" s="999"/>
      <c r="I36" s="999"/>
      <c r="J36" s="1000"/>
      <c r="K36" s="265">
        <v>80521</v>
      </c>
      <c r="L36" s="265">
        <v>4565</v>
      </c>
      <c r="M36" s="266">
        <v>5230</v>
      </c>
      <c r="N36" s="267">
        <v>-12.7</v>
      </c>
    </row>
    <row r="37" spans="1:16" ht="27" customHeight="1">
      <c r="A37" s="219"/>
      <c r="B37" s="215"/>
      <c r="C37" s="215"/>
      <c r="D37" s="215"/>
      <c r="E37" s="215"/>
      <c r="F37" s="215"/>
      <c r="G37" s="998" t="s">
        <v>542</v>
      </c>
      <c r="H37" s="999"/>
      <c r="I37" s="999"/>
      <c r="J37" s="1000"/>
      <c r="K37" s="265">
        <v>8484</v>
      </c>
      <c r="L37" s="265">
        <v>481</v>
      </c>
      <c r="M37" s="266">
        <v>1403</v>
      </c>
      <c r="N37" s="267">
        <v>-65.7</v>
      </c>
    </row>
    <row r="38" spans="1:16" ht="27" customHeight="1">
      <c r="A38" s="219"/>
      <c r="B38" s="215"/>
      <c r="C38" s="215"/>
      <c r="D38" s="215"/>
      <c r="E38" s="215"/>
      <c r="F38" s="215"/>
      <c r="G38" s="1001" t="s">
        <v>543</v>
      </c>
      <c r="H38" s="1002"/>
      <c r="I38" s="1002"/>
      <c r="J38" s="1003"/>
      <c r="K38" s="268">
        <v>242</v>
      </c>
      <c r="L38" s="268">
        <v>14</v>
      </c>
      <c r="M38" s="269">
        <v>19</v>
      </c>
      <c r="N38" s="270">
        <v>-26.3</v>
      </c>
      <c r="O38" s="264"/>
    </row>
    <row r="39" spans="1:16">
      <c r="A39" s="219"/>
      <c r="B39" s="215"/>
      <c r="C39" s="215"/>
      <c r="D39" s="215"/>
      <c r="E39" s="215"/>
      <c r="F39" s="215"/>
      <c r="G39" s="1001" t="s">
        <v>544</v>
      </c>
      <c r="H39" s="1002"/>
      <c r="I39" s="1002"/>
      <c r="J39" s="1003"/>
      <c r="K39" s="271" t="s">
        <v>538</v>
      </c>
      <c r="L39" s="271" t="s">
        <v>538</v>
      </c>
      <c r="M39" s="272">
        <v>-3431</v>
      </c>
      <c r="N39" s="273" t="s">
        <v>538</v>
      </c>
      <c r="O39" s="264"/>
    </row>
    <row r="40" spans="1:16" ht="27" customHeight="1">
      <c r="A40" s="219"/>
      <c r="B40" s="215"/>
      <c r="C40" s="215"/>
      <c r="D40" s="215"/>
      <c r="E40" s="215"/>
      <c r="F40" s="215"/>
      <c r="G40" s="998" t="s">
        <v>545</v>
      </c>
      <c r="H40" s="999"/>
      <c r="I40" s="999"/>
      <c r="J40" s="1000"/>
      <c r="K40" s="271">
        <v>-324203</v>
      </c>
      <c r="L40" s="271">
        <v>-18380</v>
      </c>
      <c r="M40" s="272">
        <v>-41088</v>
      </c>
      <c r="N40" s="273">
        <v>-55.3</v>
      </c>
      <c r="O40" s="264"/>
    </row>
    <row r="41" spans="1:16">
      <c r="A41" s="219"/>
      <c r="B41" s="215"/>
      <c r="C41" s="215"/>
      <c r="D41" s="215"/>
      <c r="E41" s="215"/>
      <c r="F41" s="215"/>
      <c r="G41" s="1004" t="s">
        <v>299</v>
      </c>
      <c r="H41" s="1005"/>
      <c r="I41" s="1005"/>
      <c r="J41" s="1006"/>
      <c r="K41" s="265">
        <v>344627</v>
      </c>
      <c r="L41" s="271">
        <v>19538</v>
      </c>
      <c r="M41" s="272">
        <v>27934</v>
      </c>
      <c r="N41" s="273">
        <v>-30.1</v>
      </c>
      <c r="O41" s="264"/>
    </row>
    <row r="42" spans="1:16">
      <c r="A42" s="219"/>
      <c r="B42" s="215"/>
      <c r="C42" s="215"/>
      <c r="D42" s="215"/>
      <c r="E42" s="215"/>
      <c r="F42" s="215"/>
      <c r="G42" s="274" t="s">
        <v>23</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24</v>
      </c>
      <c r="B47" s="215"/>
      <c r="C47" s="215"/>
      <c r="D47" s="215"/>
      <c r="E47" s="215"/>
      <c r="F47" s="215"/>
      <c r="G47" s="215"/>
      <c r="H47" s="215"/>
      <c r="I47" s="215"/>
      <c r="J47" s="215"/>
      <c r="K47" s="215"/>
      <c r="L47" s="215"/>
      <c r="M47" s="215"/>
      <c r="N47" s="215"/>
    </row>
    <row r="48" spans="1:16">
      <c r="A48" s="219"/>
      <c r="B48" s="215"/>
      <c r="C48" s="215"/>
      <c r="D48" s="215"/>
      <c r="E48" s="215"/>
      <c r="F48" s="215"/>
      <c r="G48" s="279" t="s">
        <v>25</v>
      </c>
      <c r="H48" s="279"/>
      <c r="I48" s="279"/>
      <c r="J48" s="279"/>
      <c r="K48" s="279"/>
      <c r="L48" s="279"/>
      <c r="M48" s="280"/>
      <c r="N48" s="279"/>
    </row>
    <row r="49" spans="1:14" ht="13.5" customHeight="1">
      <c r="A49" s="219"/>
      <c r="B49" s="215"/>
      <c r="C49" s="215"/>
      <c r="D49" s="215"/>
      <c r="E49" s="215"/>
      <c r="F49" s="215"/>
      <c r="G49" s="281"/>
      <c r="H49" s="282"/>
      <c r="I49" s="993" t="s">
        <v>0</v>
      </c>
      <c r="J49" s="995" t="s">
        <v>26</v>
      </c>
      <c r="K49" s="996"/>
      <c r="L49" s="996"/>
      <c r="M49" s="996"/>
      <c r="N49" s="997"/>
    </row>
    <row r="50" spans="1:14">
      <c r="A50" s="219"/>
      <c r="B50" s="215"/>
      <c r="C50" s="215"/>
      <c r="D50" s="215"/>
      <c r="E50" s="215"/>
      <c r="F50" s="215"/>
      <c r="G50" s="283"/>
      <c r="H50" s="284"/>
      <c r="I50" s="994"/>
      <c r="J50" s="285" t="s">
        <v>27</v>
      </c>
      <c r="K50" s="286" t="s">
        <v>28</v>
      </c>
      <c r="L50" s="287" t="s">
        <v>29</v>
      </c>
      <c r="M50" s="288" t="s">
        <v>30</v>
      </c>
      <c r="N50" s="289" t="s">
        <v>546</v>
      </c>
    </row>
    <row r="51" spans="1:14">
      <c r="A51" s="219"/>
      <c r="B51" s="215"/>
      <c r="C51" s="215"/>
      <c r="D51" s="215"/>
      <c r="E51" s="215"/>
      <c r="F51" s="215"/>
      <c r="G51" s="281" t="s">
        <v>547</v>
      </c>
      <c r="H51" s="282"/>
      <c r="I51" s="290">
        <v>1923419</v>
      </c>
      <c r="J51" s="291">
        <v>118350</v>
      </c>
      <c r="K51" s="292">
        <v>-20.6</v>
      </c>
      <c r="L51" s="293">
        <v>57400</v>
      </c>
      <c r="M51" s="294">
        <v>-22.3</v>
      </c>
      <c r="N51" s="295">
        <v>1.7</v>
      </c>
    </row>
    <row r="52" spans="1:14">
      <c r="A52" s="219"/>
      <c r="B52" s="215"/>
      <c r="C52" s="215"/>
      <c r="D52" s="215"/>
      <c r="E52" s="215"/>
      <c r="F52" s="215"/>
      <c r="G52" s="296"/>
      <c r="H52" s="297" t="s">
        <v>31</v>
      </c>
      <c r="I52" s="298">
        <v>949803</v>
      </c>
      <c r="J52" s="299">
        <v>58442</v>
      </c>
      <c r="K52" s="300">
        <v>-20.8</v>
      </c>
      <c r="L52" s="301">
        <v>34972</v>
      </c>
      <c r="M52" s="302">
        <v>-15.3</v>
      </c>
      <c r="N52" s="303">
        <v>-5.5</v>
      </c>
    </row>
    <row r="53" spans="1:14">
      <c r="A53" s="219"/>
      <c r="B53" s="215"/>
      <c r="C53" s="215"/>
      <c r="D53" s="215"/>
      <c r="E53" s="215"/>
      <c r="F53" s="215"/>
      <c r="G53" s="281" t="s">
        <v>548</v>
      </c>
      <c r="H53" s="282"/>
      <c r="I53" s="290">
        <v>1636170</v>
      </c>
      <c r="J53" s="291">
        <v>99342</v>
      </c>
      <c r="K53" s="292">
        <v>-16.100000000000001</v>
      </c>
      <c r="L53" s="293">
        <v>50788</v>
      </c>
      <c r="M53" s="294">
        <v>-11.5</v>
      </c>
      <c r="N53" s="295">
        <v>-4.5999999999999996</v>
      </c>
    </row>
    <row r="54" spans="1:14">
      <c r="A54" s="219"/>
      <c r="B54" s="215"/>
      <c r="C54" s="215"/>
      <c r="D54" s="215"/>
      <c r="E54" s="215"/>
      <c r="F54" s="215"/>
      <c r="G54" s="296"/>
      <c r="H54" s="297" t="s">
        <v>31</v>
      </c>
      <c r="I54" s="298">
        <v>802575</v>
      </c>
      <c r="J54" s="299">
        <v>48730</v>
      </c>
      <c r="K54" s="300">
        <v>-16.600000000000001</v>
      </c>
      <c r="L54" s="301">
        <v>26521</v>
      </c>
      <c r="M54" s="302">
        <v>-24.2</v>
      </c>
      <c r="N54" s="303">
        <v>7.6</v>
      </c>
    </row>
    <row r="55" spans="1:14">
      <c r="A55" s="219"/>
      <c r="B55" s="215"/>
      <c r="C55" s="215"/>
      <c r="D55" s="215"/>
      <c r="E55" s="215"/>
      <c r="F55" s="215"/>
      <c r="G55" s="281" t="s">
        <v>549</v>
      </c>
      <c r="H55" s="282"/>
      <c r="I55" s="290">
        <v>1454752</v>
      </c>
      <c r="J55" s="291">
        <v>86136</v>
      </c>
      <c r="K55" s="292">
        <v>-13.3</v>
      </c>
      <c r="L55" s="293">
        <v>45820</v>
      </c>
      <c r="M55" s="294">
        <v>-9.8000000000000007</v>
      </c>
      <c r="N55" s="295">
        <v>-3.5</v>
      </c>
    </row>
    <row r="56" spans="1:14">
      <c r="A56" s="219"/>
      <c r="B56" s="215"/>
      <c r="C56" s="215"/>
      <c r="D56" s="215"/>
      <c r="E56" s="215"/>
      <c r="F56" s="215"/>
      <c r="G56" s="296"/>
      <c r="H56" s="297" t="s">
        <v>31</v>
      </c>
      <c r="I56" s="298">
        <v>758397</v>
      </c>
      <c r="J56" s="299">
        <v>44905</v>
      </c>
      <c r="K56" s="300">
        <v>-7.8</v>
      </c>
      <c r="L56" s="301">
        <v>22743</v>
      </c>
      <c r="M56" s="302">
        <v>-14.2</v>
      </c>
      <c r="N56" s="303">
        <v>6.4</v>
      </c>
    </row>
    <row r="57" spans="1:14">
      <c r="A57" s="219"/>
      <c r="B57" s="215"/>
      <c r="C57" s="215"/>
      <c r="D57" s="215"/>
      <c r="E57" s="215"/>
      <c r="F57" s="215"/>
      <c r="G57" s="281" t="s">
        <v>550</v>
      </c>
      <c r="H57" s="282"/>
      <c r="I57" s="290">
        <v>1011445</v>
      </c>
      <c r="J57" s="291">
        <v>58997</v>
      </c>
      <c r="K57" s="292">
        <v>-31.5</v>
      </c>
      <c r="L57" s="293">
        <v>65529</v>
      </c>
      <c r="M57" s="294">
        <v>43</v>
      </c>
      <c r="N57" s="295">
        <v>-74.5</v>
      </c>
    </row>
    <row r="58" spans="1:14">
      <c r="A58" s="219"/>
      <c r="B58" s="215"/>
      <c r="C58" s="215"/>
      <c r="D58" s="215"/>
      <c r="E58" s="215"/>
      <c r="F58" s="215"/>
      <c r="G58" s="296"/>
      <c r="H58" s="297" t="s">
        <v>31</v>
      </c>
      <c r="I58" s="298">
        <v>586142</v>
      </c>
      <c r="J58" s="299">
        <v>34189</v>
      </c>
      <c r="K58" s="300">
        <v>-23.9</v>
      </c>
      <c r="L58" s="301">
        <v>32858</v>
      </c>
      <c r="M58" s="302">
        <v>44.5</v>
      </c>
      <c r="N58" s="303">
        <v>-68.400000000000006</v>
      </c>
    </row>
    <row r="59" spans="1:14">
      <c r="A59" s="219"/>
      <c r="B59" s="215"/>
      <c r="C59" s="215"/>
      <c r="D59" s="215"/>
      <c r="E59" s="215"/>
      <c r="F59" s="215"/>
      <c r="G59" s="281" t="s">
        <v>551</v>
      </c>
      <c r="H59" s="282"/>
      <c r="I59" s="290">
        <v>1131774</v>
      </c>
      <c r="J59" s="291">
        <v>64163</v>
      </c>
      <c r="K59" s="292">
        <v>8.8000000000000007</v>
      </c>
      <c r="L59" s="293">
        <v>64717</v>
      </c>
      <c r="M59" s="294">
        <v>-1.2</v>
      </c>
      <c r="N59" s="295">
        <v>10</v>
      </c>
    </row>
    <row r="60" spans="1:14">
      <c r="A60" s="219"/>
      <c r="B60" s="215"/>
      <c r="C60" s="215"/>
      <c r="D60" s="215"/>
      <c r="E60" s="215"/>
      <c r="F60" s="215"/>
      <c r="G60" s="296"/>
      <c r="H60" s="297" t="s">
        <v>31</v>
      </c>
      <c r="I60" s="304">
        <v>702237</v>
      </c>
      <c r="J60" s="299">
        <v>39812</v>
      </c>
      <c r="K60" s="300">
        <v>16.399999999999999</v>
      </c>
      <c r="L60" s="301">
        <v>31931</v>
      </c>
      <c r="M60" s="302">
        <v>-2.8</v>
      </c>
      <c r="N60" s="303">
        <v>19.2</v>
      </c>
    </row>
    <row r="61" spans="1:14">
      <c r="A61" s="219"/>
      <c r="B61" s="215"/>
      <c r="C61" s="215"/>
      <c r="D61" s="215"/>
      <c r="E61" s="215"/>
      <c r="F61" s="215"/>
      <c r="G61" s="281" t="s">
        <v>32</v>
      </c>
      <c r="H61" s="305"/>
      <c r="I61" s="306">
        <v>1431512</v>
      </c>
      <c r="J61" s="307">
        <v>85398</v>
      </c>
      <c r="K61" s="308">
        <v>-14.5</v>
      </c>
      <c r="L61" s="309">
        <v>56851</v>
      </c>
      <c r="M61" s="310">
        <v>-0.4</v>
      </c>
      <c r="N61" s="295">
        <v>-14.1</v>
      </c>
    </row>
    <row r="62" spans="1:14">
      <c r="A62" s="219"/>
      <c r="B62" s="215"/>
      <c r="C62" s="215"/>
      <c r="D62" s="215"/>
      <c r="E62" s="215"/>
      <c r="F62" s="215"/>
      <c r="G62" s="296"/>
      <c r="H62" s="297" t="s">
        <v>31</v>
      </c>
      <c r="I62" s="298">
        <v>759831</v>
      </c>
      <c r="J62" s="299">
        <v>45216</v>
      </c>
      <c r="K62" s="300">
        <v>-10.5</v>
      </c>
      <c r="L62" s="301">
        <v>29805</v>
      </c>
      <c r="M62" s="302">
        <v>-2.4</v>
      </c>
      <c r="N62" s="303">
        <v>-8.1</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16"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74</v>
      </c>
    </row>
    <row r="46" spans="2:10" ht="29.25" customHeight="1" thickBot="1">
      <c r="B46" s="4" t="s">
        <v>75</v>
      </c>
      <c r="C46" s="5"/>
      <c r="D46" s="5"/>
      <c r="E46" s="6" t="s">
        <v>76</v>
      </c>
      <c r="F46" s="7" t="s">
        <v>34</v>
      </c>
      <c r="G46" s="8" t="s">
        <v>35</v>
      </c>
      <c r="H46" s="8" t="s">
        <v>36</v>
      </c>
      <c r="I46" s="8" t="s">
        <v>37</v>
      </c>
      <c r="J46" s="9" t="s">
        <v>38</v>
      </c>
    </row>
    <row r="47" spans="2:10" ht="57.75" customHeight="1">
      <c r="B47" s="10"/>
      <c r="C47" s="1018" t="s">
        <v>77</v>
      </c>
      <c r="D47" s="1018"/>
      <c r="E47" s="1019"/>
      <c r="F47" s="11">
        <v>9.5399999999999991</v>
      </c>
      <c r="G47" s="12">
        <v>8.7799999999999994</v>
      </c>
      <c r="H47" s="12">
        <v>6.33</v>
      </c>
      <c r="I47" s="12">
        <v>7.64</v>
      </c>
      <c r="J47" s="13">
        <v>9.48</v>
      </c>
    </row>
    <row r="48" spans="2:10" ht="57.75" customHeight="1">
      <c r="B48" s="14"/>
      <c r="C48" s="1022" t="s">
        <v>78</v>
      </c>
      <c r="D48" s="1022"/>
      <c r="E48" s="1023"/>
      <c r="F48" s="15">
        <v>9.58</v>
      </c>
      <c r="G48" s="16">
        <v>4.66</v>
      </c>
      <c r="H48" s="16">
        <v>2.98</v>
      </c>
      <c r="I48" s="16">
        <v>5.78</v>
      </c>
      <c r="J48" s="17">
        <v>4.12</v>
      </c>
    </row>
    <row r="49" spans="2:10" ht="57.75" customHeight="1" thickBot="1">
      <c r="B49" s="18"/>
      <c r="C49" s="1020" t="s">
        <v>79</v>
      </c>
      <c r="D49" s="1020"/>
      <c r="E49" s="1021"/>
      <c r="F49" s="19">
        <v>4.49</v>
      </c>
      <c r="G49" s="20" t="s">
        <v>39</v>
      </c>
      <c r="H49" s="20" t="s">
        <v>40</v>
      </c>
      <c r="I49" s="20">
        <v>4.49</v>
      </c>
      <c r="J49" s="21">
        <v>1.01</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3"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80</v>
      </c>
      <c r="K32" s="22"/>
      <c r="L32" s="22"/>
      <c r="M32" s="22"/>
      <c r="N32" s="22"/>
      <c r="O32" s="22"/>
      <c r="P32" s="22"/>
    </row>
    <row r="33" spans="1:16" ht="39" customHeight="1" thickBot="1">
      <c r="A33" s="22"/>
      <c r="B33" s="25" t="s">
        <v>81</v>
      </c>
      <c r="C33" s="26"/>
      <c r="D33" s="26"/>
      <c r="E33" s="27" t="s">
        <v>82</v>
      </c>
      <c r="F33" s="28" t="s">
        <v>34</v>
      </c>
      <c r="G33" s="29" t="s">
        <v>35</v>
      </c>
      <c r="H33" s="29" t="s">
        <v>36</v>
      </c>
      <c r="I33" s="29" t="s">
        <v>37</v>
      </c>
      <c r="J33" s="30" t="s">
        <v>38</v>
      </c>
      <c r="K33" s="22"/>
      <c r="L33" s="22"/>
      <c r="M33" s="22"/>
      <c r="N33" s="22"/>
      <c r="O33" s="22"/>
      <c r="P33" s="22"/>
    </row>
    <row r="34" spans="1:16" ht="39" customHeight="1">
      <c r="A34" s="22"/>
      <c r="B34" s="31"/>
      <c r="C34" s="1024" t="s">
        <v>41</v>
      </c>
      <c r="D34" s="1024"/>
      <c r="E34" s="1025"/>
      <c r="F34" s="32" t="s">
        <v>538</v>
      </c>
      <c r="G34" s="33">
        <v>8.9</v>
      </c>
      <c r="H34" s="33">
        <v>8.75</v>
      </c>
      <c r="I34" s="33">
        <v>9.27</v>
      </c>
      <c r="J34" s="34">
        <v>10.08</v>
      </c>
      <c r="K34" s="22"/>
      <c r="L34" s="22"/>
      <c r="M34" s="22"/>
      <c r="N34" s="22"/>
      <c r="O34" s="22"/>
      <c r="P34" s="22"/>
    </row>
    <row r="35" spans="1:16" ht="39" customHeight="1">
      <c r="A35" s="22"/>
      <c r="B35" s="35"/>
      <c r="C35" s="1026" t="s">
        <v>42</v>
      </c>
      <c r="D35" s="1027"/>
      <c r="E35" s="1028"/>
      <c r="F35" s="36" t="s">
        <v>538</v>
      </c>
      <c r="G35" s="37">
        <v>15.17</v>
      </c>
      <c r="H35" s="37">
        <v>1.48</v>
      </c>
      <c r="I35" s="37">
        <v>6.67</v>
      </c>
      <c r="J35" s="38">
        <v>5.82</v>
      </c>
      <c r="K35" s="22"/>
      <c r="L35" s="22"/>
      <c r="M35" s="22"/>
      <c r="N35" s="22"/>
      <c r="O35" s="22"/>
      <c r="P35" s="22"/>
    </row>
    <row r="36" spans="1:16" ht="39" customHeight="1">
      <c r="A36" s="22"/>
      <c r="B36" s="35"/>
      <c r="C36" s="1026" t="s">
        <v>43</v>
      </c>
      <c r="D36" s="1027"/>
      <c r="E36" s="1028"/>
      <c r="F36" s="36" t="s">
        <v>538</v>
      </c>
      <c r="G36" s="37">
        <v>4.6399999999999997</v>
      </c>
      <c r="H36" s="37">
        <v>2.98</v>
      </c>
      <c r="I36" s="37">
        <v>5.78</v>
      </c>
      <c r="J36" s="38">
        <v>4.12</v>
      </c>
      <c r="K36" s="22"/>
      <c r="L36" s="22"/>
      <c r="M36" s="22"/>
      <c r="N36" s="22"/>
      <c r="O36" s="22"/>
      <c r="P36" s="22"/>
    </row>
    <row r="37" spans="1:16" ht="39" customHeight="1">
      <c r="A37" s="22"/>
      <c r="B37" s="35"/>
      <c r="C37" s="1026" t="s">
        <v>44</v>
      </c>
      <c r="D37" s="1027"/>
      <c r="E37" s="1028"/>
      <c r="F37" s="36" t="s">
        <v>538</v>
      </c>
      <c r="G37" s="37">
        <v>4.13</v>
      </c>
      <c r="H37" s="37">
        <v>1.79</v>
      </c>
      <c r="I37" s="37">
        <v>0.97</v>
      </c>
      <c r="J37" s="38">
        <v>2.7</v>
      </c>
      <c r="K37" s="22"/>
      <c r="L37" s="22"/>
      <c r="M37" s="22"/>
      <c r="N37" s="22"/>
      <c r="O37" s="22"/>
      <c r="P37" s="22"/>
    </row>
    <row r="38" spans="1:16" ht="39" customHeight="1">
      <c r="A38" s="22"/>
      <c r="B38" s="35"/>
      <c r="C38" s="1026" t="s">
        <v>45</v>
      </c>
      <c r="D38" s="1027"/>
      <c r="E38" s="1028"/>
      <c r="F38" s="36" t="s">
        <v>538</v>
      </c>
      <c r="G38" s="37">
        <v>0.03</v>
      </c>
      <c r="H38" s="37">
        <v>0.03</v>
      </c>
      <c r="I38" s="37">
        <v>0.02</v>
      </c>
      <c r="J38" s="38">
        <v>7.0000000000000007E-2</v>
      </c>
      <c r="K38" s="22"/>
      <c r="L38" s="22"/>
      <c r="M38" s="22"/>
      <c r="N38" s="22"/>
      <c r="O38" s="22"/>
      <c r="P38" s="22"/>
    </row>
    <row r="39" spans="1:16" ht="39" customHeight="1">
      <c r="A39" s="22"/>
      <c r="B39" s="35"/>
      <c r="C39" s="1026" t="s">
        <v>46</v>
      </c>
      <c r="D39" s="1027"/>
      <c r="E39" s="1028"/>
      <c r="F39" s="36" t="s">
        <v>538</v>
      </c>
      <c r="G39" s="37" t="s">
        <v>538</v>
      </c>
      <c r="H39" s="37">
        <v>0.13</v>
      </c>
      <c r="I39" s="37">
        <v>0.01</v>
      </c>
      <c r="J39" s="38">
        <v>0.04</v>
      </c>
      <c r="K39" s="22"/>
      <c r="L39" s="22"/>
      <c r="M39" s="22"/>
      <c r="N39" s="22"/>
      <c r="O39" s="22"/>
      <c r="P39" s="22"/>
    </row>
    <row r="40" spans="1:16" ht="39" customHeight="1">
      <c r="A40" s="22"/>
      <c r="B40" s="35"/>
      <c r="C40" s="1026" t="s">
        <v>47</v>
      </c>
      <c r="D40" s="1027"/>
      <c r="E40" s="1028"/>
      <c r="F40" s="36" t="s">
        <v>538</v>
      </c>
      <c r="G40" s="37">
        <v>0.55000000000000004</v>
      </c>
      <c r="H40" s="37">
        <v>0.41</v>
      </c>
      <c r="I40" s="37">
        <v>0</v>
      </c>
      <c r="J40" s="38">
        <v>0</v>
      </c>
      <c r="K40" s="22"/>
      <c r="L40" s="22"/>
      <c r="M40" s="22"/>
      <c r="N40" s="22"/>
      <c r="O40" s="22"/>
      <c r="P40" s="22"/>
    </row>
    <row r="41" spans="1:16" ht="39" customHeight="1">
      <c r="A41" s="22"/>
      <c r="B41" s="35"/>
      <c r="C41" s="1026"/>
      <c r="D41" s="1027"/>
      <c r="E41" s="1028"/>
      <c r="F41" s="36"/>
      <c r="G41" s="37"/>
      <c r="H41" s="37"/>
      <c r="I41" s="37"/>
      <c r="J41" s="38"/>
      <c r="K41" s="22"/>
      <c r="L41" s="22"/>
      <c r="M41" s="22"/>
      <c r="N41" s="22"/>
      <c r="O41" s="22"/>
      <c r="P41" s="22"/>
    </row>
    <row r="42" spans="1:16" ht="39" customHeight="1">
      <c r="A42" s="22"/>
      <c r="B42" s="39"/>
      <c r="C42" s="1026" t="s">
        <v>48</v>
      </c>
      <c r="D42" s="1027"/>
      <c r="E42" s="1028"/>
      <c r="F42" s="36" t="s">
        <v>538</v>
      </c>
      <c r="G42" s="37" t="s">
        <v>538</v>
      </c>
      <c r="H42" s="37" t="s">
        <v>538</v>
      </c>
      <c r="I42" s="37" t="s">
        <v>538</v>
      </c>
      <c r="J42" s="38" t="s">
        <v>538</v>
      </c>
      <c r="K42" s="22"/>
      <c r="L42" s="22"/>
      <c r="M42" s="22"/>
      <c r="N42" s="22"/>
      <c r="O42" s="22"/>
      <c r="P42" s="22"/>
    </row>
    <row r="43" spans="1:16" ht="39" customHeight="1" thickBot="1">
      <c r="A43" s="22"/>
      <c r="B43" s="40"/>
      <c r="C43" s="1029" t="s">
        <v>49</v>
      </c>
      <c r="D43" s="1030"/>
      <c r="E43" s="1031"/>
      <c r="F43" s="41" t="s">
        <v>538</v>
      </c>
      <c r="G43" s="42">
        <v>0.02</v>
      </c>
      <c r="H43" s="42" t="s">
        <v>538</v>
      </c>
      <c r="I43" s="42" t="s">
        <v>538</v>
      </c>
      <c r="J43" s="43" t="s">
        <v>538</v>
      </c>
      <c r="K43" s="22"/>
      <c r="L43" s="22"/>
      <c r="M43" s="22"/>
      <c r="N43" s="22"/>
      <c r="O43" s="22"/>
      <c r="P43" s="22"/>
    </row>
    <row r="44" spans="1:16" ht="39" customHeight="1">
      <c r="A44" s="22"/>
      <c r="B44" s="44" t="s">
        <v>83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M2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84</v>
      </c>
      <c r="P43" s="48"/>
      <c r="Q43" s="48"/>
      <c r="R43" s="48"/>
      <c r="S43" s="48"/>
      <c r="T43" s="48"/>
      <c r="U43" s="48"/>
    </row>
    <row r="44" spans="1:21" ht="30.75" customHeight="1" thickBot="1">
      <c r="A44" s="48"/>
      <c r="B44" s="51" t="s">
        <v>85</v>
      </c>
      <c r="C44" s="52"/>
      <c r="D44" s="52"/>
      <c r="E44" s="53"/>
      <c r="F44" s="53"/>
      <c r="G44" s="53"/>
      <c r="H44" s="53"/>
      <c r="I44" s="53"/>
      <c r="J44" s="54" t="s">
        <v>76</v>
      </c>
      <c r="K44" s="55" t="s">
        <v>34</v>
      </c>
      <c r="L44" s="56" t="s">
        <v>35</v>
      </c>
      <c r="M44" s="56" t="s">
        <v>36</v>
      </c>
      <c r="N44" s="56" t="s">
        <v>37</v>
      </c>
      <c r="O44" s="57" t="s">
        <v>38</v>
      </c>
      <c r="P44" s="48"/>
      <c r="Q44" s="48"/>
      <c r="R44" s="48"/>
      <c r="S44" s="48"/>
      <c r="T44" s="48"/>
      <c r="U44" s="48"/>
    </row>
    <row r="45" spans="1:21" ht="30.75" customHeight="1">
      <c r="A45" s="48"/>
      <c r="B45" s="1036" t="s">
        <v>86</v>
      </c>
      <c r="C45" s="1037"/>
      <c r="D45" s="58"/>
      <c r="E45" s="1046" t="s">
        <v>50</v>
      </c>
      <c r="F45" s="1046"/>
      <c r="G45" s="1046"/>
      <c r="H45" s="1046"/>
      <c r="I45" s="1046"/>
      <c r="J45" s="1047"/>
      <c r="K45" s="59" t="s">
        <v>538</v>
      </c>
      <c r="L45" s="60">
        <v>421</v>
      </c>
      <c r="M45" s="60">
        <v>442</v>
      </c>
      <c r="N45" s="60">
        <v>472</v>
      </c>
      <c r="O45" s="61">
        <v>493</v>
      </c>
      <c r="P45" s="48"/>
      <c r="Q45" s="48"/>
      <c r="R45" s="48"/>
      <c r="S45" s="48"/>
      <c r="T45" s="48"/>
      <c r="U45" s="48"/>
    </row>
    <row r="46" spans="1:21" ht="30.75" customHeight="1">
      <c r="A46" s="48"/>
      <c r="B46" s="1038"/>
      <c r="C46" s="1039"/>
      <c r="D46" s="62"/>
      <c r="E46" s="1032" t="s">
        <v>51</v>
      </c>
      <c r="F46" s="1032"/>
      <c r="G46" s="1032"/>
      <c r="H46" s="1032"/>
      <c r="I46" s="1032"/>
      <c r="J46" s="1033"/>
      <c r="K46" s="63" t="s">
        <v>538</v>
      </c>
      <c r="L46" s="64" t="s">
        <v>538</v>
      </c>
      <c r="M46" s="64" t="s">
        <v>538</v>
      </c>
      <c r="N46" s="64" t="s">
        <v>538</v>
      </c>
      <c r="O46" s="65" t="s">
        <v>538</v>
      </c>
      <c r="P46" s="48"/>
      <c r="Q46" s="48"/>
      <c r="R46" s="48"/>
      <c r="S46" s="48"/>
      <c r="T46" s="48"/>
      <c r="U46" s="48"/>
    </row>
    <row r="47" spans="1:21" ht="30.75" customHeight="1">
      <c r="A47" s="48"/>
      <c r="B47" s="1038"/>
      <c r="C47" s="1039"/>
      <c r="D47" s="62"/>
      <c r="E47" s="1032" t="s">
        <v>87</v>
      </c>
      <c r="F47" s="1032"/>
      <c r="G47" s="1032"/>
      <c r="H47" s="1032"/>
      <c r="I47" s="1032"/>
      <c r="J47" s="1033"/>
      <c r="K47" s="63" t="s">
        <v>538</v>
      </c>
      <c r="L47" s="64" t="s">
        <v>538</v>
      </c>
      <c r="M47" s="64" t="s">
        <v>538</v>
      </c>
      <c r="N47" s="64" t="s">
        <v>538</v>
      </c>
      <c r="O47" s="65" t="s">
        <v>538</v>
      </c>
      <c r="P47" s="48"/>
      <c r="Q47" s="48"/>
      <c r="R47" s="48"/>
      <c r="S47" s="48"/>
      <c r="T47" s="48"/>
      <c r="U47" s="48"/>
    </row>
    <row r="48" spans="1:21" ht="30.75" customHeight="1">
      <c r="A48" s="48"/>
      <c r="B48" s="1038"/>
      <c r="C48" s="1039"/>
      <c r="D48" s="62"/>
      <c r="E48" s="1032" t="s">
        <v>52</v>
      </c>
      <c r="F48" s="1032"/>
      <c r="G48" s="1032"/>
      <c r="H48" s="1032"/>
      <c r="I48" s="1032"/>
      <c r="J48" s="1033"/>
      <c r="K48" s="63" t="s">
        <v>538</v>
      </c>
      <c r="L48" s="64">
        <v>59</v>
      </c>
      <c r="M48" s="64">
        <v>70</v>
      </c>
      <c r="N48" s="64">
        <v>75</v>
      </c>
      <c r="O48" s="65">
        <v>86</v>
      </c>
      <c r="P48" s="48"/>
      <c r="Q48" s="48"/>
      <c r="R48" s="48"/>
      <c r="S48" s="48"/>
      <c r="T48" s="48"/>
      <c r="U48" s="48"/>
    </row>
    <row r="49" spans="1:21" ht="30.75" customHeight="1">
      <c r="A49" s="48"/>
      <c r="B49" s="1038"/>
      <c r="C49" s="1039"/>
      <c r="D49" s="62"/>
      <c r="E49" s="1032" t="s">
        <v>53</v>
      </c>
      <c r="F49" s="1032"/>
      <c r="G49" s="1032"/>
      <c r="H49" s="1032"/>
      <c r="I49" s="1032"/>
      <c r="J49" s="1033"/>
      <c r="K49" s="63" t="s">
        <v>538</v>
      </c>
      <c r="L49" s="64">
        <v>86</v>
      </c>
      <c r="M49" s="64">
        <v>87</v>
      </c>
      <c r="N49" s="64">
        <v>91</v>
      </c>
      <c r="O49" s="65">
        <v>81</v>
      </c>
      <c r="P49" s="48"/>
      <c r="Q49" s="48"/>
      <c r="R49" s="48"/>
      <c r="S49" s="48"/>
      <c r="T49" s="48"/>
      <c r="U49" s="48"/>
    </row>
    <row r="50" spans="1:21" ht="30.75" customHeight="1">
      <c r="A50" s="48"/>
      <c r="B50" s="1038"/>
      <c r="C50" s="1039"/>
      <c r="D50" s="62"/>
      <c r="E50" s="1032" t="s">
        <v>54</v>
      </c>
      <c r="F50" s="1032"/>
      <c r="G50" s="1032"/>
      <c r="H50" s="1032"/>
      <c r="I50" s="1032"/>
      <c r="J50" s="1033"/>
      <c r="K50" s="63" t="s">
        <v>538</v>
      </c>
      <c r="L50" s="64">
        <v>19</v>
      </c>
      <c r="M50" s="64">
        <v>19</v>
      </c>
      <c r="N50" s="64">
        <v>19</v>
      </c>
      <c r="O50" s="65">
        <v>8</v>
      </c>
      <c r="P50" s="48"/>
      <c r="Q50" s="48"/>
      <c r="R50" s="48"/>
      <c r="S50" s="48"/>
      <c r="T50" s="48"/>
      <c r="U50" s="48"/>
    </row>
    <row r="51" spans="1:21" ht="30.75" customHeight="1">
      <c r="A51" s="48"/>
      <c r="B51" s="1040"/>
      <c r="C51" s="1041"/>
      <c r="D51" s="66"/>
      <c r="E51" s="1032" t="s">
        <v>55</v>
      </c>
      <c r="F51" s="1032"/>
      <c r="G51" s="1032"/>
      <c r="H51" s="1032"/>
      <c r="I51" s="1032"/>
      <c r="J51" s="1033"/>
      <c r="K51" s="63" t="s">
        <v>538</v>
      </c>
      <c r="L51" s="64">
        <v>1</v>
      </c>
      <c r="M51" s="64">
        <v>1</v>
      </c>
      <c r="N51" s="64">
        <v>0</v>
      </c>
      <c r="O51" s="65">
        <v>0</v>
      </c>
      <c r="P51" s="48"/>
      <c r="Q51" s="48"/>
      <c r="R51" s="48"/>
      <c r="S51" s="48"/>
      <c r="T51" s="48"/>
      <c r="U51" s="48"/>
    </row>
    <row r="52" spans="1:21" ht="30.75" customHeight="1">
      <c r="A52" s="48"/>
      <c r="B52" s="1042" t="s">
        <v>88</v>
      </c>
      <c r="C52" s="1043"/>
      <c r="D52" s="66"/>
      <c r="E52" s="1032" t="s">
        <v>89</v>
      </c>
      <c r="F52" s="1032"/>
      <c r="G52" s="1032"/>
      <c r="H52" s="1032"/>
      <c r="I52" s="1032"/>
      <c r="J52" s="1033"/>
      <c r="K52" s="63" t="s">
        <v>538</v>
      </c>
      <c r="L52" s="64">
        <v>243</v>
      </c>
      <c r="M52" s="64">
        <v>274</v>
      </c>
      <c r="N52" s="64">
        <v>301</v>
      </c>
      <c r="O52" s="65">
        <v>324</v>
      </c>
      <c r="P52" s="48"/>
      <c r="Q52" s="48"/>
      <c r="R52" s="48"/>
      <c r="S52" s="48"/>
      <c r="T52" s="48"/>
      <c r="U52" s="48"/>
    </row>
    <row r="53" spans="1:21" ht="30.75" customHeight="1" thickBot="1">
      <c r="A53" s="48"/>
      <c r="B53" s="1044" t="s">
        <v>90</v>
      </c>
      <c r="C53" s="1045"/>
      <c r="D53" s="67"/>
      <c r="E53" s="1034" t="s">
        <v>91</v>
      </c>
      <c r="F53" s="1034"/>
      <c r="G53" s="1034"/>
      <c r="H53" s="1034"/>
      <c r="I53" s="1034"/>
      <c r="J53" s="1035"/>
      <c r="K53" s="68" t="s">
        <v>538</v>
      </c>
      <c r="L53" s="69">
        <v>343</v>
      </c>
      <c r="M53" s="69">
        <v>345</v>
      </c>
      <c r="N53" s="69">
        <v>356</v>
      </c>
      <c r="O53" s="70">
        <v>344</v>
      </c>
      <c r="P53" s="48"/>
      <c r="Q53" s="48"/>
      <c r="R53" s="48"/>
      <c r="S53" s="48"/>
      <c r="T53" s="48"/>
      <c r="U53" s="48"/>
    </row>
    <row r="54" spans="1:21" ht="24" customHeight="1">
      <c r="A54" s="48"/>
      <c r="B54" s="71" t="s">
        <v>92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93</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2012-09-20T09:17:51Z</cp:lastPrinted>
  <dcterms:created xsi:type="dcterms:W3CDTF">2012-09-13T05:11:38Z</dcterms:created>
  <dcterms:modified xsi:type="dcterms:W3CDTF">2012-09-21T05:49:53Z</dcterms:modified>
</cp:coreProperties>
</file>