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3ZQSs4xoHNKlWpDJUlAR1BeC3fuIqHPupxf6v5CwBFLwiad8zYdz6XZGQ98V1wqGhvLzS0hkIqEKcRROLy+xA==" workbookSaltValue="cIsh8cg2tT6+9K8D1T0uU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<sst xmlns="http://schemas.openxmlformats.org/spreadsheetml/2006/main" count="232" uniqueCount="119">
  <si>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</si>
  <si>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</si>
  <si>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</si>
  <si>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</si>
  <si>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</si>
  <si>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</si>
  <si>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</si>
  <si>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</si>
  <si>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</si>
  <si>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</si>
  <si>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</si>
  <si>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</si>
  <si>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</si>
  <si>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</si>
  <si>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</si>
  <si>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</si>
  <si>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</si>
  <si>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</si>
  <si>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</si>
  <si>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</si>
  <si>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</si>
  <si>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</si>
  <si>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</si>
  <si>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</si>
  <si>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</si>
  <si>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</si>
  <si>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</si>
  <si>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</si>
  <si>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</si>
  <si>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</si>
  <si>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</si>
  <si>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</si>
  <si>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</si>
  <si>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</si>
  <si>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</si>
  <si>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</si>
  <si>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</si>
  <si>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</si>
  <si>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</si>
  <si>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</si>
  <si>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</si>
  <si>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</si>
  <si>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</si>
  <si>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</si>
  <si>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</si>
  <si>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</si>
  <si>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</si>
  <si>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</si>
  <si>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</si>
  <si>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</si>
  <si>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</si>
  <si>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</si>
  <si>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</si>
  <si>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</si>
  <si>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</si>
  <si>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</si>
  <si>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</si>
  <si>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</si>
  <si>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</si>
  <si>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</si>
  <si>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</si>
  <si>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</si>
  <si>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</si>
  <si>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</si>
  <si>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</si>
  <si>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</si>
  <si>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</si>
  <si>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</si>
  <si>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</si>
  <si>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</si>
  <si>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</si>
  <si>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</si>
  <si>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</si>
  <si>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</si>
  <si>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</si>
  <si>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</si>
  <si>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</si>
  <si>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</si>
  <si>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</si>
  <si>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</si>
  <si>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</si>
  <si>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</si>
  <si>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</si>
  <si>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</si>
  <si>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</si>
  <si>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</si>
  <si>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</si>
  <si>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</si>
  <si>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</si>
  <si>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</si>
  <si>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</si>
  <si>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</si>
  <si>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</si>
  <si>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</si>
  <si>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</si>
  <si>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</si>
  <si>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</si>
  <si>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</si>
  <si>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</si>
  <si>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</si>
  <si>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</si>
  <si>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</si>
  <si>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</si>
  <si>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</si>
  <si>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</si>
  <si>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</si>
  <si>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</si>
  <si>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</si>
  <si>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</si>
  <si>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</si>
  <si>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</si>
  <si>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</si>
  <si>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</si>
  <si>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</si>
  <si>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</si>
  <si>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</si>
  <si>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③管路更新率は、当該年度に更新した管路延長の割合を表す指標で管路の更新ペースや状況を表しており、全国平均及び類似団体平均値に比べ低い結果となっています。</t>
    <rPh sb="84" eb="85">
      <t>タカ</t>
    </rPh>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</si>
  <si>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rPh sb="11" eb="12">
      <t>チョウ</t>
    </rPh>
    <phoneticPr fontId="4"/>
  </si>
  <si>
    <t xml:space="preserve">① 収益と費用の比率を表す。前年比5.8ポイント減少しておりますが、収支のバランスはとれている。
② 恒常的な欠損金の有無を表す。過去５年間0％であり、経営の健全性は引続き確保されている。
③ １年以内に支払うべき債務に対する支払い能力を表す。当該値が示しているように、若干減少しているが良好であります。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
⑦ 施設の規模が適正であるか、また効率的か等が判断できる。全国平均よりは低いが類似団体を上回っており適正に運用していると言える。
⑧ 購入又は浄水し配水している水道水が、収益に反映されている割合を表す。93％前後で推移しており、類似団体に比較し良好な数値であります。
</t>
    <rPh sb="273" eb="275">
      <t>ジコ</t>
    </rPh>
    <rPh sb="275" eb="277">
      <t>スイゲン</t>
    </rPh>
    <rPh sb="278" eb="280">
      <t>シヨウ</t>
    </rPh>
    <rPh sb="331" eb="333">
      <t>ゼンコク</t>
    </rPh>
    <rPh sb="333" eb="335">
      <t>ヘイキン</t>
    </rPh>
    <rPh sb="338" eb="339">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</si>
</sst>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038-4E38-902C-7ABA3F9F9B6F}"/>
            </c:ext>
          </c:extLst>
        </c:ser>
        <c:dLbls>
          <c:showLegendKey val="0"/>
          <c:showVal val="0"/>
          <c:showCatName val="0"/>
          <c:showSerName val="0"/>
          <c:showPercent val="0"/>
          <c:showBubbleSize val="0"/>
        </c:dLbls>
        <c:gapWidth val="150"/>
        <c:axId val="108017536"/>
        <c:axId val="10802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038-4E38-902C-7ABA3F9F9B6F}"/>
            </c:ext>
          </c:extLst>
        </c:ser>
        <c:dLbls>
          <c:showLegendKey val="0"/>
          <c:showVal val="0"/>
          <c:showCatName val="0"/>
          <c:showSerName val="0"/>
          <c:showPercent val="0"/>
          <c:showBubbleSize val="0"/>
        </c:dLbls>
        <c:marker val="1"/>
        <c:smooth val="0"/>
        <c:axId val="108017536"/>
        <c:axId val="108027904"/>
      </c:lineChart>
      <c:dateAx>
        <c:axId val="108017536"/>
        <c:scaling>
          <c:orientation val="minMax"/>
        </c:scaling>
        <c:delete val="1"/>
        <c:axPos val="b"/>
        <c:numFmt formatCode="ge" sourceLinked="1"/>
        <c:majorTickMark val="none"/>
        <c:minorTickMark val="none"/>
        <c:tickLblPos val="none"/>
        <c:crossAx val="108027904"/>
        <c:crosses val="autoZero"/>
        <c:auto val="1"/>
        <c:lblOffset val="100"/>
        <c:baseTimeUnit val="years"/>
      </c:dateAx>
      <c:valAx>
        <c:axId val="1080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57.41</c:v>
                </c:pt>
                <c:pt idx="1">
                  <c:v>57.14</c:v>
                </c:pt>
                <c:pt idx="2">
                  <c:v>56.45</c:v>
                </c:pt>
                <c:pt idx="3">
                  <c:v>56.77</c:v>
                </c:pt>
                <c:pt idx="4">
                  <c:v>55.7</c:v>
                </c:pt>
              </c:numCache>
            </c:numRef>
          </c:val>
          <c:extLst xmlns:c16r2="http://schemas.microsoft.com/office/drawing/2015/06/chart">
            <c:ext xmlns:c16="http://schemas.microsoft.com/office/drawing/2014/chart" uri="{C3380CC4-5D6E-409C-BE32-E72D297353CC}">
              <c16:uniqueId val="{00000000-536B-4303-A8E5-E0D38D698946}"/>
            </c:ext>
          </c:extLst>
        </c:ser>
        <c:dLbls>
          <c:showLegendKey val="0"/>
          <c:showVal val="0"/>
          <c:showCatName val="0"/>
          <c:showSerName val="0"/>
          <c:showPercent val="0"/>
          <c:showBubbleSize val="0"/>
        </c:dLbls>
        <c:gapWidth val="150"/>
        <c:axId val="113628672"/>
        <c:axId val="1136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536B-4303-A8E5-E0D38D698946}"/>
            </c:ext>
          </c:extLst>
        </c:ser>
        <c:dLbls>
          <c:showLegendKey val="0"/>
          <c:showVal val="0"/>
          <c:showCatName val="0"/>
          <c:showSerName val="0"/>
          <c:showPercent val="0"/>
          <c:showBubbleSize val="0"/>
        </c:dLbls>
        <c:marker val="1"/>
        <c:smooth val="0"/>
        <c:axId val="113628672"/>
        <c:axId val="113630592"/>
      </c:lineChart>
      <c:dateAx>
        <c:axId val="113628672"/>
        <c:scaling>
          <c:orientation val="minMax"/>
        </c:scaling>
        <c:delete val="1"/>
        <c:axPos val="b"/>
        <c:numFmt formatCode="ge" sourceLinked="1"/>
        <c:majorTickMark val="none"/>
        <c:minorTickMark val="none"/>
        <c:tickLblPos val="none"/>
        <c:crossAx val="113630592"/>
        <c:crosses val="autoZero"/>
        <c:auto val="1"/>
        <c:lblOffset val="100"/>
        <c:baseTimeUnit val="years"/>
      </c:dateAx>
      <c:valAx>
        <c:axId val="1136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92.85</c:v>
                </c:pt>
                <c:pt idx="1">
                  <c:v>92.82</c:v>
                </c:pt>
                <c:pt idx="2">
                  <c:v>92.84</c:v>
                </c:pt>
                <c:pt idx="3">
                  <c:v>92.77</c:v>
                </c:pt>
                <c:pt idx="4">
                  <c:v>93.15</c:v>
                </c:pt>
              </c:numCache>
            </c:numRef>
          </c:val>
          <c:extLst xmlns:c16r2="http://schemas.microsoft.com/office/drawing/2015/06/chart">
            <c:ext xmlns:c16="http://schemas.microsoft.com/office/drawing/2014/chart" uri="{C3380CC4-5D6E-409C-BE32-E72D297353CC}">
              <c16:uniqueId val="{00000000-D340-4ED2-AE24-EACEA274AC26}"/>
            </c:ext>
          </c:extLst>
        </c:ser>
        <c:dLbls>
          <c:showLegendKey val="0"/>
          <c:showVal val="0"/>
          <c:showCatName val="0"/>
          <c:showSerName val="0"/>
          <c:showPercent val="0"/>
          <c:showBubbleSize val="0"/>
        </c:dLbls>
        <c:gapWidth val="150"/>
        <c:axId val="113686400"/>
        <c:axId val="1136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D340-4ED2-AE24-EACEA274AC26}"/>
            </c:ext>
          </c:extLst>
        </c:ser>
        <c:dLbls>
          <c:showLegendKey val="0"/>
          <c:showVal val="0"/>
          <c:showCatName val="0"/>
          <c:showSerName val="0"/>
          <c:showPercent val="0"/>
          <c:showBubbleSize val="0"/>
        </c:dLbls>
        <c:marker val="1"/>
        <c:smooth val="0"/>
        <c:axId val="113686400"/>
        <c:axId val="113688576"/>
      </c:lineChart>
      <c:dateAx>
        <c:axId val="113686400"/>
        <c:scaling>
          <c:orientation val="minMax"/>
        </c:scaling>
        <c:delete val="1"/>
        <c:axPos val="b"/>
        <c:numFmt formatCode="ge" sourceLinked="1"/>
        <c:majorTickMark val="none"/>
        <c:minorTickMark val="none"/>
        <c:tickLblPos val="none"/>
        <c:crossAx val="113688576"/>
        <c:crosses val="autoZero"/>
        <c:auto val="1"/>
        <c:lblOffset val="100"/>
        <c:baseTimeUnit val="years"/>
      </c:dateAx>
      <c:valAx>
        <c:axId val="1136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102.56</c:v>
                </c:pt>
                <c:pt idx="1">
                  <c:v>113.17</c:v>
                </c:pt>
                <c:pt idx="2">
                  <c:v>117.68</c:v>
                </c:pt>
                <c:pt idx="3">
                  <c:v>123.19</c:v>
                </c:pt>
                <c:pt idx="4">
                  <c:v>117.39</c:v>
                </c:pt>
              </c:numCache>
            </c:numRef>
          </c:val>
          <c:extLst xmlns:c16r2="http://schemas.microsoft.com/office/drawing/2015/06/chart">
            <c:ext xmlns:c16="http://schemas.microsoft.com/office/drawing/2014/chart" uri="{C3380CC4-5D6E-409C-BE32-E72D297353CC}">
              <c16:uniqueId val="{00000000-DA09-4BE9-9DC2-19D65442135A}"/>
            </c:ext>
          </c:extLst>
        </c:ser>
        <c:dLbls>
          <c:showLegendKey val="0"/>
          <c:showVal val="0"/>
          <c:showCatName val="0"/>
          <c:showSerName val="0"/>
          <c:showPercent val="0"/>
          <c:showBubbleSize val="0"/>
        </c:dLbls>
        <c:gapWidth val="150"/>
        <c:axId val="108054784"/>
        <c:axId val="1080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DA09-4BE9-9DC2-19D65442135A}"/>
            </c:ext>
          </c:extLst>
        </c:ser>
        <c:dLbls>
          <c:showLegendKey val="0"/>
          <c:showVal val="0"/>
          <c:showCatName val="0"/>
          <c:showSerName val="0"/>
          <c:showPercent val="0"/>
          <c:showBubbleSize val="0"/>
        </c:dLbls>
        <c:marker val="1"/>
        <c:smooth val="0"/>
        <c:axId val="108054784"/>
        <c:axId val="108065152"/>
      </c:lineChart>
      <c:dateAx>
        <c:axId val="108054784"/>
        <c:scaling>
          <c:orientation val="minMax"/>
        </c:scaling>
        <c:delete val="1"/>
        <c:axPos val="b"/>
        <c:numFmt formatCode="ge" sourceLinked="1"/>
        <c:majorTickMark val="none"/>
        <c:minorTickMark val="none"/>
        <c:tickLblPos val="none"/>
        <c:crossAx val="108065152"/>
        <c:crosses val="autoZero"/>
        <c:auto val="1"/>
        <c:lblOffset val="100"/>
        <c:baseTimeUnit val="years"/>
      </c:dateAx>
      <c:valAx>
        <c:axId val="10806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34.81</c:v>
                </c:pt>
                <c:pt idx="1">
                  <c:v>67.38</c:v>
                </c:pt>
                <c:pt idx="2">
                  <c:v>68.849999999999994</c:v>
                </c:pt>
                <c:pt idx="3">
                  <c:v>70.16</c:v>
                </c:pt>
                <c:pt idx="4">
                  <c:v>70.88</c:v>
                </c:pt>
              </c:numCache>
            </c:numRef>
          </c:val>
          <c:extLst xmlns:c16r2="http://schemas.microsoft.com/office/drawing/2015/06/chart">
            <c:ext xmlns:c16="http://schemas.microsoft.com/office/drawing/2014/chart" uri="{C3380CC4-5D6E-409C-BE32-E72D297353CC}">
              <c16:uniqueId val="{00000000-8656-4022-9C67-32A39F0167CE}"/>
            </c:ext>
          </c:extLst>
        </c:ser>
        <c:dLbls>
          <c:showLegendKey val="0"/>
          <c:showVal val="0"/>
          <c:showCatName val="0"/>
          <c:showSerName val="0"/>
          <c:showPercent val="0"/>
          <c:showBubbleSize val="0"/>
        </c:dLbls>
        <c:gapWidth val="150"/>
        <c:axId val="111917696"/>
        <c:axId val="1119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8656-4022-9C67-32A39F0167CE}"/>
            </c:ext>
          </c:extLst>
        </c:ser>
        <c:dLbls>
          <c:showLegendKey val="0"/>
          <c:showVal val="0"/>
          <c:showCatName val="0"/>
          <c:showSerName val="0"/>
          <c:showPercent val="0"/>
          <c:showBubbleSize val="0"/>
        </c:dLbls>
        <c:marker val="1"/>
        <c:smooth val="0"/>
        <c:axId val="111917696"/>
        <c:axId val="111919872"/>
      </c:lineChart>
      <c:dateAx>
        <c:axId val="111917696"/>
        <c:scaling>
          <c:orientation val="minMax"/>
        </c:scaling>
        <c:delete val="1"/>
        <c:axPos val="b"/>
        <c:numFmt formatCode="ge" sourceLinked="1"/>
        <c:majorTickMark val="none"/>
        <c:minorTickMark val="none"/>
        <c:tickLblPos val="none"/>
        <c:crossAx val="111919872"/>
        <c:crosses val="autoZero"/>
        <c:auto val="1"/>
        <c:lblOffset val="100"/>
        <c:baseTimeUnit val="years"/>
      </c:dateAx>
      <c:valAx>
        <c:axId val="111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53.61</c:v>
                </c:pt>
                <c:pt idx="1">
                  <c:v>53.42</c:v>
                </c:pt>
                <c:pt idx="2">
                  <c:v>53.42</c:v>
                </c:pt>
                <c:pt idx="3">
                  <c:v>55.5</c:v>
                </c:pt>
                <c:pt idx="4">
                  <c:v>55.5</c:v>
                </c:pt>
              </c:numCache>
            </c:numRef>
          </c:val>
          <c:extLst xmlns:c16r2="http://schemas.microsoft.com/office/drawing/2015/06/chart">
            <c:ext xmlns:c16="http://schemas.microsoft.com/office/drawing/2014/chart" uri="{C3380CC4-5D6E-409C-BE32-E72D297353CC}">
              <c16:uniqueId val="{00000000-A9DB-4FCC-B713-046D219B474C}"/>
            </c:ext>
          </c:extLst>
        </c:ser>
        <c:dLbls>
          <c:showLegendKey val="0"/>
          <c:showVal val="0"/>
          <c:showCatName val="0"/>
          <c:showSerName val="0"/>
          <c:showPercent val="0"/>
          <c:showBubbleSize val="0"/>
        </c:dLbls>
        <c:gapWidth val="150"/>
        <c:axId val="111934464"/>
        <c:axId val="11203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A9DB-4FCC-B713-046D219B474C}"/>
            </c:ext>
          </c:extLst>
        </c:ser>
        <c:dLbls>
          <c:showLegendKey val="0"/>
          <c:showVal val="0"/>
          <c:showCatName val="0"/>
          <c:showSerName val="0"/>
          <c:showPercent val="0"/>
          <c:showBubbleSize val="0"/>
        </c:dLbls>
        <c:marker val="1"/>
        <c:smooth val="0"/>
        <c:axId val="111934464"/>
        <c:axId val="112034944"/>
      </c:lineChart>
      <c:dateAx>
        <c:axId val="111934464"/>
        <c:scaling>
          <c:orientation val="minMax"/>
        </c:scaling>
        <c:delete val="1"/>
        <c:axPos val="b"/>
        <c:numFmt formatCode="ge" sourceLinked="1"/>
        <c:majorTickMark val="none"/>
        <c:minorTickMark val="none"/>
        <c:tickLblPos val="none"/>
        <c:crossAx val="112034944"/>
        <c:crosses val="autoZero"/>
        <c:auto val="1"/>
        <c:lblOffset val="100"/>
        <c:baseTimeUnit val="years"/>
      </c:dateAx>
      <c:valAx>
        <c:axId val="1120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DF-4DBD-9E67-0457037A90EF}"/>
            </c:ext>
          </c:extLst>
        </c:ser>
        <c:dLbls>
          <c:showLegendKey val="0"/>
          <c:showVal val="0"/>
          <c:showCatName val="0"/>
          <c:showSerName val="0"/>
          <c:showPercent val="0"/>
          <c:showBubbleSize val="0"/>
        </c:dLbls>
        <c:gapWidth val="150"/>
        <c:axId val="112338816"/>
        <c:axId val="1123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CFDF-4DBD-9E67-0457037A90EF}"/>
            </c:ext>
          </c:extLst>
        </c:ser>
        <c:dLbls>
          <c:showLegendKey val="0"/>
          <c:showVal val="0"/>
          <c:showCatName val="0"/>
          <c:showSerName val="0"/>
          <c:showPercent val="0"/>
          <c:showBubbleSize val="0"/>
        </c:dLbls>
        <c:marker val="1"/>
        <c:smooth val="0"/>
        <c:axId val="112338816"/>
        <c:axId val="112340992"/>
      </c:lineChart>
      <c:dateAx>
        <c:axId val="112338816"/>
        <c:scaling>
          <c:orientation val="minMax"/>
        </c:scaling>
        <c:delete val="1"/>
        <c:axPos val="b"/>
        <c:numFmt formatCode="ge" sourceLinked="1"/>
        <c:majorTickMark val="none"/>
        <c:minorTickMark val="none"/>
        <c:tickLblPos val="none"/>
        <c:crossAx val="112340992"/>
        <c:crosses val="autoZero"/>
        <c:auto val="1"/>
        <c:lblOffset val="100"/>
        <c:baseTimeUnit val="years"/>
      </c:dateAx>
      <c:valAx>
        <c:axId val="11234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2830.34</c:v>
                </c:pt>
                <c:pt idx="1">
                  <c:v>437.83</c:v>
                </c:pt>
                <c:pt idx="2">
                  <c:v>379.31</c:v>
                </c:pt>
                <c:pt idx="3">
                  <c:v>442.68</c:v>
                </c:pt>
                <c:pt idx="4">
                  <c:v>307.7</c:v>
                </c:pt>
              </c:numCache>
            </c:numRef>
          </c:val>
          <c:extLst xmlns:c16r2="http://schemas.microsoft.com/office/drawing/2015/06/chart">
            <c:ext xmlns:c16="http://schemas.microsoft.com/office/drawing/2014/chart" uri="{C3380CC4-5D6E-409C-BE32-E72D297353CC}">
              <c16:uniqueId val="{00000000-C0AD-4B2C-8A7E-41161A29030F}"/>
            </c:ext>
          </c:extLst>
        </c:ser>
        <c:dLbls>
          <c:showLegendKey val="0"/>
          <c:showVal val="0"/>
          <c:showCatName val="0"/>
          <c:showSerName val="0"/>
          <c:showPercent val="0"/>
          <c:showBubbleSize val="0"/>
        </c:dLbls>
        <c:gapWidth val="150"/>
        <c:axId val="112363776"/>
        <c:axId val="1123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C0AD-4B2C-8A7E-41161A29030F}"/>
            </c:ext>
          </c:extLst>
        </c:ser>
        <c:dLbls>
          <c:showLegendKey val="0"/>
          <c:showVal val="0"/>
          <c:showCatName val="0"/>
          <c:showSerName val="0"/>
          <c:showPercent val="0"/>
          <c:showBubbleSize val="0"/>
        </c:dLbls>
        <c:marker val="1"/>
        <c:smooth val="0"/>
        <c:axId val="112363776"/>
        <c:axId val="112365952"/>
      </c:lineChart>
      <c:dateAx>
        <c:axId val="112363776"/>
        <c:scaling>
          <c:orientation val="minMax"/>
        </c:scaling>
        <c:delete val="1"/>
        <c:axPos val="b"/>
        <c:numFmt formatCode="ge" sourceLinked="1"/>
        <c:majorTickMark val="none"/>
        <c:minorTickMark val="none"/>
        <c:tickLblPos val="none"/>
        <c:crossAx val="112365952"/>
        <c:crosses val="autoZero"/>
        <c:auto val="1"/>
        <c:lblOffset val="100"/>
        <c:baseTimeUnit val="years"/>
      </c:dateAx>
      <c:valAx>
        <c:axId val="11236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353.19</c:v>
                </c:pt>
                <c:pt idx="1">
                  <c:v>326.58999999999997</c:v>
                </c:pt>
                <c:pt idx="2">
                  <c:v>303.29000000000002</c:v>
                </c:pt>
                <c:pt idx="3">
                  <c:v>272.95</c:v>
                </c:pt>
                <c:pt idx="4">
                  <c:v>249.79</c:v>
                </c:pt>
              </c:numCache>
            </c:numRef>
          </c:val>
          <c:extLst xmlns:c16r2="http://schemas.microsoft.com/office/drawing/2015/06/chart">
            <c:ext xmlns:c16="http://schemas.microsoft.com/office/drawing/2014/chart" uri="{C3380CC4-5D6E-409C-BE32-E72D297353CC}">
              <c16:uniqueId val="{00000000-C535-456C-880D-721C4C98809C}"/>
            </c:ext>
          </c:extLst>
        </c:ser>
        <c:dLbls>
          <c:showLegendKey val="0"/>
          <c:showVal val="0"/>
          <c:showCatName val="0"/>
          <c:showSerName val="0"/>
          <c:showPercent val="0"/>
          <c:showBubbleSize val="0"/>
        </c:dLbls>
        <c:gapWidth val="150"/>
        <c:axId val="112413312"/>
        <c:axId val="1124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535-456C-880D-721C4C98809C}"/>
            </c:ext>
          </c:extLst>
        </c:ser>
        <c:dLbls>
          <c:showLegendKey val="0"/>
          <c:showVal val="0"/>
          <c:showCatName val="0"/>
          <c:showSerName val="0"/>
          <c:showPercent val="0"/>
          <c:showBubbleSize val="0"/>
        </c:dLbls>
        <c:marker val="1"/>
        <c:smooth val="0"/>
        <c:axId val="112413312"/>
        <c:axId val="112423680"/>
      </c:lineChart>
      <c:dateAx>
        <c:axId val="112413312"/>
        <c:scaling>
          <c:orientation val="minMax"/>
        </c:scaling>
        <c:delete val="1"/>
        <c:axPos val="b"/>
        <c:numFmt formatCode="ge" sourceLinked="1"/>
        <c:majorTickMark val="none"/>
        <c:minorTickMark val="none"/>
        <c:tickLblPos val="none"/>
        <c:crossAx val="112423680"/>
        <c:crosses val="autoZero"/>
        <c:auto val="1"/>
        <c:lblOffset val="100"/>
        <c:baseTimeUnit val="years"/>
      </c:dateAx>
      <c:valAx>
        <c:axId val="11242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96.44</c:v>
                </c:pt>
                <c:pt idx="1">
                  <c:v>114.39</c:v>
                </c:pt>
                <c:pt idx="2">
                  <c:v>119.76</c:v>
                </c:pt>
                <c:pt idx="3">
                  <c:v>124.48</c:v>
                </c:pt>
                <c:pt idx="4">
                  <c:v>117.12</c:v>
                </c:pt>
              </c:numCache>
            </c:numRef>
          </c:val>
          <c:extLst xmlns:c16r2="http://schemas.microsoft.com/office/drawing/2015/06/chart">
            <c:ext xmlns:c16="http://schemas.microsoft.com/office/drawing/2014/chart" uri="{C3380CC4-5D6E-409C-BE32-E72D297353CC}">
              <c16:uniqueId val="{00000000-49C3-42A6-84FC-8B4DEB7F9CA7}"/>
            </c:ext>
          </c:extLst>
        </c:ser>
        <c:dLbls>
          <c:showLegendKey val="0"/>
          <c:showVal val="0"/>
          <c:showCatName val="0"/>
          <c:showSerName val="0"/>
          <c:showPercent val="0"/>
          <c:showBubbleSize val="0"/>
        </c:dLbls>
        <c:gapWidth val="150"/>
        <c:axId val="112450176"/>
        <c:axId val="1124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49C3-42A6-84FC-8B4DEB7F9CA7}"/>
            </c:ext>
          </c:extLst>
        </c:ser>
        <c:dLbls>
          <c:showLegendKey val="0"/>
          <c:showVal val="0"/>
          <c:showCatName val="0"/>
          <c:showSerName val="0"/>
          <c:showPercent val="0"/>
          <c:showBubbleSize val="0"/>
        </c:dLbls>
        <c:marker val="1"/>
        <c:smooth val="0"/>
        <c:axId val="112450176"/>
        <c:axId val="112456448"/>
      </c:lineChart>
      <c:dateAx>
        <c:axId val="112450176"/>
        <c:scaling>
          <c:orientation val="minMax"/>
        </c:scaling>
        <c:delete val="1"/>
        <c:axPos val="b"/>
        <c:numFmt formatCode="ge" sourceLinked="1"/>
        <c:majorTickMark val="none"/>
        <c:minorTickMark val="none"/>
        <c:tickLblPos val="none"/>
        <c:crossAx val="112456448"/>
        <c:crosses val="autoZero"/>
        <c:auto val="1"/>
        <c:lblOffset val="100"/>
        <c:baseTimeUnit val="years"/>
      </c:dateAx>
      <c:valAx>
        <c:axId val="11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205.38</c:v>
                </c:pt>
                <c:pt idx="1">
                  <c:v>174.58</c:v>
                </c:pt>
                <c:pt idx="2">
                  <c:v>166.36</c:v>
                </c:pt>
                <c:pt idx="3">
                  <c:v>160.83000000000001</c:v>
                </c:pt>
                <c:pt idx="4">
                  <c:v>170.44</c:v>
                </c:pt>
              </c:numCache>
            </c:numRef>
          </c:val>
          <c:extLst xmlns:c16r2="http://schemas.microsoft.com/office/drawing/2015/06/chart">
            <c:ext xmlns:c16="http://schemas.microsoft.com/office/drawing/2014/chart" uri="{C3380CC4-5D6E-409C-BE32-E72D297353CC}">
              <c16:uniqueId val="{00000000-D35F-4007-8481-6F911F407D40}"/>
            </c:ext>
          </c:extLst>
        </c:ser>
        <c:dLbls>
          <c:showLegendKey val="0"/>
          <c:showVal val="0"/>
          <c:showCatName val="0"/>
          <c:showSerName val="0"/>
          <c:showPercent val="0"/>
          <c:showBubbleSize val="0"/>
        </c:dLbls>
        <c:gapWidth val="150"/>
        <c:axId val="113583232"/>
        <c:axId val="1135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D35F-4007-8481-6F911F407D40}"/>
            </c:ext>
          </c:extLst>
        </c:ser>
        <c:dLbls>
          <c:showLegendKey val="0"/>
          <c:showVal val="0"/>
          <c:showCatName val="0"/>
          <c:showSerName val="0"/>
          <c:showPercent val="0"/>
          <c:showBubbleSize val="0"/>
        </c:dLbls>
        <c:marker val="1"/>
        <c:smooth val="0"/>
        <c:axId val="113583232"/>
        <c:axId val="113585152"/>
      </c:lineChart>
      <c:dateAx>
        <c:axId val="113583232"/>
        <c:scaling>
          <c:orientation val="minMax"/>
        </c:scaling>
        <c:delete val="1"/>
        <c:axPos val="b"/>
        <c:numFmt formatCode="ge" sourceLinked="1"/>
        <c:majorTickMark val="none"/>
        <c:minorTickMark val="none"/>
        <c:tickLblPos val="none"/>
        <c:crossAx val="113585152"/>
        <c:crosses val="autoZero"/>
        <c:auto val="1"/>
        <c:lblOffset val="100"/>
        <c:baseTimeUnit val="years"/>
      </c:dateAx>
      <c:valAx>
        <c:axId val="1135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久米島町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自治体職員</v>
      </c>
      <c r="AE8" s="58"/>
      <c r="AF8" s="58"/>
      <c r="AG8" s="58"/>
      <c r="AH8" s="58"/>
      <c r="AI8" s="58"/>
      <c r="AJ8" s="58"/>
      <c r="AK8" s="4"/>
      <c r="AL8" s="59">
        <f>データ!$R$6</f>
        <v>7994</v>
      </c>
      <c r="AM8" s="59"/>
      <c r="AN8" s="59"/>
      <c r="AO8" s="59"/>
      <c r="AP8" s="59"/>
      <c r="AQ8" s="59"/>
      <c r="AR8" s="59"/>
      <c r="AS8" s="59"/>
      <c r="AT8" s="50">
        <f>データ!$S$6</f>
        <v>63.65</v>
      </c>
      <c r="AU8" s="51"/>
      <c r="AV8" s="51"/>
      <c r="AW8" s="51"/>
      <c r="AX8" s="51"/>
      <c r="AY8" s="51"/>
      <c r="AZ8" s="51"/>
      <c r="BA8" s="51"/>
      <c r="BB8" s="52">
        <f>データ!$T$6</f>
        <v>125.59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v>
      </c>
      <c r="J10" s="51"/>
      <c r="K10" s="51"/>
      <c r="L10" s="51"/>
      <c r="M10" s="51"/>
      <c r="N10" s="51"/>
      <c r="O10" s="62"/>
      <c r="P10" s="52">
        <f>データ!$P$6</f>
        <v>99.46</v>
      </c>
      <c r="Q10" s="52"/>
      <c r="R10" s="52"/>
      <c r="S10" s="52"/>
      <c r="T10" s="52"/>
      <c r="U10" s="52"/>
      <c r="V10" s="52"/>
      <c r="W10" s="59">
        <f>データ!$Q$6</f>
        <v>3218</v>
      </c>
      <c r="X10" s="59"/>
      <c r="Y10" s="59"/>
      <c r="Z10" s="59"/>
      <c r="AA10" s="59"/>
      <c r="AB10" s="59"/>
      <c r="AC10" s="59"/>
      <c r="AD10" s="2"/>
      <c r="AE10" s="2"/>
      <c r="AF10" s="2"/>
      <c r="AG10" s="2"/>
      <c r="AH10" s="4"/>
      <c r="AI10" s="4"/>
      <c r="AJ10" s="4"/>
      <c r="AK10" s="4"/>
      <c r="AL10" s="59">
        <f>データ!$U$6</f>
        <v>7803</v>
      </c>
      <c r="AM10" s="59"/>
      <c r="AN10" s="59"/>
      <c r="AO10" s="59"/>
      <c r="AP10" s="59"/>
      <c r="AQ10" s="59"/>
      <c r="AR10" s="59"/>
      <c r="AS10" s="59"/>
      <c r="AT10" s="50">
        <f>データ!$V$6</f>
        <v>13.21</v>
      </c>
      <c r="AU10" s="51"/>
      <c r="AV10" s="51"/>
      <c r="AW10" s="51"/>
      <c r="AX10" s="51"/>
      <c r="AY10" s="51"/>
      <c r="AZ10" s="51"/>
      <c r="BA10" s="51"/>
      <c r="BB10" s="52">
        <f>データ!$W$6</f>
        <v>590.69000000000005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vbGuwKkj5S4QoGISjaxgdr+17dTOzq4LeI3JuDIlLdKvA1z20qoM2/PAW06GtkzK36GSY+wu7HZ2w/VypLK2Q==" saltValue="IXLrMqb/qDGWVFN7Zmdyr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473618</v>
      </c>
      <c r="D6" s="33">
        <f t="shared" si="3"/>
        <v>46</v>
      </c>
      <c r="E6" s="33">
        <f t="shared" si="3"/>
        <v>1</v>
      </c>
      <c r="F6" s="33">
        <f t="shared" si="3"/>
        <v>0</v>
      </c>
      <c r="G6" s="33">
        <f t="shared" si="3"/>
        <v>1</v>
      </c>
      <c r="H6" s="33" t="str">
        <f t="shared" si="3"/>
        <v>沖縄県　久米島町</v>
      </c>
      <c r="I6" s="33" t="str">
        <f t="shared" si="3"/>
        <v>法適用</v>
      </c>
      <c r="J6" s="33" t="str">
        <f t="shared" si="3"/>
        <v>水道事業</v>
      </c>
      <c r="K6" s="33" t="str">
        <f t="shared" si="3"/>
        <v>末端給水事業</v>
      </c>
      <c r="L6" s="33" t="str">
        <f t="shared" si="3"/>
        <v>A8</v>
      </c>
      <c r="M6" s="33" t="str">
        <f t="shared" si="3"/>
        <v>自治体職員</v>
      </c>
      <c r="N6" s="34" t="str">
        <f t="shared" si="3"/>
        <v>-</v>
      </c>
      <c r="O6" s="34">
        <f t="shared" si="3"/>
        <v>67</v>
      </c>
      <c r="P6" s="34">
        <f t="shared" si="3"/>
        <v>99.46</v>
      </c>
      <c r="Q6" s="34">
        <f t="shared" si="3"/>
        <v>3218</v>
      </c>
      <c r="R6" s="34">
        <f t="shared" si="3"/>
        <v>7994</v>
      </c>
      <c r="S6" s="34">
        <f t="shared" si="3"/>
        <v>63.65</v>
      </c>
      <c r="T6" s="34">
        <f t="shared" si="3"/>
        <v>125.59</v>
      </c>
      <c r="U6" s="34">
        <f t="shared" si="3"/>
        <v>7803</v>
      </c>
      <c r="V6" s="34">
        <f t="shared" si="3"/>
        <v>13.21</v>
      </c>
      <c r="W6" s="34">
        <f t="shared" si="3"/>
        <v>590.69000000000005</v>
      </c>
      <c r="X6" s="35">
        <f>IF(X7="",NA(),X7)</f>
        <v>102.56</v>
      </c>
      <c r="Y6" s="35">
        <f t="shared" ref="Y6:AG6" si="4">IF(Y7="",NA(),Y7)</f>
        <v>113.17</v>
      </c>
      <c r="Z6" s="35">
        <f t="shared" si="4"/>
        <v>117.68</v>
      </c>
      <c r="AA6" s="35">
        <f t="shared" si="4"/>
        <v>123.19</v>
      </c>
      <c r="AB6" s="35">
        <f t="shared" si="4"/>
        <v>117.39</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2830.34</v>
      </c>
      <c r="AU6" s="35">
        <f t="shared" ref="AU6:BC6" si="6">IF(AU7="",NA(),AU7)</f>
        <v>437.83</v>
      </c>
      <c r="AV6" s="35">
        <f t="shared" si="6"/>
        <v>379.31</v>
      </c>
      <c r="AW6" s="35">
        <f t="shared" si="6"/>
        <v>442.68</v>
      </c>
      <c r="AX6" s="35">
        <f t="shared" si="6"/>
        <v>307.7</v>
      </c>
      <c r="AY6" s="35">
        <f t="shared" si="6"/>
        <v>1164.51</v>
      </c>
      <c r="AZ6" s="35">
        <f t="shared" si="6"/>
        <v>434.72</v>
      </c>
      <c r="BA6" s="35">
        <f t="shared" si="6"/>
        <v>416.14</v>
      </c>
      <c r="BB6" s="35">
        <f t="shared" si="6"/>
        <v>371.89</v>
      </c>
      <c r="BC6" s="35">
        <f t="shared" si="6"/>
        <v>293.23</v>
      </c>
      <c r="BD6" s="34" t="str">
        <f>IF(BD7="","",IF(BD7="-","【-】","【"&amp;SUBSTITUTE(TEXT(BD7,"#,##0.00"),"-","△")&amp;"】"))</f>
        <v>【264.34】</v>
      </c>
      <c r="BE6" s="35">
        <f>IF(BE7="",NA(),BE7)</f>
        <v>353.19</v>
      </c>
      <c r="BF6" s="35">
        <f t="shared" ref="BF6:BN6" si="7">IF(BF7="",NA(),BF7)</f>
        <v>326.58999999999997</v>
      </c>
      <c r="BG6" s="35">
        <f t="shared" si="7"/>
        <v>303.29000000000002</v>
      </c>
      <c r="BH6" s="35">
        <f t="shared" si="7"/>
        <v>272.95</v>
      </c>
      <c r="BI6" s="35">
        <f t="shared" si="7"/>
        <v>249.79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96.44</v>
      </c>
      <c r="BQ6" s="35">
        <f t="shared" ref="BQ6:BY6" si="8">IF(BQ7="",NA(),BQ7)</f>
        <v>114.39</v>
      </c>
      <c r="BR6" s="35">
        <f t="shared" si="8"/>
        <v>119.76</v>
      </c>
      <c r="BS6" s="35">
        <f t="shared" si="8"/>
        <v>124.48</v>
      </c>
      <c r="BT6" s="35">
        <f t="shared" si="8"/>
        <v>117.12</v>
      </c>
      <c r="BU6" s="35">
        <f t="shared" si="8"/>
        <v>90.64</v>
      </c>
      <c r="BV6" s="35">
        <f t="shared" si="8"/>
        <v>93.66</v>
      </c>
      <c r="BW6" s="35">
        <f t="shared" si="8"/>
        <v>92.76</v>
      </c>
      <c r="BX6" s="35">
        <f t="shared" si="8"/>
        <v>93.28</v>
      </c>
      <c r="BY6" s="35">
        <f t="shared" si="8"/>
        <v>87.51</v>
      </c>
      <c r="BZ6" s="34" t="str">
        <f>IF(BZ7="","",IF(BZ7="-","【-】","【"&amp;SUBSTITUTE(TEXT(BZ7,"#,##0.00"),"-","△")&amp;"】"))</f>
        <v>【104.36】</v>
      </c>
      <c r="CA6" s="35">
        <f>IF(CA7="",NA(),CA7)</f>
        <v>205.38</v>
      </c>
      <c r="CB6" s="35">
        <f t="shared" ref="CB6:CJ6" si="9">IF(CB7="",NA(),CB7)</f>
        <v>174.58</v>
      </c>
      <c r="CC6" s="35">
        <f t="shared" si="9"/>
        <v>166.36</v>
      </c>
      <c r="CD6" s="35">
        <f t="shared" si="9"/>
        <v>160.83000000000001</v>
      </c>
      <c r="CE6" s="35">
        <f t="shared" si="9"/>
        <v>170.44</v>
      </c>
      <c r="CF6" s="35">
        <f t="shared" si="9"/>
        <v>213.52</v>
      </c>
      <c r="CG6" s="35">
        <f t="shared" si="9"/>
        <v>208.21</v>
      </c>
      <c r="CH6" s="35">
        <f t="shared" si="9"/>
        <v>208.67</v>
      </c>
      <c r="CI6" s="35">
        <f t="shared" si="9"/>
        <v>208.29</v>
      </c>
      <c r="CJ6" s="35">
        <f t="shared" si="9"/>
        <v>218.42</v>
      </c>
      <c r="CK6" s="34" t="str">
        <f>IF(CK7="","",IF(CK7="-","【-】","【"&amp;SUBSTITUTE(TEXT(CK7,"#,##0.00"),"-","△")&amp;"】"))</f>
        <v>【165.71】</v>
      </c>
      <c r="CL6" s="35">
        <f>IF(CL7="",NA(),CL7)</f>
        <v>57.41</v>
      </c>
      <c r="CM6" s="35">
        <f t="shared" ref="CM6:CU6" si="10">IF(CM7="",NA(),CM7)</f>
        <v>57.14</v>
      </c>
      <c r="CN6" s="35">
        <f t="shared" si="10"/>
        <v>56.45</v>
      </c>
      <c r="CO6" s="35">
        <f t="shared" si="10"/>
        <v>56.77</v>
      </c>
      <c r="CP6" s="35">
        <f t="shared" si="10"/>
        <v>55.7</v>
      </c>
      <c r="CQ6" s="35">
        <f t="shared" si="10"/>
        <v>49.77</v>
      </c>
      <c r="CR6" s="35">
        <f t="shared" si="10"/>
        <v>49.22</v>
      </c>
      <c r="CS6" s="35">
        <f t="shared" si="10"/>
        <v>49.08</v>
      </c>
      <c r="CT6" s="35">
        <f t="shared" si="10"/>
        <v>49.32</v>
      </c>
      <c r="CU6" s="35">
        <f t="shared" si="10"/>
        <v>50.24</v>
      </c>
      <c r="CV6" s="34" t="str">
        <f>IF(CV7="","",IF(CV7="-","【-】","【"&amp;SUBSTITUTE(TEXT(CV7,"#,##0.00"),"-","△")&amp;"】"))</f>
        <v>【60.41】</v>
      </c>
      <c r="CW6" s="35">
        <f>IF(CW7="",NA(),CW7)</f>
        <v>92.85</v>
      </c>
      <c r="CX6" s="35">
        <f t="shared" ref="CX6:DF6" si="11">IF(CX7="",NA(),CX7)</f>
        <v>92.82</v>
      </c>
      <c r="CY6" s="35">
        <f t="shared" si="11"/>
        <v>92.84</v>
      </c>
      <c r="CZ6" s="35">
        <f t="shared" si="11"/>
        <v>92.77</v>
      </c>
      <c r="DA6" s="35">
        <f t="shared" si="11"/>
        <v>93.15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34.81</v>
      </c>
      <c r="DI6" s="35">
        <f t="shared" ref="DI6:DQ6" si="12">IF(DI7="",NA(),DI7)</f>
        <v>67.38</v>
      </c>
      <c r="DJ6" s="35">
        <f t="shared" si="12"/>
        <v>68.849999999999994</v>
      </c>
      <c r="DK6" s="35">
        <f t="shared" si="12"/>
        <v>70.16</v>
      </c>
      <c r="DL6" s="35">
        <f t="shared" si="12"/>
        <v>70.88</v>
      </c>
      <c r="DM6" s="35">
        <f t="shared" si="12"/>
        <v>36.43</v>
      </c>
      <c r="DN6" s="35">
        <f t="shared" si="12"/>
        <v>46.12</v>
      </c>
      <c r="DO6" s="35">
        <f t="shared" si="12"/>
        <v>47.44</v>
      </c>
      <c r="DP6" s="35">
        <f t="shared" si="12"/>
        <v>48.3</v>
      </c>
      <c r="DQ6" s="35">
        <f t="shared" si="12"/>
        <v>45.14</v>
      </c>
      <c r="DR6" s="34" t="str">
        <f>IF(DR7="","",IF(DR7="-","【-】","【"&amp;SUBSTITUTE(TEXT(DR7,"#,##0.00"),"-","△")&amp;"】"))</f>
        <v>【48.12】</v>
      </c>
      <c r="DS6" s="35">
        <f>IF(DS7="",NA(),DS7)</f>
        <v>53.61</v>
      </c>
      <c r="DT6" s="35">
        <f t="shared" ref="DT6:EB6" si="13">IF(DT7="",NA(),DT7)</f>
        <v>53.42</v>
      </c>
      <c r="DU6" s="35">
        <f t="shared" si="13"/>
        <v>53.42</v>
      </c>
      <c r="DV6" s="35">
        <f t="shared" si="13"/>
        <v>55.5</v>
      </c>
      <c r="DW6" s="35">
        <f t="shared" si="13"/>
        <v>55.5</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473618</v>
      </c>
      <c r="D7" s="37">
        <v>46</v>
      </c>
      <c r="E7" s="37">
        <v>1</v>
      </c>
      <c r="F7" s="37">
        <v>0</v>
      </c>
      <c r="G7" s="37">
        <v>1</v>
      </c>
      <c r="H7" s="37" t="s">
        <v>104</v>
      </c>
      <c r="I7" s="37" t="s">
        <v>105</v>
      </c>
      <c r="J7" s="37" t="s">
        <v>106</v>
      </c>
      <c r="K7" s="37" t="s">
        <v>107</v>
      </c>
      <c r="L7" s="37" t="s">
        <v>108</v>
      </c>
      <c r="M7" s="37" t="s">
        <v>109</v>
      </c>
      <c r="N7" s="38" t="s">
        <v>110</v>
      </c>
      <c r="O7" s="38">
        <v>67</v>
      </c>
      <c r="P7" s="38">
        <v>99.46</v>
      </c>
      <c r="Q7" s="38">
        <v>3218</v>
      </c>
      <c r="R7" s="38">
        <v>7994</v>
      </c>
      <c r="S7" s="38">
        <v>63.65</v>
      </c>
      <c r="T7" s="38">
        <v>125.59</v>
      </c>
      <c r="U7" s="38">
        <v>7803</v>
      </c>
      <c r="V7" s="38">
        <v>13.21</v>
      </c>
      <c r="W7" s="38">
        <v>590.69000000000005</v>
      </c>
      <c r="X7" s="38">
        <v>102.56</v>
      </c>
      <c r="Y7" s="38">
        <v>113.17</v>
      </c>
      <c r="Z7" s="38">
        <v>117.68</v>
      </c>
      <c r="AA7" s="38">
        <v>123.19</v>
      </c>
      <c r="AB7" s="38">
        <v>117.39</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2830.34</v>
      </c>
      <c r="AU7" s="38">
        <v>437.83</v>
      </c>
      <c r="AV7" s="38">
        <v>379.31</v>
      </c>
      <c r="AW7" s="38">
        <v>442.68</v>
      </c>
      <c r="AX7" s="38">
        <v>307.7</v>
      </c>
      <c r="AY7" s="38">
        <v>1164.51</v>
      </c>
      <c r="AZ7" s="38">
        <v>434.72</v>
      </c>
      <c r="BA7" s="38">
        <v>416.14</v>
      </c>
      <c r="BB7" s="38">
        <v>371.89</v>
      </c>
      <c r="BC7" s="38">
        <v>293.23</v>
      </c>
      <c r="BD7" s="38">
        <v>264.33999999999997</v>
      </c>
      <c r="BE7" s="38">
        <v>353.19</v>
      </c>
      <c r="BF7" s="38">
        <v>326.58999999999997</v>
      </c>
      <c r="BG7" s="38">
        <v>303.29000000000002</v>
      </c>
      <c r="BH7" s="38">
        <v>272.95</v>
      </c>
      <c r="BI7" s="38">
        <v>249.79</v>
      </c>
      <c r="BJ7" s="38">
        <v>498.27</v>
      </c>
      <c r="BK7" s="38">
        <v>495.76</v>
      </c>
      <c r="BL7" s="38">
        <v>487.22</v>
      </c>
      <c r="BM7" s="38">
        <v>483.11</v>
      </c>
      <c r="BN7" s="38">
        <v>542.29999999999995</v>
      </c>
      <c r="BO7" s="38">
        <v>274.27</v>
      </c>
      <c r="BP7" s="38">
        <v>96.44</v>
      </c>
      <c r="BQ7" s="38">
        <v>114.39</v>
      </c>
      <c r="BR7" s="38">
        <v>119.76</v>
      </c>
      <c r="BS7" s="38">
        <v>124.48</v>
      </c>
      <c r="BT7" s="38">
        <v>117.12</v>
      </c>
      <c r="BU7" s="38">
        <v>90.64</v>
      </c>
      <c r="BV7" s="38">
        <v>93.66</v>
      </c>
      <c r="BW7" s="38">
        <v>92.76</v>
      </c>
      <c r="BX7" s="38">
        <v>93.28</v>
      </c>
      <c r="BY7" s="38">
        <v>87.51</v>
      </c>
      <c r="BZ7" s="38">
        <v>104.36</v>
      </c>
      <c r="CA7" s="38">
        <v>205.38</v>
      </c>
      <c r="CB7" s="38">
        <v>174.58</v>
      </c>
      <c r="CC7" s="38">
        <v>166.36</v>
      </c>
      <c r="CD7" s="38">
        <v>160.83000000000001</v>
      </c>
      <c r="CE7" s="38">
        <v>170.44</v>
      </c>
      <c r="CF7" s="38">
        <v>213.52</v>
      </c>
      <c r="CG7" s="38">
        <v>208.21</v>
      </c>
      <c r="CH7" s="38">
        <v>208.67</v>
      </c>
      <c r="CI7" s="38">
        <v>208.29</v>
      </c>
      <c r="CJ7" s="38">
        <v>218.42</v>
      </c>
      <c r="CK7" s="38">
        <v>165.71</v>
      </c>
      <c r="CL7" s="38">
        <v>57.41</v>
      </c>
      <c r="CM7" s="38">
        <v>57.14</v>
      </c>
      <c r="CN7" s="38">
        <v>56.45</v>
      </c>
      <c r="CO7" s="38">
        <v>56.77</v>
      </c>
      <c r="CP7" s="38">
        <v>55.7</v>
      </c>
      <c r="CQ7" s="38">
        <v>49.77</v>
      </c>
      <c r="CR7" s="38">
        <v>49.22</v>
      </c>
      <c r="CS7" s="38">
        <v>49.08</v>
      </c>
      <c r="CT7" s="38">
        <v>49.32</v>
      </c>
      <c r="CU7" s="38">
        <v>50.24</v>
      </c>
      <c r="CV7" s="38">
        <v>60.41</v>
      </c>
      <c r="CW7" s="38">
        <v>92.85</v>
      </c>
      <c r="CX7" s="38">
        <v>92.82</v>
      </c>
      <c r="CY7" s="38">
        <v>92.84</v>
      </c>
      <c r="CZ7" s="38">
        <v>92.77</v>
      </c>
      <c r="DA7" s="38">
        <v>93.15</v>
      </c>
      <c r="DB7" s="38">
        <v>79.98</v>
      </c>
      <c r="DC7" s="38">
        <v>79.48</v>
      </c>
      <c r="DD7" s="38">
        <v>79.3</v>
      </c>
      <c r="DE7" s="38">
        <v>79.34</v>
      </c>
      <c r="DF7" s="38">
        <v>78.650000000000006</v>
      </c>
      <c r="DG7" s="38">
        <v>89.93</v>
      </c>
      <c r="DH7" s="38">
        <v>34.81</v>
      </c>
      <c r="DI7" s="38">
        <v>67.38</v>
      </c>
      <c r="DJ7" s="38">
        <v>68.849999999999994</v>
      </c>
      <c r="DK7" s="38">
        <v>70.16</v>
      </c>
      <c r="DL7" s="38">
        <v>70.88</v>
      </c>
      <c r="DM7" s="38">
        <v>36.43</v>
      </c>
      <c r="DN7" s="38">
        <v>46.12</v>
      </c>
      <c r="DO7" s="38">
        <v>47.44</v>
      </c>
      <c r="DP7" s="38">
        <v>48.3</v>
      </c>
      <c r="DQ7" s="38">
        <v>45.14</v>
      </c>
      <c r="DR7" s="38">
        <v>48.12</v>
      </c>
      <c r="DS7" s="38">
        <v>53.61</v>
      </c>
      <c r="DT7" s="38">
        <v>53.42</v>
      </c>
      <c r="DU7" s="38">
        <v>53.42</v>
      </c>
      <c r="DV7" s="38">
        <v>55.5</v>
      </c>
      <c r="DW7" s="38">
        <v>55.5</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2019-02-02T02:46:39Z</cp:lastPrinted>
  <dcterms:created xsi:type="dcterms:W3CDTF">2018-12-03T08:40:12Z</dcterms:created>
  <dcterms:modified xsi:type="dcterms:W3CDTF">2019-02-02T02:46:40Z</dcterms:modified>
</cp:coreProperties>
</file>