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yUVuTCMdPXIypP4yLJN93r1r7ySVCYLASbDLm4IB2In175tzkxyDcnhH9+f3izMsySYfukiOlpqa/1Z8tfrOg==" workbookSaltValue="aa9orBK5zjw93xxFHL3P+w==" workbookSpinCount="100000" lockStructure="1"/>
  <bookViews>
    <workbookView xWindow="0" yWindow="0" windowWidth="20730" windowHeight="1176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<sst xmlns="http://schemas.openxmlformats.org/spreadsheetml/2006/main" count="237" uniqueCount="125">
  <si>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</si>
  <si>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</si>
  <si>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</si>
  <si>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</si>
  <si>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</si>
  <si>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</si>
  <si>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</si>
  <si>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</si>
  <si>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</si>
  <si>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</si>
  <si>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</si>
  <si>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</si>
  <si>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</si>
  <si>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</si>
  <si>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</si>
  <si>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</si>
  <si>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</si>
  <si>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</si>
  <si>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</si>
  <si>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</si>
  <si>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</si>
  <si>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</si>
  <si>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</si>
  <si>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</si>
  <si>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</si>
  <si>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</si>
  <si>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</si>
  <si>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</si>
  <si>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</si>
  <si>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</si>
  <si>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</si>
  <si>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</si>
  <si>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</si>
  <si>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</si>
  <si>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</si>
  <si>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</si>
  <si>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</si>
  <si>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</si>
  <si>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</si>
  <si>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</si>
  <si>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</si>
  <si>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</si>
  <si>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</si>
  <si>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</si>
  <si>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</si>
  <si>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</si>
  <si>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</si>
  <si>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</si>
  <si>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</si>
  <si>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</si>
  <si>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</si>
  <si>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</si>
  <si>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</si>
  <si>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</si>
  <si>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</si>
  <si>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</si>
  <si>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</si>
  <si>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</si>
  <si>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</si>
  <si>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</si>
  <si>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</si>
  <si>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</si>
  <si>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</si>
  <si>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</si>
  <si>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</si>
  <si>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</si>
  <si>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</si>
  <si>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</si>
  <si>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</si>
  <si>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</si>
  <si>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</si>
  <si>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</si>
  <si>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</si>
  <si>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</si>
  <si>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</si>
  <si>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</si>
  <si>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</si>
  <si>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</si>
  <si>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</si>
  <si>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</si>
  <si>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</si>
  <si>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</si>
  <si>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</si>
  <si>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</si>
  <si>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</si>
  <si>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</si>
  <si>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</si>
  <si>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</si>
  <si>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</si>
  <si>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</si>
  <si>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</si>
  <si>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</si>
  <si>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</si>
  <si>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</si>
  <si>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</si>
  <si>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</si>
  <si>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</si>
  <si>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</si>
  <si>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</si>
  <si>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</si>
  <si>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</si>
  <si>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</si>
  <si>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</si>
  <si>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</si>
  <si>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</si>
  <si>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</si>
  <si>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</si>
  <si>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</si>
  <si>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</si>
  <si>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粟国村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</si>
  <si>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</si>
  <si>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</si>
  <si>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</si>
  <si>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</si>
  <si>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</si>
  <si>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</si>
  <si>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</si>
  <si>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</si>
  <si>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</si>
  <si>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</si>
  <si>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</si>
  <si>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</si>
  <si>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数値として表れていないが、配水管は30年以上経過しているものもあり、定期的な管路更新を行うことが必要となっている。現在、広域化に伴い配水管路の耐震化整備をおこなっているところである。</t>
    <rPh sb="0" eb="2">
      <t>スウチ</t>
    </rPh>
    <rPh sb="5" eb="6">
      <t>アラワ</t>
    </rPh>
    <rPh sb="13" eb="16">
      <t>ハイスイカン</t>
    </rPh>
    <rPh sb="19" eb="20">
      <t>ネン</t>
    </rPh>
    <rPh sb="20" eb="22">
      <t>イジョウ</t>
    </rPh>
    <rPh sb="22" eb="24">
      <t>ケイカ</t>
    </rPh>
    <rPh sb="34" eb="37">
      <t>テイキテキ</t>
    </rPh>
    <rPh sb="38" eb="40">
      <t>カンロ</t>
    </rPh>
    <rPh sb="40" eb="42">
      <t>コウシン</t>
    </rPh>
    <rPh sb="43" eb="44">
      <t>オコナ</t>
    </rPh>
    <rPh sb="48" eb="50">
      <t>ヒツヨウ</t>
    </rPh>
    <rPh sb="57" eb="59">
      <t>ゲンザイ</t>
    </rPh>
    <rPh sb="60" eb="63">
      <t>コウイキカ</t>
    </rPh>
    <rPh sb="64" eb="65">
      <t>トモナ</t>
    </rPh>
    <rPh sb="66" eb="68">
      <t>ハイスイ</t>
    </rPh>
    <rPh sb="68" eb="70">
      <t>カンロ</t>
    </rPh>
    <rPh sb="71" eb="74">
      <t>タイシンカ</t>
    </rPh>
    <rPh sb="74" eb="76">
      <t>セイビ</t>
    </rPh>
    <phoneticPr fontId="4"/>
  </si>
  <si>
    <t>離島という地理的条件から単独運営は難しく、一般会計からの繰入に頼らざるを得ない状況であるが、繰入額を少しでも削減させるための努力を行っていかなければならない。
平成30年度より水道事業の広域化が実施され、水道料金の改定や管路更新の実施が行われている。これらが各指標にどのような影響を与えるか注目しながら、今後の事業運営をいかに安定的に行っていくか考えることが必要である。</t>
    <rPh sb="0" eb="2">
      <t>リトウ</t>
    </rPh>
    <rPh sb="5" eb="8">
      <t>チリテキ</t>
    </rPh>
    <rPh sb="8" eb="10">
      <t>ジョウケン</t>
    </rPh>
    <rPh sb="12" eb="14">
      <t>タンドク</t>
    </rPh>
    <rPh sb="14" eb="16">
      <t>ウンエイ</t>
    </rPh>
    <rPh sb="17" eb="18">
      <t>ムズカ</t>
    </rPh>
    <rPh sb="21" eb="23">
      <t>イッパン</t>
    </rPh>
    <rPh sb="23" eb="25">
      <t>カイケイ</t>
    </rPh>
    <rPh sb="28" eb="30">
      <t>クリイレ</t>
    </rPh>
    <rPh sb="31" eb="32">
      <t>タヨ</t>
    </rPh>
    <rPh sb="36" eb="37">
      <t>エ</t>
    </rPh>
    <rPh sb="39" eb="41">
      <t>ジョウキョウ</t>
    </rPh>
    <rPh sb="46" eb="48">
      <t>クリイレ</t>
    </rPh>
    <rPh sb="48" eb="49">
      <t>ガク</t>
    </rPh>
    <rPh sb="50" eb="51">
      <t>スコ</t>
    </rPh>
    <rPh sb="54" eb="56">
      <t>サクゲン</t>
    </rPh>
    <rPh sb="62" eb="64">
      <t>ドリョク</t>
    </rPh>
    <rPh sb="65" eb="66">
      <t>オコナ</t>
    </rPh>
    <rPh sb="81" eb="83">
      <t>ヘイセイ</t>
    </rPh>
    <rPh sb="85" eb="87">
      <t>ネンド</t>
    </rPh>
    <rPh sb="89" eb="91">
      <t>スイドウ</t>
    </rPh>
    <rPh sb="91" eb="93">
      <t>ジギョウ</t>
    </rPh>
    <rPh sb="94" eb="97">
      <t>コウイキカ</t>
    </rPh>
    <rPh sb="98" eb="100">
      <t>ジッシ</t>
    </rPh>
    <rPh sb="103" eb="105">
      <t>スイドウ</t>
    </rPh>
    <rPh sb="105" eb="107">
      <t>リョウキン</t>
    </rPh>
    <rPh sb="108" eb="110">
      <t>カイテイ</t>
    </rPh>
    <rPh sb="111" eb="113">
      <t>カンロ</t>
    </rPh>
    <rPh sb="113" eb="115">
      <t>コウシン</t>
    </rPh>
    <rPh sb="116" eb="118">
      <t>ジッシ</t>
    </rPh>
    <rPh sb="119" eb="120">
      <t>オコナ</t>
    </rPh>
    <rPh sb="130" eb="133">
      <t>カクシヒョウ</t>
    </rPh>
    <rPh sb="139" eb="141">
      <t>エイキョウ</t>
    </rPh>
    <rPh sb="142" eb="143">
      <t>アタ</t>
    </rPh>
    <rPh sb="146" eb="148">
      <t>チュウモク</t>
    </rPh>
    <rPh sb="153" eb="155">
      <t>コンゴ</t>
    </rPh>
    <rPh sb="156" eb="158">
      <t>ジギョウ</t>
    </rPh>
    <rPh sb="158" eb="160">
      <t>ウンエイ</t>
    </rPh>
    <rPh sb="164" eb="166">
      <t>アンテイ</t>
    </rPh>
    <rPh sb="166" eb="167">
      <t>テキ</t>
    </rPh>
    <rPh sb="168" eb="169">
      <t>オコナ</t>
    </rPh>
    <rPh sb="174" eb="175">
      <t>カンガ</t>
    </rPh>
    <rPh sb="180" eb="182">
      <t>ヒツヨウ</t>
    </rPh>
    <phoneticPr fontId="4"/>
  </si>
  <si>
    <t xml:space="preserve">①収益的収支比率が平成29年度で減少したのは機器修繕（ポンプ取替）が要因のひとつ。今後の比率減少を抑制する為に、機器等の修繕費用削減（予防管理による長寿命化など）を実施することが必要。
④近年は企業債償還が順調に進んでいるため比率が減少しているが、今後管路更新にかかる発行増が見込まれるため増加に転じることが予想される。収益に対して発行額が過大とならないよう注意が必要。
⑤類似団体より高い数値を推移しているものの、50％を下回る年度が多く、給水に係る費用を給水収益で賄えていないことが常態化している。
⑥類似団体と比較して割高である状態が続いている。料金回収率を上げるためにも給水原価を抑えるための取組が必要。
⑦利用率の低さは施設遊休状態の度合を表すが、配水量を勘案した適切な施設規模を把握する必要がある。
⑧類似団体よりも高い比率で推移しているが、効率良く収益に反映させるためにも漏水やメーター不感知などを取り除くことが必要。
</t>
    <rPh sb="1" eb="4">
      <t>シュウエキテキ</t>
    </rPh>
    <rPh sb="4" eb="6">
      <t>シュウシ</t>
    </rPh>
    <rPh sb="6" eb="8">
      <t>ヒリツ</t>
    </rPh>
    <rPh sb="9" eb="11">
      <t>ヘイセイ</t>
    </rPh>
    <rPh sb="13" eb="15">
      <t>ネンド</t>
    </rPh>
    <rPh sb="16" eb="18">
      <t>ゲンショウ</t>
    </rPh>
    <rPh sb="22" eb="24">
      <t>キキ</t>
    </rPh>
    <rPh sb="24" eb="26">
      <t>シュウゼン</t>
    </rPh>
    <rPh sb="30" eb="32">
      <t>トリカエ</t>
    </rPh>
    <rPh sb="34" eb="36">
      <t>ヨウイン</t>
    </rPh>
    <rPh sb="41" eb="43">
      <t>コンゴ</t>
    </rPh>
    <rPh sb="44" eb="46">
      <t>ヒリツ</t>
    </rPh>
    <rPh sb="46" eb="48">
      <t>ゲンショウ</t>
    </rPh>
    <rPh sb="49" eb="51">
      <t>ヨクセイ</t>
    </rPh>
    <rPh sb="53" eb="54">
      <t>タメ</t>
    </rPh>
    <rPh sb="56" eb="58">
      <t>キキ</t>
    </rPh>
    <rPh sb="58" eb="59">
      <t>トウ</t>
    </rPh>
    <rPh sb="60" eb="62">
      <t>シュウゼン</t>
    </rPh>
    <rPh sb="62" eb="63">
      <t>ヒ</t>
    </rPh>
    <rPh sb="63" eb="64">
      <t>ヨウ</t>
    </rPh>
    <rPh sb="64" eb="66">
      <t>サクゲン</t>
    </rPh>
    <rPh sb="67" eb="69">
      <t>ヨボウ</t>
    </rPh>
    <rPh sb="69" eb="71">
      <t>カンリ</t>
    </rPh>
    <rPh sb="74" eb="75">
      <t>チョウ</t>
    </rPh>
    <rPh sb="75" eb="78">
      <t>ジュミョウカ</t>
    </rPh>
    <rPh sb="82" eb="84">
      <t>ジッシ</t>
    </rPh>
    <rPh sb="89" eb="91">
      <t>ヒツヨウ</t>
    </rPh>
    <rPh sb="95" eb="97">
      <t>キンネン</t>
    </rPh>
    <rPh sb="98" eb="100">
      <t>キギョウ</t>
    </rPh>
    <rPh sb="100" eb="101">
      <t>サイ</t>
    </rPh>
    <rPh sb="101" eb="103">
      <t>ショウカン</t>
    </rPh>
    <rPh sb="104" eb="106">
      <t>ジュンチョウ</t>
    </rPh>
    <rPh sb="107" eb="108">
      <t>スス</t>
    </rPh>
    <rPh sb="114" eb="116">
      <t>ヒリツ</t>
    </rPh>
    <rPh sb="117" eb="119">
      <t>ゲンショウ</t>
    </rPh>
    <rPh sb="125" eb="127">
      <t>コンゴ</t>
    </rPh>
    <rPh sb="127" eb="129">
      <t>カンロ</t>
    </rPh>
    <rPh sb="129" eb="131">
      <t>コウシン</t>
    </rPh>
    <rPh sb="135" eb="138">
      <t>ハッコウゾウ</t>
    </rPh>
    <rPh sb="139" eb="141">
      <t>ミコ</t>
    </rPh>
    <rPh sb="146" eb="148">
      <t>ゾウカ</t>
    </rPh>
    <rPh sb="149" eb="150">
      <t>テン</t>
    </rPh>
    <rPh sb="155" eb="157">
      <t>ヨソウ</t>
    </rPh>
    <rPh sb="161" eb="163">
      <t>シュウエキ</t>
    </rPh>
    <rPh sb="164" eb="165">
      <t>タイ</t>
    </rPh>
    <rPh sb="167" eb="169">
      <t>ハッコウ</t>
    </rPh>
    <rPh sb="169" eb="170">
      <t>ガク</t>
    </rPh>
    <rPh sb="171" eb="173">
      <t>カダイ</t>
    </rPh>
    <rPh sb="180" eb="182">
      <t>チュウイ</t>
    </rPh>
    <rPh sb="183" eb="185">
      <t>ヒツヨウ</t>
    </rPh>
    <rPh sb="189" eb="191">
      <t>ルイジ</t>
    </rPh>
    <rPh sb="191" eb="193">
      <t>ダンタイ</t>
    </rPh>
    <rPh sb="195" eb="196">
      <t>タカ</t>
    </rPh>
    <rPh sb="197" eb="199">
      <t>スウチ</t>
    </rPh>
    <rPh sb="200" eb="202">
      <t>スイイ</t>
    </rPh>
    <rPh sb="214" eb="216">
      <t>シタマワ</t>
    </rPh>
    <rPh sb="217" eb="219">
      <t>ネンド</t>
    </rPh>
    <rPh sb="220" eb="221">
      <t>オオ</t>
    </rPh>
    <rPh sb="223" eb="225">
      <t>キュウスイ</t>
    </rPh>
    <rPh sb="226" eb="227">
      <t>カカ</t>
    </rPh>
    <rPh sb="228" eb="230">
      <t>ヒヨウ</t>
    </rPh>
    <rPh sb="231" eb="233">
      <t>キュウスイ</t>
    </rPh>
    <rPh sb="233" eb="235">
      <t>シュウエキ</t>
    </rPh>
    <rPh sb="236" eb="237">
      <t>マカナ</t>
    </rPh>
    <rPh sb="245" eb="248">
      <t>ジョウタイカ</t>
    </rPh>
    <rPh sb="256" eb="258">
      <t>ルイジ</t>
    </rPh>
    <rPh sb="258" eb="260">
      <t>ダンタイ</t>
    </rPh>
    <rPh sb="261" eb="263">
      <t>ヒカク</t>
    </rPh>
    <rPh sb="265" eb="267">
      <t>ワリダカ</t>
    </rPh>
    <rPh sb="270" eb="272">
      <t>ジョウタイ</t>
    </rPh>
    <rPh sb="273" eb="274">
      <t>ツヅ</t>
    </rPh>
    <rPh sb="279" eb="281">
      <t>リョウキン</t>
    </rPh>
    <rPh sb="281" eb="283">
      <t>カイシュウ</t>
    </rPh>
    <rPh sb="283" eb="284">
      <t>リツ</t>
    </rPh>
    <rPh sb="285" eb="286">
      <t>ア</t>
    </rPh>
    <rPh sb="292" eb="294">
      <t>キュウスイ</t>
    </rPh>
    <rPh sb="294" eb="296">
      <t>ゲンカ</t>
    </rPh>
    <rPh sb="297" eb="298">
      <t>オサ</t>
    </rPh>
    <rPh sb="303" eb="305">
      <t>トリクミ</t>
    </rPh>
    <rPh sb="306" eb="308">
      <t>ヒツヨウ</t>
    </rPh>
    <rPh sb="312" eb="315">
      <t>リヨウリツ</t>
    </rPh>
    <rPh sb="316" eb="317">
      <t>ヒク</t>
    </rPh>
    <rPh sb="319" eb="321">
      <t>シセツ</t>
    </rPh>
    <rPh sb="321" eb="323">
      <t>ユウキュウ</t>
    </rPh>
    <rPh sb="323" eb="325">
      <t>ジョウタイ</t>
    </rPh>
    <rPh sb="326" eb="328">
      <t>ドアイ</t>
    </rPh>
    <rPh sb="329" eb="330">
      <t>アラワ</t>
    </rPh>
    <rPh sb="333" eb="335">
      <t>ハイスイ</t>
    </rPh>
    <rPh sb="335" eb="336">
      <t>リョウ</t>
    </rPh>
    <rPh sb="337" eb="339">
      <t>カンアン</t>
    </rPh>
    <rPh sb="341" eb="343">
      <t>テキセツ</t>
    </rPh>
    <rPh sb="344" eb="346">
      <t>シセツ</t>
    </rPh>
    <rPh sb="346" eb="348">
      <t>キボ</t>
    </rPh>
    <rPh sb="349" eb="351">
      <t>ハアク</t>
    </rPh>
    <rPh sb="353" eb="355">
      <t>ヒツヨウ</t>
    </rPh>
    <rPh sb="362" eb="364">
      <t>ルイジ</t>
    </rPh>
    <rPh sb="364" eb="366">
      <t>ダンタイ</t>
    </rPh>
    <rPh sb="369" eb="370">
      <t>タカ</t>
    </rPh>
    <rPh sb="371" eb="373">
      <t>ヒリツ</t>
    </rPh>
    <rPh sb="374" eb="376">
      <t>スイイ</t>
    </rPh>
    <rPh sb="382" eb="384">
      <t>コウリツ</t>
    </rPh>
    <rPh sb="384" eb="385">
      <t>ヨ</t>
    </rPh>
    <rPh sb="386" eb="388">
      <t>シュウエキ</t>
    </rPh>
    <rPh sb="389" eb="391">
      <t>ハンエイ</t>
    </rPh>
    <rPh sb="398" eb="400">
      <t>ロウスイ</t>
    </rPh>
    <rPh sb="405" eb="406">
      <t>フ</t>
    </rPh>
    <rPh sb="406" eb="408">
      <t>カンチ</t>
    </rPh>
    <rPh sb="411" eb="412">
      <t>ト</t>
    </rPh>
    <rPh sb="413" eb="414">
      <t>ノゾ</t>
    </rPh>
    <rPh sb="418" eb="4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</si>
</sst>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DF-4957-B3D9-D6A280764A04}"/>
            </c:ext>
          </c:extLst>
        </c:ser>
        <c:dLbls>
          <c:showLegendKey val="0"/>
          <c:showVal val="0"/>
          <c:showCatName val="0"/>
          <c:showSerName val="0"/>
          <c:showPercent val="0"/>
          <c:showBubbleSize val="0"/>
        </c:dLbls>
        <c:gapWidth val="150"/>
        <c:axId val="110447232"/>
        <c:axId val="1104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83DF-4957-B3D9-D6A280764A04}"/>
            </c:ext>
          </c:extLst>
        </c:ser>
        <c:dLbls>
          <c:showLegendKey val="0"/>
          <c:showVal val="0"/>
          <c:showCatName val="0"/>
          <c:showSerName val="0"/>
          <c:showPercent val="0"/>
          <c:showBubbleSize val="0"/>
        </c:dLbls>
        <c:marker val="1"/>
        <c:smooth val="0"/>
        <c:axId val="110447232"/>
        <c:axId val="110457600"/>
      </c:lineChart>
      <c:dateAx>
        <c:axId val="110447232"/>
        <c:scaling>
          <c:orientation val="minMax"/>
        </c:scaling>
        <c:delete val="1"/>
        <c:axPos val="b"/>
        <c:numFmt formatCode="ge" sourceLinked="1"/>
        <c:majorTickMark val="none"/>
        <c:minorTickMark val="none"/>
        <c:tickLblPos val="none"/>
        <c:crossAx val="110457600"/>
        <c:crosses val="autoZero"/>
        <c:auto val="1"/>
        <c:lblOffset val="100"/>
        <c:baseTimeUnit val="years"/>
      </c:dateAx>
      <c:valAx>
        <c:axId val="1104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39.06</c:v>
                </c:pt>
                <c:pt idx="1">
                  <c:v>42.41</c:v>
                </c:pt>
                <c:pt idx="2">
                  <c:v>46.14</c:v>
                </c:pt>
                <c:pt idx="3">
                  <c:v>38.99</c:v>
                </c:pt>
                <c:pt idx="4">
                  <c:v>41.33</c:v>
                </c:pt>
              </c:numCache>
            </c:numRef>
          </c:val>
          <c:extLst xmlns:c16r2="http://schemas.microsoft.com/office/drawing/2015/06/chart">
            <c:ext xmlns:c16="http://schemas.microsoft.com/office/drawing/2014/chart" uri="{C3380CC4-5D6E-409C-BE32-E72D297353CC}">
              <c16:uniqueId val="{00000000-70F3-4E5A-A2FE-11298CDCBFE1}"/>
            </c:ext>
          </c:extLst>
        </c:ser>
        <c:dLbls>
          <c:showLegendKey val="0"/>
          <c:showVal val="0"/>
          <c:showCatName val="0"/>
          <c:showSerName val="0"/>
          <c:showPercent val="0"/>
          <c:showBubbleSize val="0"/>
        </c:dLbls>
        <c:gapWidth val="150"/>
        <c:axId val="113359104"/>
        <c:axId val="1133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70F3-4E5A-A2FE-11298CDCBFE1}"/>
            </c:ext>
          </c:extLst>
        </c:ser>
        <c:dLbls>
          <c:showLegendKey val="0"/>
          <c:showVal val="0"/>
          <c:showCatName val="0"/>
          <c:showSerName val="0"/>
          <c:showPercent val="0"/>
          <c:showBubbleSize val="0"/>
        </c:dLbls>
        <c:marker val="1"/>
        <c:smooth val="0"/>
        <c:axId val="113359104"/>
        <c:axId val="113369472"/>
      </c:lineChart>
      <c:dateAx>
        <c:axId val="113359104"/>
        <c:scaling>
          <c:orientation val="minMax"/>
        </c:scaling>
        <c:delete val="1"/>
        <c:axPos val="b"/>
        <c:numFmt formatCode="ge" sourceLinked="1"/>
        <c:majorTickMark val="none"/>
        <c:minorTickMark val="none"/>
        <c:tickLblPos val="none"/>
        <c:crossAx val="113369472"/>
        <c:crosses val="autoZero"/>
        <c:auto val="1"/>
        <c:lblOffset val="100"/>
        <c:baseTimeUnit val="years"/>
      </c:dateAx>
      <c:valAx>
        <c:axId val="1133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84.91</c:v>
                </c:pt>
                <c:pt idx="1">
                  <c:v>77.8</c:v>
                </c:pt>
                <c:pt idx="2">
                  <c:v>79.099999999999994</c:v>
                </c:pt>
                <c:pt idx="3">
                  <c:v>80.47</c:v>
                </c:pt>
                <c:pt idx="4">
                  <c:v>81.48</c:v>
                </c:pt>
              </c:numCache>
            </c:numRef>
          </c:val>
          <c:extLst xmlns:c16r2="http://schemas.microsoft.com/office/drawing/2015/06/chart">
            <c:ext xmlns:c16="http://schemas.microsoft.com/office/drawing/2014/chart" uri="{C3380CC4-5D6E-409C-BE32-E72D297353CC}">
              <c16:uniqueId val="{00000000-EBAE-40D2-AAA5-F3948550E2DD}"/>
            </c:ext>
          </c:extLst>
        </c:ser>
        <c:dLbls>
          <c:showLegendKey val="0"/>
          <c:showVal val="0"/>
          <c:showCatName val="0"/>
          <c:showSerName val="0"/>
          <c:showPercent val="0"/>
          <c:showBubbleSize val="0"/>
        </c:dLbls>
        <c:gapWidth val="150"/>
        <c:axId val="113420928"/>
        <c:axId val="11342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EBAE-40D2-AAA5-F3948550E2DD}"/>
            </c:ext>
          </c:extLst>
        </c:ser>
        <c:dLbls>
          <c:showLegendKey val="0"/>
          <c:showVal val="0"/>
          <c:showCatName val="0"/>
          <c:showSerName val="0"/>
          <c:showPercent val="0"/>
          <c:showBubbleSize val="0"/>
        </c:dLbls>
        <c:marker val="1"/>
        <c:smooth val="0"/>
        <c:axId val="113420928"/>
        <c:axId val="113423104"/>
      </c:lineChart>
      <c:dateAx>
        <c:axId val="113420928"/>
        <c:scaling>
          <c:orientation val="minMax"/>
        </c:scaling>
        <c:delete val="1"/>
        <c:axPos val="b"/>
        <c:numFmt formatCode="ge" sourceLinked="1"/>
        <c:majorTickMark val="none"/>
        <c:minorTickMark val="none"/>
        <c:tickLblPos val="none"/>
        <c:crossAx val="113423104"/>
        <c:crosses val="autoZero"/>
        <c:auto val="1"/>
        <c:lblOffset val="100"/>
        <c:baseTimeUnit val="years"/>
      </c:dateAx>
      <c:valAx>
        <c:axId val="1134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64.2</c:v>
                </c:pt>
                <c:pt idx="1">
                  <c:v>70.41</c:v>
                </c:pt>
                <c:pt idx="2">
                  <c:v>79.819999999999993</c:v>
                </c:pt>
                <c:pt idx="3">
                  <c:v>96.56</c:v>
                </c:pt>
                <c:pt idx="4">
                  <c:v>73.930000000000007</c:v>
                </c:pt>
              </c:numCache>
            </c:numRef>
          </c:val>
          <c:extLst xmlns:c16r2="http://schemas.microsoft.com/office/drawing/2015/06/chart">
            <c:ext xmlns:c16="http://schemas.microsoft.com/office/drawing/2014/chart" uri="{C3380CC4-5D6E-409C-BE32-E72D297353CC}">
              <c16:uniqueId val="{00000000-9444-426D-9118-020122318195}"/>
            </c:ext>
          </c:extLst>
        </c:ser>
        <c:dLbls>
          <c:showLegendKey val="0"/>
          <c:showVal val="0"/>
          <c:showCatName val="0"/>
          <c:showSerName val="0"/>
          <c:showPercent val="0"/>
          <c:showBubbleSize val="0"/>
        </c:dLbls>
        <c:gapWidth val="150"/>
        <c:axId val="110480384"/>
        <c:axId val="1104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9444-426D-9118-020122318195}"/>
            </c:ext>
          </c:extLst>
        </c:ser>
        <c:dLbls>
          <c:showLegendKey val="0"/>
          <c:showVal val="0"/>
          <c:showCatName val="0"/>
          <c:showSerName val="0"/>
          <c:showPercent val="0"/>
          <c:showBubbleSize val="0"/>
        </c:dLbls>
        <c:marker val="1"/>
        <c:smooth val="0"/>
        <c:axId val="110480384"/>
        <c:axId val="110486656"/>
      </c:lineChart>
      <c:dateAx>
        <c:axId val="110480384"/>
        <c:scaling>
          <c:orientation val="minMax"/>
        </c:scaling>
        <c:delete val="1"/>
        <c:axPos val="b"/>
        <c:numFmt formatCode="ge" sourceLinked="1"/>
        <c:majorTickMark val="none"/>
        <c:minorTickMark val="none"/>
        <c:tickLblPos val="none"/>
        <c:crossAx val="110486656"/>
        <c:crosses val="autoZero"/>
        <c:auto val="1"/>
        <c:lblOffset val="100"/>
        <c:baseTimeUnit val="years"/>
      </c:dateAx>
      <c:valAx>
        <c:axId val="1104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DE-4B0A-8428-A8230E0FFCB4}"/>
            </c:ext>
          </c:extLst>
        </c:ser>
        <c:dLbls>
          <c:showLegendKey val="0"/>
          <c:showVal val="0"/>
          <c:showCatName val="0"/>
          <c:showSerName val="0"/>
          <c:showPercent val="0"/>
          <c:showBubbleSize val="0"/>
        </c:dLbls>
        <c:gapWidth val="150"/>
        <c:axId val="110382464"/>
        <c:axId val="1104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DE-4B0A-8428-A8230E0FFCB4}"/>
            </c:ext>
          </c:extLst>
        </c:ser>
        <c:dLbls>
          <c:showLegendKey val="0"/>
          <c:showVal val="0"/>
          <c:showCatName val="0"/>
          <c:showSerName val="0"/>
          <c:showPercent val="0"/>
          <c:showBubbleSize val="0"/>
        </c:dLbls>
        <c:marker val="1"/>
        <c:smooth val="0"/>
        <c:axId val="110382464"/>
        <c:axId val="110409216"/>
      </c:lineChart>
      <c:dateAx>
        <c:axId val="110382464"/>
        <c:scaling>
          <c:orientation val="minMax"/>
        </c:scaling>
        <c:delete val="1"/>
        <c:axPos val="b"/>
        <c:numFmt formatCode="ge" sourceLinked="1"/>
        <c:majorTickMark val="none"/>
        <c:minorTickMark val="none"/>
        <c:tickLblPos val="none"/>
        <c:crossAx val="110409216"/>
        <c:crosses val="autoZero"/>
        <c:auto val="1"/>
        <c:lblOffset val="100"/>
        <c:baseTimeUnit val="years"/>
      </c:dateAx>
      <c:valAx>
        <c:axId val="1104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68-423C-B4CF-1098422C440F}"/>
            </c:ext>
          </c:extLst>
        </c:ser>
        <c:dLbls>
          <c:showLegendKey val="0"/>
          <c:showVal val="0"/>
          <c:showCatName val="0"/>
          <c:showSerName val="0"/>
          <c:showPercent val="0"/>
          <c:showBubbleSize val="0"/>
        </c:dLbls>
        <c:gapWidth val="150"/>
        <c:axId val="110972928"/>
        <c:axId val="1109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68-423C-B4CF-1098422C440F}"/>
            </c:ext>
          </c:extLst>
        </c:ser>
        <c:dLbls>
          <c:showLegendKey val="0"/>
          <c:showVal val="0"/>
          <c:showCatName val="0"/>
          <c:showSerName val="0"/>
          <c:showPercent val="0"/>
          <c:showBubbleSize val="0"/>
        </c:dLbls>
        <c:marker val="1"/>
        <c:smooth val="0"/>
        <c:axId val="110972928"/>
        <c:axId val="110974848"/>
      </c:lineChart>
      <c:dateAx>
        <c:axId val="110972928"/>
        <c:scaling>
          <c:orientation val="minMax"/>
        </c:scaling>
        <c:delete val="1"/>
        <c:axPos val="b"/>
        <c:numFmt formatCode="ge" sourceLinked="1"/>
        <c:majorTickMark val="none"/>
        <c:minorTickMark val="none"/>
        <c:tickLblPos val="none"/>
        <c:crossAx val="110974848"/>
        <c:crosses val="autoZero"/>
        <c:auto val="1"/>
        <c:lblOffset val="100"/>
        <c:baseTimeUnit val="years"/>
      </c:dateAx>
      <c:valAx>
        <c:axId val="1109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38-4A21-9517-26E9A4A1C283}"/>
            </c:ext>
          </c:extLst>
        </c:ser>
        <c:dLbls>
          <c:showLegendKey val="0"/>
          <c:showVal val="0"/>
          <c:showCatName val="0"/>
          <c:showSerName val="0"/>
          <c:showPercent val="0"/>
          <c:showBubbleSize val="0"/>
        </c:dLbls>
        <c:gapWidth val="150"/>
        <c:axId val="112077056"/>
        <c:axId val="1120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38-4A21-9517-26E9A4A1C283}"/>
            </c:ext>
          </c:extLst>
        </c:ser>
        <c:dLbls>
          <c:showLegendKey val="0"/>
          <c:showVal val="0"/>
          <c:showCatName val="0"/>
          <c:showSerName val="0"/>
          <c:showPercent val="0"/>
          <c:showBubbleSize val="0"/>
        </c:dLbls>
        <c:marker val="1"/>
        <c:smooth val="0"/>
        <c:axId val="112077056"/>
        <c:axId val="112079232"/>
      </c:lineChart>
      <c:dateAx>
        <c:axId val="112077056"/>
        <c:scaling>
          <c:orientation val="minMax"/>
        </c:scaling>
        <c:delete val="1"/>
        <c:axPos val="b"/>
        <c:numFmt formatCode="ge" sourceLinked="1"/>
        <c:majorTickMark val="none"/>
        <c:minorTickMark val="none"/>
        <c:tickLblPos val="none"/>
        <c:crossAx val="112079232"/>
        <c:crosses val="autoZero"/>
        <c:auto val="1"/>
        <c:lblOffset val="100"/>
        <c:baseTimeUnit val="years"/>
      </c:dateAx>
      <c:valAx>
        <c:axId val="1120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F4-4167-91C2-348CB3B2219A}"/>
            </c:ext>
          </c:extLst>
        </c:ser>
        <c:dLbls>
          <c:showLegendKey val="0"/>
          <c:showVal val="0"/>
          <c:showCatName val="0"/>
          <c:showSerName val="0"/>
          <c:showPercent val="0"/>
          <c:showBubbleSize val="0"/>
        </c:dLbls>
        <c:gapWidth val="150"/>
        <c:axId val="112100480"/>
        <c:axId val="1121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F4-4167-91C2-348CB3B2219A}"/>
            </c:ext>
          </c:extLst>
        </c:ser>
        <c:dLbls>
          <c:showLegendKey val="0"/>
          <c:showVal val="0"/>
          <c:showCatName val="0"/>
          <c:showSerName val="0"/>
          <c:showPercent val="0"/>
          <c:showBubbleSize val="0"/>
        </c:dLbls>
        <c:marker val="1"/>
        <c:smooth val="0"/>
        <c:axId val="112100480"/>
        <c:axId val="112102400"/>
      </c:lineChart>
      <c:dateAx>
        <c:axId val="112100480"/>
        <c:scaling>
          <c:orientation val="minMax"/>
        </c:scaling>
        <c:delete val="1"/>
        <c:axPos val="b"/>
        <c:numFmt formatCode="ge" sourceLinked="1"/>
        <c:majorTickMark val="none"/>
        <c:minorTickMark val="none"/>
        <c:tickLblPos val="none"/>
        <c:crossAx val="112102400"/>
        <c:crosses val="autoZero"/>
        <c:auto val="1"/>
        <c:lblOffset val="100"/>
        <c:baseTimeUnit val="years"/>
      </c:dateAx>
      <c:valAx>
        <c:axId val="1121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469.85</c:v>
                </c:pt>
                <c:pt idx="1">
                  <c:v>387.74</c:v>
                </c:pt>
                <c:pt idx="2">
                  <c:v>310.18</c:v>
                </c:pt>
                <c:pt idx="3">
                  <c:v>321.32</c:v>
                </c:pt>
                <c:pt idx="4">
                  <c:v>308.42</c:v>
                </c:pt>
              </c:numCache>
            </c:numRef>
          </c:val>
          <c:extLst xmlns:c16r2="http://schemas.microsoft.com/office/drawing/2015/06/chart">
            <c:ext xmlns:c16="http://schemas.microsoft.com/office/drawing/2014/chart" uri="{C3380CC4-5D6E-409C-BE32-E72D297353CC}">
              <c16:uniqueId val="{00000000-35A1-4622-A063-F16CD9292BA3}"/>
            </c:ext>
          </c:extLst>
        </c:ser>
        <c:dLbls>
          <c:showLegendKey val="0"/>
          <c:showVal val="0"/>
          <c:showCatName val="0"/>
          <c:showSerName val="0"/>
          <c:showPercent val="0"/>
          <c:showBubbleSize val="0"/>
        </c:dLbls>
        <c:gapWidth val="150"/>
        <c:axId val="112158208"/>
        <c:axId val="1121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35A1-4622-A063-F16CD9292BA3}"/>
            </c:ext>
          </c:extLst>
        </c:ser>
        <c:dLbls>
          <c:showLegendKey val="0"/>
          <c:showVal val="0"/>
          <c:showCatName val="0"/>
          <c:showSerName val="0"/>
          <c:showPercent val="0"/>
          <c:showBubbleSize val="0"/>
        </c:dLbls>
        <c:marker val="1"/>
        <c:smooth val="0"/>
        <c:axId val="112158208"/>
        <c:axId val="112160128"/>
      </c:lineChart>
      <c:dateAx>
        <c:axId val="112158208"/>
        <c:scaling>
          <c:orientation val="minMax"/>
        </c:scaling>
        <c:delete val="1"/>
        <c:axPos val="b"/>
        <c:numFmt formatCode="ge" sourceLinked="1"/>
        <c:majorTickMark val="none"/>
        <c:minorTickMark val="none"/>
        <c:tickLblPos val="none"/>
        <c:crossAx val="112160128"/>
        <c:crosses val="autoZero"/>
        <c:auto val="1"/>
        <c:lblOffset val="100"/>
        <c:baseTimeUnit val="years"/>
      </c:dateAx>
      <c:valAx>
        <c:axId val="1121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41.44</c:v>
                </c:pt>
                <c:pt idx="1">
                  <c:v>40.520000000000003</c:v>
                </c:pt>
                <c:pt idx="2">
                  <c:v>55.79</c:v>
                </c:pt>
                <c:pt idx="3">
                  <c:v>63.76</c:v>
                </c:pt>
                <c:pt idx="4">
                  <c:v>48.89</c:v>
                </c:pt>
              </c:numCache>
            </c:numRef>
          </c:val>
          <c:extLst xmlns:c16r2="http://schemas.microsoft.com/office/drawing/2015/06/chart">
            <c:ext xmlns:c16="http://schemas.microsoft.com/office/drawing/2014/chart" uri="{C3380CC4-5D6E-409C-BE32-E72D297353CC}">
              <c16:uniqueId val="{00000000-B855-4DFF-9FC0-525DFDC4E73B}"/>
            </c:ext>
          </c:extLst>
        </c:ser>
        <c:dLbls>
          <c:showLegendKey val="0"/>
          <c:showVal val="0"/>
          <c:showCatName val="0"/>
          <c:showSerName val="0"/>
          <c:showPercent val="0"/>
          <c:showBubbleSize val="0"/>
        </c:dLbls>
        <c:gapWidth val="150"/>
        <c:axId val="112179072"/>
        <c:axId val="1121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B855-4DFF-9FC0-525DFDC4E73B}"/>
            </c:ext>
          </c:extLst>
        </c:ser>
        <c:dLbls>
          <c:showLegendKey val="0"/>
          <c:showVal val="0"/>
          <c:showCatName val="0"/>
          <c:showSerName val="0"/>
          <c:showPercent val="0"/>
          <c:showBubbleSize val="0"/>
        </c:dLbls>
        <c:marker val="1"/>
        <c:smooth val="0"/>
        <c:axId val="112179072"/>
        <c:axId val="112193536"/>
      </c:lineChart>
      <c:dateAx>
        <c:axId val="112179072"/>
        <c:scaling>
          <c:orientation val="minMax"/>
        </c:scaling>
        <c:delete val="1"/>
        <c:axPos val="b"/>
        <c:numFmt formatCode="ge" sourceLinked="1"/>
        <c:majorTickMark val="none"/>
        <c:minorTickMark val="none"/>
        <c:tickLblPos val="none"/>
        <c:crossAx val="112193536"/>
        <c:crosses val="autoZero"/>
        <c:auto val="1"/>
        <c:lblOffset val="100"/>
        <c:baseTimeUnit val="years"/>
      </c:dateAx>
      <c:valAx>
        <c:axId val="1121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1028.18</c:v>
                </c:pt>
                <c:pt idx="1">
                  <c:v>1078.04</c:v>
                </c:pt>
                <c:pt idx="2">
                  <c:v>769.56</c:v>
                </c:pt>
                <c:pt idx="3">
                  <c:v>685.12</c:v>
                </c:pt>
                <c:pt idx="4">
                  <c:v>863.17</c:v>
                </c:pt>
              </c:numCache>
            </c:numRef>
          </c:val>
          <c:extLst xmlns:c16r2="http://schemas.microsoft.com/office/drawing/2015/06/chart">
            <c:ext xmlns:c16="http://schemas.microsoft.com/office/drawing/2014/chart" uri="{C3380CC4-5D6E-409C-BE32-E72D297353CC}">
              <c16:uniqueId val="{00000000-1B6F-4ABA-A50C-5EA99951377A}"/>
            </c:ext>
          </c:extLst>
        </c:ser>
        <c:dLbls>
          <c:showLegendKey val="0"/>
          <c:showVal val="0"/>
          <c:showCatName val="0"/>
          <c:showSerName val="0"/>
          <c:showPercent val="0"/>
          <c:showBubbleSize val="0"/>
        </c:dLbls>
        <c:gapWidth val="150"/>
        <c:axId val="113334144"/>
        <c:axId val="1133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1B6F-4ABA-A50C-5EA99951377A}"/>
            </c:ext>
          </c:extLst>
        </c:ser>
        <c:dLbls>
          <c:showLegendKey val="0"/>
          <c:showVal val="0"/>
          <c:showCatName val="0"/>
          <c:showSerName val="0"/>
          <c:showPercent val="0"/>
          <c:showBubbleSize val="0"/>
        </c:dLbls>
        <c:marker val="1"/>
        <c:smooth val="0"/>
        <c:axId val="113334144"/>
        <c:axId val="113336320"/>
      </c:lineChart>
      <c:dateAx>
        <c:axId val="113334144"/>
        <c:scaling>
          <c:orientation val="minMax"/>
        </c:scaling>
        <c:delete val="1"/>
        <c:axPos val="b"/>
        <c:numFmt formatCode="ge" sourceLinked="1"/>
        <c:majorTickMark val="none"/>
        <c:minorTickMark val="none"/>
        <c:tickLblPos val="none"/>
        <c:crossAx val="113336320"/>
        <c:crosses val="autoZero"/>
        <c:auto val="1"/>
        <c:lblOffset val="100"/>
        <c:baseTimeUnit val="years"/>
      </c:dateAx>
      <c:valAx>
        <c:axId val="1133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粟国村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709</v>
      </c>
      <c r="AM8" s="49"/>
      <c r="AN8" s="49"/>
      <c r="AO8" s="49"/>
      <c r="AP8" s="49"/>
      <c r="AQ8" s="49"/>
      <c r="AR8" s="49"/>
      <c r="AS8" s="49"/>
      <c r="AT8" s="45">
        <f>データ!$S$6</f>
        <v>7.65</v>
      </c>
      <c r="AU8" s="45"/>
      <c r="AV8" s="45"/>
      <c r="AW8" s="45"/>
      <c r="AX8" s="45"/>
      <c r="AY8" s="45"/>
      <c r="AZ8" s="45"/>
      <c r="BA8" s="45"/>
      <c r="BB8" s="45">
        <f>データ!$T$6</f>
        <v>92.68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7120</v>
      </c>
      <c r="X10" s="49"/>
      <c r="Y10" s="49"/>
      <c r="Z10" s="49"/>
      <c r="AA10" s="49"/>
      <c r="AB10" s="49"/>
      <c r="AC10" s="49"/>
      <c r="AD10" s="2"/>
      <c r="AE10" s="2"/>
      <c r="AF10" s="2"/>
      <c r="AG10" s="2"/>
      <c r="AH10" s="2"/>
      <c r="AI10" s="2"/>
      <c r="AJ10" s="2"/>
      <c r="AK10" s="2"/>
      <c r="AL10" s="49">
        <f>データ!$U$6</f>
        <v>685</v>
      </c>
      <c r="AM10" s="49"/>
      <c r="AN10" s="49"/>
      <c r="AO10" s="49"/>
      <c r="AP10" s="49"/>
      <c r="AQ10" s="49"/>
      <c r="AR10" s="49"/>
      <c r="AS10" s="49"/>
      <c r="AT10" s="45">
        <f>データ!$V$6</f>
        <v>7.63</v>
      </c>
      <c r="AU10" s="45"/>
      <c r="AV10" s="45"/>
      <c r="AW10" s="45"/>
      <c r="AX10" s="45"/>
      <c r="AY10" s="45"/>
      <c r="AZ10" s="45"/>
      <c r="BA10" s="45"/>
      <c r="BB10" s="45">
        <f>データ!$W$6</f>
        <v>89.78</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55</v>
      </c>
      <c r="O85" s="26" t="str">
        <f>データ!EN6</f>
        <v>【0.72】</v>
      </c>
    </row>
  </sheetData>
  <sheetProtection algorithmName="SHA-512" hashValue="f4oAg8gVZDT6PV1DUjIMNerLFW+IZf9tr6wXhsK+l5sDObkUfUzq0c9bMyR+TdajxAc5TuQQ+E5O8LKB4UBazg==" saltValue="RVU+VAruPoac7u0Fzf1xT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473553</v>
      </c>
      <c r="D6" s="33">
        <f t="shared" si="3"/>
        <v>47</v>
      </c>
      <c r="E6" s="33">
        <f t="shared" si="3"/>
        <v>1</v>
      </c>
      <c r="F6" s="33">
        <f t="shared" si="3"/>
        <v>0</v>
      </c>
      <c r="G6" s="33">
        <f t="shared" si="3"/>
        <v>0</v>
      </c>
      <c r="H6" s="33" t="str">
        <f t="shared" si="3"/>
        <v>沖縄県　粟国村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7120</v>
      </c>
      <c r="R6" s="34">
        <f t="shared" si="3"/>
        <v>709</v>
      </c>
      <c r="S6" s="34">
        <f t="shared" si="3"/>
        <v>7.65</v>
      </c>
      <c r="T6" s="34">
        <f t="shared" si="3"/>
        <v>92.68</v>
      </c>
      <c r="U6" s="34">
        <f t="shared" si="3"/>
        <v>685</v>
      </c>
      <c r="V6" s="34">
        <f t="shared" si="3"/>
        <v>7.63</v>
      </c>
      <c r="W6" s="34">
        <f t="shared" si="3"/>
        <v>89.78</v>
      </c>
      <c r="X6" s="35">
        <f>IF(X7="",NA(),X7)</f>
        <v>64.2</v>
      </c>
      <c r="Y6" s="35">
        <f t="shared" ref="Y6:AG6" si="4">IF(Y7="",NA(),Y7)</f>
        <v>70.41</v>
      </c>
      <c r="Z6" s="35">
        <f t="shared" si="4"/>
        <v>79.819999999999993</v>
      </c>
      <c r="AA6" s="35">
        <f t="shared" si="4"/>
        <v>96.56</v>
      </c>
      <c r="AB6" s="35">
        <f t="shared" si="4"/>
        <v>73.930000000000007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469.85</v>
      </c>
      <c r="BF6" s="35">
        <f t="shared" ref="BF6:BN6" si="7">IF(BF7="",NA(),BF7)</f>
        <v>387.74</v>
      </c>
      <c r="BG6" s="35">
        <f t="shared" si="7"/>
        <v>310.18</v>
      </c>
      <c r="BH6" s="35">
        <f t="shared" si="7"/>
        <v>321.32</v>
      </c>
      <c r="BI6" s="35">
        <f t="shared" si="7"/>
        <v>308.42</v>
      </c>
      <c r="BJ6" s="35">
        <f t="shared" si="7"/>
        <v>1462.56</v>
      </c>
      <c r="BK6" s="35">
        <f t="shared" si="7"/>
        <v>1486.62</v>
      </c>
      <c r="BL6" s="35">
        <f t="shared" si="7"/>
        <v>1510.14</v>
      </c>
      <c r="BM6" s="35">
        <f t="shared" si="7"/>
        <v>1595.62</v>
      </c>
      <c r="BN6" s="35">
        <f t="shared" si="7"/>
        <v>1302.33</v>
      </c>
      <c r="BO6" s="34" t="str">
        <f>IF(BO7="","",IF(BO7="-","【-】","【"&amp;SUBSTITUTE(TEXT(BO7,"#,##0.00"),"-","△")&amp;"】"))</f>
        <v>【1,141.75】</v>
      </c>
      <c r="BP6" s="35">
        <f>IF(BP7="",NA(),BP7)</f>
        <v>41.44</v>
      </c>
      <c r="BQ6" s="35">
        <f t="shared" ref="BQ6:BY6" si="8">IF(BQ7="",NA(),BQ7)</f>
        <v>40.520000000000003</v>
      </c>
      <c r="BR6" s="35">
        <f t="shared" si="8"/>
        <v>55.79</v>
      </c>
      <c r="BS6" s="35">
        <f t="shared" si="8"/>
        <v>63.76</v>
      </c>
      <c r="BT6" s="35">
        <f t="shared" si="8"/>
        <v>48.89</v>
      </c>
      <c r="BU6" s="35">
        <f t="shared" si="8"/>
        <v>32.39</v>
      </c>
      <c r="BV6" s="35">
        <f t="shared" si="8"/>
        <v>24.39</v>
      </c>
      <c r="BW6" s="35">
        <f t="shared" si="8"/>
        <v>22.67</v>
      </c>
      <c r="BX6" s="35">
        <f t="shared" si="8"/>
        <v>37.92</v>
      </c>
      <c r="BY6" s="35">
        <f t="shared" si="8"/>
        <v>40.89</v>
      </c>
      <c r="BZ6" s="34" t="str">
        <f>IF(BZ7="","",IF(BZ7="-","【-】","【"&amp;SUBSTITUTE(TEXT(BZ7,"#,##0.00"),"-","△")&amp;"】"))</f>
        <v>【54.93】</v>
      </c>
      <c r="CA6" s="35">
        <f>IF(CA7="",NA(),CA7)</f>
        <v>1028.18</v>
      </c>
      <c r="CB6" s="35">
        <f t="shared" ref="CB6:CJ6" si="9">IF(CB7="",NA(),CB7)</f>
        <v>1078.04</v>
      </c>
      <c r="CC6" s="35">
        <f t="shared" si="9"/>
        <v>769.56</v>
      </c>
      <c r="CD6" s="35">
        <f t="shared" si="9"/>
        <v>685.12</v>
      </c>
      <c r="CE6" s="35">
        <f t="shared" si="9"/>
        <v>863.17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39.06</v>
      </c>
      <c r="CM6" s="35">
        <f t="shared" ref="CM6:CU6" si="10">IF(CM7="",NA(),CM7)</f>
        <v>42.41</v>
      </c>
      <c r="CN6" s="35">
        <f t="shared" si="10"/>
        <v>46.14</v>
      </c>
      <c r="CO6" s="35">
        <f t="shared" si="10"/>
        <v>38.99</v>
      </c>
      <c r="CP6" s="35">
        <f t="shared" si="10"/>
        <v>41.33</v>
      </c>
      <c r="CQ6" s="35">
        <f t="shared" si="10"/>
        <v>50.49</v>
      </c>
      <c r="CR6" s="35">
        <f t="shared" si="10"/>
        <v>48.36</v>
      </c>
      <c r="CS6" s="35">
        <f t="shared" si="10"/>
        <v>48.7</v>
      </c>
      <c r="CT6" s="35">
        <f t="shared" si="10"/>
        <v>46.9</v>
      </c>
      <c r="CU6" s="35">
        <f t="shared" si="10"/>
        <v>47.95</v>
      </c>
      <c r="CV6" s="34" t="str">
        <f>IF(CV7="","",IF(CV7="-","【-】","【"&amp;SUBSTITUTE(TEXT(CV7,"#,##0.00"),"-","△")&amp;"】"))</f>
        <v>【56.91】</v>
      </c>
      <c r="CW6" s="35">
        <f>IF(CW7="",NA(),CW7)</f>
        <v>84.91</v>
      </c>
      <c r="CX6" s="35">
        <f t="shared" ref="CX6:DF6" si="11">IF(CX7="",NA(),CX7)</f>
        <v>77.8</v>
      </c>
      <c r="CY6" s="35">
        <f t="shared" si="11"/>
        <v>79.099999999999994</v>
      </c>
      <c r="CZ6" s="35">
        <f t="shared" si="11"/>
        <v>80.47</v>
      </c>
      <c r="DA6" s="35">
        <f t="shared" si="11"/>
        <v>81.48</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473553</v>
      </c>
      <c r="D7" s="37">
        <v>47</v>
      </c>
      <c r="E7" s="37">
        <v>1</v>
      </c>
      <c r="F7" s="37">
        <v>0</v>
      </c>
      <c r="G7" s="37">
        <v>0</v>
      </c>
      <c r="H7" s="37" t="s">
        <v>109</v>
      </c>
      <c r="I7" s="37" t="s">
        <v>110</v>
      </c>
      <c r="J7" s="37" t="s">
        <v>111</v>
      </c>
      <c r="K7" s="37" t="s">
        <v>112</v>
      </c>
      <c r="L7" s="37" t="s">
        <v>113</v>
      </c>
      <c r="M7" s="37" t="s">
        <v>114</v>
      </c>
      <c r="N7" s="38" t="s">
        <v>115</v>
      </c>
      <c r="O7" s="38" t="s">
        <v>116</v>
      </c>
      <c r="P7" s="38">
        <v>100</v>
      </c>
      <c r="Q7" s="38">
        <v>7120</v>
      </c>
      <c r="R7" s="38">
        <v>709</v>
      </c>
      <c r="S7" s="38">
        <v>7.65</v>
      </c>
      <c r="T7" s="38">
        <v>92.68</v>
      </c>
      <c r="U7" s="38">
        <v>685</v>
      </c>
      <c r="V7" s="38">
        <v>7.63</v>
      </c>
      <c r="W7" s="38">
        <v>89.78</v>
      </c>
      <c r="X7" s="38">
        <v>64.2</v>
      </c>
      <c r="Y7" s="38">
        <v>70.41</v>
      </c>
      <c r="Z7" s="38">
        <v>79.819999999999993</v>
      </c>
      <c r="AA7" s="38">
        <v>96.56</v>
      </c>
      <c r="AB7" s="38">
        <v>73.930000000000007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469.85</v>
      </c>
      <c r="BF7" s="38">
        <v>387.74</v>
      </c>
      <c r="BG7" s="38">
        <v>310.18</v>
      </c>
      <c r="BH7" s="38">
        <v>321.32</v>
      </c>
      <c r="BI7" s="38">
        <v>308.42</v>
      </c>
      <c r="BJ7" s="38">
        <v>1462.56</v>
      </c>
      <c r="BK7" s="38">
        <v>1486.62</v>
      </c>
      <c r="BL7" s="38">
        <v>1510.14</v>
      </c>
      <c r="BM7" s="38">
        <v>1595.62</v>
      </c>
      <c r="BN7" s="38">
        <v>1302.33</v>
      </c>
      <c r="BO7" s="38">
        <v>1141.75</v>
      </c>
      <c r="BP7" s="38">
        <v>41.44</v>
      </c>
      <c r="BQ7" s="38">
        <v>40.520000000000003</v>
      </c>
      <c r="BR7" s="38">
        <v>55.79</v>
      </c>
      <c r="BS7" s="38">
        <v>63.76</v>
      </c>
      <c r="BT7" s="38">
        <v>48.89</v>
      </c>
      <c r="BU7" s="38">
        <v>32.39</v>
      </c>
      <c r="BV7" s="38">
        <v>24.39</v>
      </c>
      <c r="BW7" s="38">
        <v>22.67</v>
      </c>
      <c r="BX7" s="38">
        <v>37.92</v>
      </c>
      <c r="BY7" s="38">
        <v>40.89</v>
      </c>
      <c r="BZ7" s="38">
        <v>54.93</v>
      </c>
      <c r="CA7" s="38">
        <v>1028.18</v>
      </c>
      <c r="CB7" s="38">
        <v>1078.04</v>
      </c>
      <c r="CC7" s="38">
        <v>769.56</v>
      </c>
      <c r="CD7" s="38">
        <v>685.12</v>
      </c>
      <c r="CE7" s="38">
        <v>863.17</v>
      </c>
      <c r="CF7" s="38">
        <v>530.83000000000004</v>
      </c>
      <c r="CG7" s="38">
        <v>734.18</v>
      </c>
      <c r="CH7" s="38">
        <v>789.62</v>
      </c>
      <c r="CI7" s="38">
        <v>423.18</v>
      </c>
      <c r="CJ7" s="38">
        <v>383.2</v>
      </c>
      <c r="CK7" s="38">
        <v>292.18</v>
      </c>
      <c r="CL7" s="38">
        <v>39.06</v>
      </c>
      <c r="CM7" s="38">
        <v>42.41</v>
      </c>
      <c r="CN7" s="38">
        <v>46.14</v>
      </c>
      <c r="CO7" s="38">
        <v>38.99</v>
      </c>
      <c r="CP7" s="38">
        <v>41.33</v>
      </c>
      <c r="CQ7" s="38">
        <v>50.49</v>
      </c>
      <c r="CR7" s="38">
        <v>48.36</v>
      </c>
      <c r="CS7" s="38">
        <v>48.7</v>
      </c>
      <c r="CT7" s="38">
        <v>46.9</v>
      </c>
      <c r="CU7" s="38">
        <v>47.95</v>
      </c>
      <c r="CV7" s="38">
        <v>56.91</v>
      </c>
      <c r="CW7" s="38">
        <v>84.91</v>
      </c>
      <c r="CX7" s="38">
        <v>77.8</v>
      </c>
      <c r="CY7" s="38">
        <v>79.099999999999994</v>
      </c>
      <c r="CZ7" s="38">
        <v>80.47</v>
      </c>
      <c r="DA7" s="38">
        <v>81.48</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cp:lastPrinted>2019-02-02T02:51:03Z</cp:lastPrinted>
  <dcterms:modified xsi:type="dcterms:W3CDTF">2019-02-02T02:51:05Z</dcterms:modified>
</cp:coreProperties>
</file>