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E+wYmZFJRlgs455jO3oPSzwTThhcdAzYVdTZtlClaCm5G5CwdpkmD6E73lKf0RSnUf17IDlJAkbu1CA7Id3Q==" workbookSaltValue="5BVq+cRaxIdSupKUfPthiw==" workbookSpinCount="100000" lockStructure="1"/>
  <bookViews>
    <workbookView xWindow="0" yWindow="0" windowWidth="14400" windowHeight="117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N6" i="5"/>
  <c r="M6" i="5"/>
  <c r="L6" i="5"/>
  <c r="W8" i="4" s="1"/>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H85" i="4"/>
  <c r="G85" i="4"/>
  <c r="F85" i="4"/>
  <c r="E85" i="4"/>
  <c r="BB10" i="4"/>
  <c r="AT10" i="4"/>
  <c r="AL10" i="4"/>
  <c r="W10" i="4"/>
  <c r="I10" i="4"/>
  <c r="B10" i="4"/>
  <c r="BB8" i="4"/>
  <c r="AT8" i="4"/>
  <c r="AD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<sst xmlns="http://schemas.openxmlformats.org/spreadsheetml/2006/main" count="232" uniqueCount="120">
  <si>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</si>
  <si>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</si>
  <si>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</si>
  <si>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</si>
  <si>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</si>
  <si>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</si>
  <si>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</si>
  <si>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</si>
  <si>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</si>
  <si>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</si>
  <si>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</si>
  <si>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</si>
  <si>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</si>
  <si>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</si>
  <si>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</si>
  <si>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</si>
  <si>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</si>
  <si>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</si>
  <si>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</si>
  <si>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</si>
  <si>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</si>
  <si>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</si>
  <si>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</si>
  <si>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</si>
  <si>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</si>
  <si>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</si>
  <si>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</si>
  <si>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</si>
  <si>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</si>
  <si>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</si>
  <si>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</si>
  <si>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</si>
  <si>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</si>
  <si>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</si>
  <si>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</si>
  <si>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</si>
  <si>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</si>
  <si>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</si>
  <si>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</si>
  <si>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</si>
  <si>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</si>
  <si>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</si>
  <si>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</si>
  <si>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</si>
  <si>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</si>
  <si>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</si>
  <si>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</si>
  <si>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</si>
  <si>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</si>
  <si>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</si>
  <si>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</si>
  <si>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</si>
  <si>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</si>
  <si>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</si>
  <si>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</si>
  <si>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</si>
  <si>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</si>
  <si>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</si>
  <si>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</si>
  <si>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</si>
  <si>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</si>
  <si>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</si>
  <si>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</si>
  <si>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</si>
  <si>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</si>
  <si>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</si>
  <si>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</si>
  <si>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</si>
  <si>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</si>
  <si>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</si>
  <si>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</si>
  <si>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</si>
  <si>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</si>
  <si>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</si>
  <si>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</si>
  <si>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</si>
  <si>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</si>
  <si>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</si>
  <si>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</si>
  <si>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</si>
  <si>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</si>
  <si>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</si>
  <si>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</si>
  <si>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</si>
  <si>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</si>
  <si>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</si>
  <si>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</si>
  <si>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</si>
  <si>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</si>
  <si>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</si>
  <si>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</si>
  <si>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</si>
  <si>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</si>
  <si>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</si>
  <si>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</si>
  <si>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</si>
  <si>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</si>
  <si>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</si>
  <si>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</si>
  <si>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</si>
  <si>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</si>
  <si>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</si>
  <si>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</si>
  <si>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</si>
  <si>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</si>
  <si>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嘉手納町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</si>
  <si>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</si>
  <si>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</si>
  <si>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</si>
  <si>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</si>
  <si>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</si>
  <si>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</si>
  <si>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</si>
  <si>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</si>
  <si>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</si>
  <si>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</si>
  <si>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</si>
  <si>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分析により、経常収支比率が初めて100％以下となり収支が赤字であることが示された。減少した主な理由は米軍基地からの収益である施設提供対価料の減少によるものである。料金回収率も低い事から、今後は経営戦略を策定し、併せて料金改定を含めた経営改善に向けた取り組みを行う必要がある。
</t>
    <rPh sb="0" eb="2">
      <t>ブンセキ</t>
    </rPh>
    <rPh sb="50" eb="52">
      <t>ベイグン</t>
    </rPh>
    <rPh sb="52" eb="54">
      <t>キチ</t>
    </rPh>
    <rPh sb="57" eb="59">
      <t>シュウエキ</t>
    </rPh>
    <rPh sb="96" eb="98">
      <t>ケイエイ</t>
    </rPh>
    <rPh sb="98" eb="100">
      <t>センリャク</t>
    </rPh>
    <rPh sb="101" eb="103">
      <t>サクテイ</t>
    </rPh>
    <rPh sb="105" eb="106">
      <t>アワ</t>
    </rPh>
    <rPh sb="129" eb="130">
      <t>オコナ</t>
    </rPh>
    <rPh sb="131" eb="133">
      <t>ヒツヨウ</t>
    </rPh>
    <phoneticPr fontId="16"/>
  </si>
  <si>
    <r>
      <rPr>
        <sz val="11"/>
        <rFont val="ＭＳ ゴシック"/>
        <family val="3"/>
        <charset val="128"/>
      </rPr>
      <t>・管路経年化率及び管路更新率については、法定耐用年数を向かえる前に管路更新を行っており、適正な維持管理に取組んでいる。</t>
    </r>
    <r>
      <rPr>
        <sz val="11"/>
        <color rgb="FFFF0000"/>
        <rFont val="ＭＳ ゴシック"/>
        <family val="3"/>
        <charset val="128"/>
      </rPr>
      <t xml:space="preserve">
</t>
    </r>
    <rPh sb="1" eb="3">
      <t>カンロ</t>
    </rPh>
    <rPh sb="3" eb="5">
      <t>ケイネン</t>
    </rPh>
    <rPh sb="5" eb="6">
      <t>カ</t>
    </rPh>
    <rPh sb="6" eb="7">
      <t>リツ</t>
    </rPh>
    <rPh sb="7" eb="8">
      <t>オヨ</t>
    </rPh>
    <rPh sb="9" eb="11">
      <t>カンロ</t>
    </rPh>
    <rPh sb="11" eb="13">
      <t>コウシン</t>
    </rPh>
    <rPh sb="13" eb="14">
      <t>リツ</t>
    </rPh>
    <rPh sb="20" eb="22">
      <t>ホウテイ</t>
    </rPh>
    <rPh sb="22" eb="24">
      <t>タイヨウ</t>
    </rPh>
    <rPh sb="24" eb="26">
      <t>ネンスウ</t>
    </rPh>
    <rPh sb="27" eb="28">
      <t>ム</t>
    </rPh>
    <rPh sb="31" eb="32">
      <t>マエ</t>
    </rPh>
    <rPh sb="33" eb="35">
      <t>カンロ</t>
    </rPh>
    <rPh sb="35" eb="37">
      <t>コウシン</t>
    </rPh>
    <rPh sb="38" eb="39">
      <t>オコナ</t>
    </rPh>
    <rPh sb="44" eb="46">
      <t>テキセイ</t>
    </rPh>
    <rPh sb="47" eb="49">
      <t>イジ</t>
    </rPh>
    <rPh sb="49" eb="51">
      <t>カンリ</t>
    </rPh>
    <rPh sb="52" eb="53">
      <t>ト</t>
    </rPh>
    <rPh sb="53" eb="54">
      <t>ク</t>
    </rPh>
    <phoneticPr fontId="16"/>
  </si>
  <si>
    <r>
      <rPr>
        <sz val="10"/>
        <rFont val="ＭＳ ゴシック"/>
        <family val="3"/>
        <charset val="128"/>
      </rPr>
      <t>①経常収支比率は、初めて100％以下となり収支が赤字であることが示されている。減少した主な理由はその他営業収益(施設提供対価料)の減少によるものである。料金回収率も低い事から、今後料金改定を含めた経営改善に向けた取り組みが必要である。
②累積欠損金比率は、毎年度0％であるので経営が健全であることが示されている。
③流動比率は、100％以上であることが必要であり、短期的な債務に対する支払能力は良好である。
④企業債残高対給水収益比率は、類似団体平均値、全国平均値を大きく下回っており健全経営であることが示されている。今後も起債に頼らない財政運営に努める。</t>
    </r>
    <r>
      <rPr>
        <sz val="10"/>
        <color rgb="FFFF0000"/>
        <rFont val="ＭＳ ゴシック"/>
        <family val="3"/>
        <charset val="128"/>
      </rPr>
      <t xml:space="preserve">
</t>
    </r>
    <r>
      <rPr>
        <sz val="10"/>
        <rFont val="ＭＳ ゴシック"/>
        <family val="3"/>
        <charset val="128"/>
      </rPr>
      <t>⑤料金回収率は、100％を下回っている。消費税導入時から消費税を転嫁しておらず、増税するたびに基本料金が安くなったことが主な要因であると思われる。</t>
    </r>
    <r>
      <rPr>
        <sz val="10"/>
        <color rgb="FFFF0000"/>
        <rFont val="ＭＳ ゴシック"/>
        <family val="3"/>
        <charset val="128"/>
      </rPr>
      <t xml:space="preserve">
</t>
    </r>
    <r>
      <rPr>
        <sz val="10"/>
        <rFont val="ＭＳ ゴシック"/>
        <family val="3"/>
        <charset val="128"/>
      </rPr>
      <t>⑥給水原価は、全国平均値は上回っているが、類似団体と比較し若干下回っている。今後効率的な運営を図るよう努める。
⑦施設利用率が大幅に低い理由として、事業認可当初の配水量に米軍基地が見込まれていたことによる。現在は米軍基地内のごく僅かな限られた施設にのみ給水を行っているため当該値が低く算出されている。平成29年度の値については、例年どおりであり問題ないと考える。
⑧有収率が高率となった理由について、平成29年6月に沖縄県企業局の分岐点量水器が雷害により故障し、その後の約半年間の配水量が認定水量（4,5月の配水量の平均値）となり、配水量が減ったため。</t>
    </r>
    <r>
      <rPr>
        <sz val="10"/>
        <color rgb="FFFF0000"/>
        <rFont val="ＭＳ ゴシック"/>
        <family val="3"/>
        <charset val="128"/>
      </rPr>
      <t xml:space="preserve">
</t>
    </r>
    <rPh sb="9" eb="10">
      <t>ハジ</t>
    </rPh>
    <rPh sb="16" eb="18">
      <t>イカ</t>
    </rPh>
    <rPh sb="21" eb="23">
      <t>シュウシ</t>
    </rPh>
    <rPh sb="24" eb="26">
      <t>アカジ</t>
    </rPh>
    <rPh sb="32" eb="33">
      <t>シメ</t>
    </rPh>
    <rPh sb="39" eb="41">
      <t>ゲンショウ</t>
    </rPh>
    <rPh sb="43" eb="44">
      <t>オモ</t>
    </rPh>
    <rPh sb="45" eb="47">
      <t>リユウ</t>
    </rPh>
    <rPh sb="76" eb="78">
      <t>リョウキン</t>
    </rPh>
    <rPh sb="78" eb="80">
      <t>カイシュウ</t>
    </rPh>
    <rPh sb="80" eb="81">
      <t>リツ</t>
    </rPh>
    <rPh sb="82" eb="83">
      <t>ヒク</t>
    </rPh>
    <rPh sb="84" eb="85">
      <t>コト</t>
    </rPh>
    <rPh sb="88" eb="90">
      <t>コンゴ</t>
    </rPh>
    <rPh sb="90" eb="92">
      <t>リョウキン</t>
    </rPh>
    <rPh sb="92" eb="94">
      <t>カイテイ</t>
    </rPh>
    <rPh sb="95" eb="96">
      <t>フク</t>
    </rPh>
    <rPh sb="98" eb="100">
      <t>ケイエイ</t>
    </rPh>
    <rPh sb="100" eb="102">
      <t>カイゼン</t>
    </rPh>
    <rPh sb="103" eb="104">
      <t>ム</t>
    </rPh>
    <rPh sb="106" eb="107">
      <t>ト</t>
    </rPh>
    <rPh sb="108" eb="109">
      <t>ク</t>
    </rPh>
    <rPh sb="111" eb="113">
      <t>ヒツヨウ</t>
    </rPh>
    <rPh sb="158" eb="160">
      <t>リュウドウ</t>
    </rPh>
    <rPh sb="160" eb="162">
      <t>ヒリツ</t>
    </rPh>
    <rPh sb="168" eb="170">
      <t>イジョウ</t>
    </rPh>
    <rPh sb="176" eb="178">
      <t>ヒツヨウ</t>
    </rPh>
    <rPh sb="182" eb="185">
      <t>タンキテキ</t>
    </rPh>
    <rPh sb="186" eb="188">
      <t>サイム</t>
    </rPh>
    <rPh sb="189" eb="190">
      <t>タイ</t>
    </rPh>
    <rPh sb="192" eb="194">
      <t>シハラ</t>
    </rPh>
    <rPh sb="194" eb="196">
      <t>ノウリョク</t>
    </rPh>
    <rPh sb="197" eb="199">
      <t>リョウコウ</t>
    </rPh>
    <rPh sb="205" eb="207">
      <t>キギョウ</t>
    </rPh>
    <rPh sb="207" eb="208">
      <t>サイ</t>
    </rPh>
    <rPh sb="208" eb="210">
      <t>ザンダカ</t>
    </rPh>
    <rPh sb="210" eb="211">
      <t>タイ</t>
    </rPh>
    <rPh sb="211" eb="213">
      <t>キュウスイ</t>
    </rPh>
    <rPh sb="213" eb="215">
      <t>シュウエキ</t>
    </rPh>
    <rPh sb="215" eb="217">
      <t>ヒリツ</t>
    </rPh>
    <rPh sb="219" eb="221">
      <t>ルイジ</t>
    </rPh>
    <rPh sb="221" eb="223">
      <t>ダンタイ</t>
    </rPh>
    <rPh sb="223" eb="226">
      <t>ヘイキンチ</t>
    </rPh>
    <rPh sb="227" eb="229">
      <t>ゼンコク</t>
    </rPh>
    <rPh sb="229" eb="232">
      <t>ヘイキンチ</t>
    </rPh>
    <rPh sb="233" eb="234">
      <t>オオ</t>
    </rPh>
    <rPh sb="236" eb="238">
      <t>シタマワ</t>
    </rPh>
    <rPh sb="242" eb="244">
      <t>ケンゼン</t>
    </rPh>
    <rPh sb="244" eb="246">
      <t>ケイエイ</t>
    </rPh>
    <rPh sb="252" eb="253">
      <t>シメ</t>
    </rPh>
    <rPh sb="259" eb="261">
      <t>コンゴ</t>
    </rPh>
    <rPh sb="262" eb="264">
      <t>キサイ</t>
    </rPh>
    <rPh sb="265" eb="266">
      <t>タヨ</t>
    </rPh>
    <rPh sb="269" eb="271">
      <t>ザイセイ</t>
    </rPh>
    <rPh sb="271" eb="273">
      <t>ウンエイ</t>
    </rPh>
    <rPh sb="274" eb="275">
      <t>ツト</t>
    </rPh>
    <rPh sb="354" eb="356">
      <t>キュウスイ</t>
    </rPh>
    <rPh sb="356" eb="358">
      <t>ゲンカ</t>
    </rPh>
    <rPh sb="374" eb="376">
      <t>ルイジ</t>
    </rPh>
    <rPh sb="376" eb="378">
      <t>ダンタイ</t>
    </rPh>
    <rPh sb="379" eb="381">
      <t>ヒカク</t>
    </rPh>
    <rPh sb="382" eb="384">
      <t>ジャッカン</t>
    </rPh>
    <rPh sb="384" eb="386">
      <t>シタマワ</t>
    </rPh>
    <rPh sb="391" eb="393">
      <t>コンゴ</t>
    </rPh>
    <rPh sb="393" eb="395">
      <t>コウリツ</t>
    </rPh>
    <rPh sb="395" eb="396">
      <t>テキ</t>
    </rPh>
    <rPh sb="397" eb="399">
      <t>ウンエイ</t>
    </rPh>
    <rPh sb="400" eb="401">
      <t>ハカ</t>
    </rPh>
    <rPh sb="404" eb="405">
      <t>ツト</t>
    </rPh>
    <rPh sb="619" eb="621">
      <t>ハイスイ</t>
    </rPh>
    <rPh sb="621" eb="622">
      <t>リョウ</t>
    </rPh>
    <rPh sb="623" eb="624">
      <t>ヘ</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</si>
</sst>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1"/>
      <color rgb="FFFF0000"/>
      <name val="ＭＳ ゴシック"/>
      <family val="3"/>
      <charset val="128"/>
    </font>
    <font>
      <sz val="10"/>
      <color rgb="FFFF0000"/>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17" fillId="0" borderId="9"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8" fillId="0" borderId="9" xfId="2" applyFont="1" applyBorder="1" applyAlignment="1" applyProtection="1">
      <alignment horizontal="left" vertical="top" wrapText="1"/>
      <protection locked="0"/>
    </xf>
    <xf numFmtId="0" fontId="18" fillId="0" borderId="0" xfId="2" applyFont="1" applyBorder="1" applyAlignment="1" applyProtection="1">
      <alignment horizontal="left" vertical="top" wrapText="1"/>
      <protection locked="0"/>
    </xf>
    <xf numFmtId="0" fontId="18" fillId="0" borderId="10" xfId="2"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4.78</c:v>
                </c:pt>
                <c:pt idx="1">
                  <c:v>0.92</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DC6-4D52-BF7D-1D705B4D104A}"/>
            </c:ext>
          </c:extLst>
        </c:ser>
        <c:dLbls>
          <c:showLegendKey val="0"/>
          <c:showVal val="0"/>
          <c:showCatName val="0"/>
          <c:showSerName val="0"/>
          <c:showPercent val="0"/>
          <c:showBubbleSize val="0"/>
        </c:dLbls>
        <c:gapWidth val="150"/>
        <c:axId val="46483328"/>
        <c:axId val="4649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BDC6-4D52-BF7D-1D705B4D104A}"/>
            </c:ext>
          </c:extLst>
        </c:ser>
        <c:dLbls>
          <c:showLegendKey val="0"/>
          <c:showVal val="0"/>
          <c:showCatName val="0"/>
          <c:showSerName val="0"/>
          <c:showPercent val="0"/>
          <c:showBubbleSize val="0"/>
        </c:dLbls>
        <c:marker val="1"/>
        <c:smooth val="0"/>
        <c:axId val="46483328"/>
        <c:axId val="46497792"/>
      </c:lineChart>
      <c:dateAx>
        <c:axId val="46483328"/>
        <c:scaling>
          <c:orientation val="minMax"/>
        </c:scaling>
        <c:delete val="1"/>
        <c:axPos val="b"/>
        <c:numFmt formatCode="ge" sourceLinked="1"/>
        <c:majorTickMark val="none"/>
        <c:minorTickMark val="none"/>
        <c:tickLblPos val="none"/>
        <c:crossAx val="46497792"/>
        <c:crosses val="autoZero"/>
        <c:auto val="1"/>
        <c:lblOffset val="100"/>
        <c:baseTimeUnit val="years"/>
      </c:dateAx>
      <c:valAx>
        <c:axId val="4649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8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37.659999999999997</c:v>
                </c:pt>
                <c:pt idx="1">
                  <c:v>36.94</c:v>
                </c:pt>
                <c:pt idx="2">
                  <c:v>37.020000000000003</c:v>
                </c:pt>
                <c:pt idx="3">
                  <c:v>36.58</c:v>
                </c:pt>
                <c:pt idx="4">
                  <c:v>35.880000000000003</c:v>
                </c:pt>
              </c:numCache>
            </c:numRef>
          </c:val>
          <c:extLst xmlns:c16r2="http://schemas.microsoft.com/office/drawing/2015/06/chart">
            <c:ext xmlns:c16="http://schemas.microsoft.com/office/drawing/2014/chart" uri="{C3380CC4-5D6E-409C-BE32-E72D297353CC}">
              <c16:uniqueId val="{00000000-3D50-43D3-A6EC-EDD11FCEC5F1}"/>
            </c:ext>
          </c:extLst>
        </c:ser>
        <c:dLbls>
          <c:showLegendKey val="0"/>
          <c:showVal val="0"/>
          <c:showCatName val="0"/>
          <c:showSerName val="0"/>
          <c:showPercent val="0"/>
          <c:showBubbleSize val="0"/>
        </c:dLbls>
        <c:gapWidth val="150"/>
        <c:axId val="48092672"/>
        <c:axId val="4809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3D50-43D3-A6EC-EDD11FCEC5F1}"/>
            </c:ext>
          </c:extLst>
        </c:ser>
        <c:dLbls>
          <c:showLegendKey val="0"/>
          <c:showVal val="0"/>
          <c:showCatName val="0"/>
          <c:showSerName val="0"/>
          <c:showPercent val="0"/>
          <c:showBubbleSize val="0"/>
        </c:dLbls>
        <c:marker val="1"/>
        <c:smooth val="0"/>
        <c:axId val="48092672"/>
        <c:axId val="48094592"/>
      </c:lineChart>
      <c:dateAx>
        <c:axId val="48092672"/>
        <c:scaling>
          <c:orientation val="minMax"/>
        </c:scaling>
        <c:delete val="1"/>
        <c:axPos val="b"/>
        <c:numFmt formatCode="ge" sourceLinked="1"/>
        <c:majorTickMark val="none"/>
        <c:minorTickMark val="none"/>
        <c:tickLblPos val="none"/>
        <c:crossAx val="48094592"/>
        <c:crosses val="autoZero"/>
        <c:auto val="1"/>
        <c:lblOffset val="100"/>
        <c:baseTimeUnit val="years"/>
      </c:dateAx>
      <c:valAx>
        <c:axId val="4809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9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96</c:v>
                </c:pt>
                <c:pt idx="1">
                  <c:v>95.3</c:v>
                </c:pt>
                <c:pt idx="2">
                  <c:v>94.92</c:v>
                </c:pt>
                <c:pt idx="3">
                  <c:v>96.64</c:v>
                </c:pt>
                <c:pt idx="4">
                  <c:v>99.6</c:v>
                </c:pt>
              </c:numCache>
            </c:numRef>
          </c:val>
          <c:extLst xmlns:c16r2="http://schemas.microsoft.com/office/drawing/2015/06/chart">
            <c:ext xmlns:c16="http://schemas.microsoft.com/office/drawing/2014/chart" uri="{C3380CC4-5D6E-409C-BE32-E72D297353CC}">
              <c16:uniqueId val="{00000000-BDF8-454A-92DD-0ECBC7960C6B}"/>
            </c:ext>
          </c:extLst>
        </c:ser>
        <c:dLbls>
          <c:showLegendKey val="0"/>
          <c:showVal val="0"/>
          <c:showCatName val="0"/>
          <c:showSerName val="0"/>
          <c:showPercent val="0"/>
          <c:showBubbleSize val="0"/>
        </c:dLbls>
        <c:gapWidth val="150"/>
        <c:axId val="48150400"/>
        <c:axId val="4815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BDF8-454A-92DD-0ECBC7960C6B}"/>
            </c:ext>
          </c:extLst>
        </c:ser>
        <c:dLbls>
          <c:showLegendKey val="0"/>
          <c:showVal val="0"/>
          <c:showCatName val="0"/>
          <c:showSerName val="0"/>
          <c:showPercent val="0"/>
          <c:showBubbleSize val="0"/>
        </c:dLbls>
        <c:marker val="1"/>
        <c:smooth val="0"/>
        <c:axId val="48150400"/>
        <c:axId val="48156672"/>
      </c:lineChart>
      <c:dateAx>
        <c:axId val="48150400"/>
        <c:scaling>
          <c:orientation val="minMax"/>
        </c:scaling>
        <c:delete val="1"/>
        <c:axPos val="b"/>
        <c:numFmt formatCode="ge" sourceLinked="1"/>
        <c:majorTickMark val="none"/>
        <c:minorTickMark val="none"/>
        <c:tickLblPos val="none"/>
        <c:crossAx val="48156672"/>
        <c:crosses val="autoZero"/>
        <c:auto val="1"/>
        <c:lblOffset val="100"/>
        <c:baseTimeUnit val="years"/>
      </c:dateAx>
      <c:valAx>
        <c:axId val="4815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5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109.27</c:v>
                </c:pt>
                <c:pt idx="1">
                  <c:v>113.7</c:v>
                </c:pt>
                <c:pt idx="2">
                  <c:v>116.16</c:v>
                </c:pt>
                <c:pt idx="3">
                  <c:v>103.09</c:v>
                </c:pt>
                <c:pt idx="4">
                  <c:v>97.65</c:v>
                </c:pt>
              </c:numCache>
            </c:numRef>
          </c:val>
          <c:extLst xmlns:c16r2="http://schemas.microsoft.com/office/drawing/2015/06/chart">
            <c:ext xmlns:c16="http://schemas.microsoft.com/office/drawing/2014/chart" uri="{C3380CC4-5D6E-409C-BE32-E72D297353CC}">
              <c16:uniqueId val="{00000000-CDF3-4E9F-B9AE-C91DBBDC7E8E}"/>
            </c:ext>
          </c:extLst>
        </c:ser>
        <c:dLbls>
          <c:showLegendKey val="0"/>
          <c:showVal val="0"/>
          <c:showCatName val="0"/>
          <c:showSerName val="0"/>
          <c:showPercent val="0"/>
          <c:showBubbleSize val="0"/>
        </c:dLbls>
        <c:gapWidth val="150"/>
        <c:axId val="110631168"/>
        <c:axId val="11064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CDF3-4E9F-B9AE-C91DBBDC7E8E}"/>
            </c:ext>
          </c:extLst>
        </c:ser>
        <c:dLbls>
          <c:showLegendKey val="0"/>
          <c:showVal val="0"/>
          <c:showCatName val="0"/>
          <c:showSerName val="0"/>
          <c:showPercent val="0"/>
          <c:showBubbleSize val="0"/>
        </c:dLbls>
        <c:marker val="1"/>
        <c:smooth val="0"/>
        <c:axId val="110631168"/>
        <c:axId val="110645632"/>
      </c:lineChart>
      <c:dateAx>
        <c:axId val="110631168"/>
        <c:scaling>
          <c:orientation val="minMax"/>
        </c:scaling>
        <c:delete val="1"/>
        <c:axPos val="b"/>
        <c:numFmt formatCode="ge" sourceLinked="1"/>
        <c:majorTickMark val="none"/>
        <c:minorTickMark val="none"/>
        <c:tickLblPos val="none"/>
        <c:crossAx val="110645632"/>
        <c:crosses val="autoZero"/>
        <c:auto val="1"/>
        <c:lblOffset val="100"/>
        <c:baseTimeUnit val="years"/>
      </c:dateAx>
      <c:valAx>
        <c:axId val="110645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63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31.75</c:v>
                </c:pt>
                <c:pt idx="1">
                  <c:v>37.450000000000003</c:v>
                </c:pt>
                <c:pt idx="2">
                  <c:v>39.9</c:v>
                </c:pt>
                <c:pt idx="3">
                  <c:v>40.72</c:v>
                </c:pt>
                <c:pt idx="4">
                  <c:v>42.88</c:v>
                </c:pt>
              </c:numCache>
            </c:numRef>
          </c:val>
          <c:extLst xmlns:c16r2="http://schemas.microsoft.com/office/drawing/2015/06/chart">
            <c:ext xmlns:c16="http://schemas.microsoft.com/office/drawing/2014/chart" uri="{C3380CC4-5D6E-409C-BE32-E72D297353CC}">
              <c16:uniqueId val="{00000000-7243-4AC7-B829-267803E85E86}"/>
            </c:ext>
          </c:extLst>
        </c:ser>
        <c:dLbls>
          <c:showLegendKey val="0"/>
          <c:showVal val="0"/>
          <c:showCatName val="0"/>
          <c:showSerName val="0"/>
          <c:showPercent val="0"/>
          <c:showBubbleSize val="0"/>
        </c:dLbls>
        <c:gapWidth val="150"/>
        <c:axId val="46701184"/>
        <c:axId val="4671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7243-4AC7-B829-267803E85E86}"/>
            </c:ext>
          </c:extLst>
        </c:ser>
        <c:dLbls>
          <c:showLegendKey val="0"/>
          <c:showVal val="0"/>
          <c:showCatName val="0"/>
          <c:showSerName val="0"/>
          <c:showPercent val="0"/>
          <c:showBubbleSize val="0"/>
        </c:dLbls>
        <c:marker val="1"/>
        <c:smooth val="0"/>
        <c:axId val="46701184"/>
        <c:axId val="46715648"/>
      </c:lineChart>
      <c:dateAx>
        <c:axId val="46701184"/>
        <c:scaling>
          <c:orientation val="minMax"/>
        </c:scaling>
        <c:delete val="1"/>
        <c:axPos val="b"/>
        <c:numFmt formatCode="ge" sourceLinked="1"/>
        <c:majorTickMark val="none"/>
        <c:minorTickMark val="none"/>
        <c:tickLblPos val="none"/>
        <c:crossAx val="46715648"/>
        <c:crosses val="autoZero"/>
        <c:auto val="1"/>
        <c:lblOffset val="100"/>
        <c:baseTimeUnit val="years"/>
      </c:dateAx>
      <c:valAx>
        <c:axId val="4671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0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4CB-432D-8936-591F29578F5F}"/>
            </c:ext>
          </c:extLst>
        </c:ser>
        <c:dLbls>
          <c:showLegendKey val="0"/>
          <c:showVal val="0"/>
          <c:showCatName val="0"/>
          <c:showSerName val="0"/>
          <c:showPercent val="0"/>
          <c:showBubbleSize val="0"/>
        </c:dLbls>
        <c:gapWidth val="150"/>
        <c:axId val="47862528"/>
        <c:axId val="4786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14CB-432D-8936-591F29578F5F}"/>
            </c:ext>
          </c:extLst>
        </c:ser>
        <c:dLbls>
          <c:showLegendKey val="0"/>
          <c:showVal val="0"/>
          <c:showCatName val="0"/>
          <c:showSerName val="0"/>
          <c:showPercent val="0"/>
          <c:showBubbleSize val="0"/>
        </c:dLbls>
        <c:marker val="1"/>
        <c:smooth val="0"/>
        <c:axId val="47862528"/>
        <c:axId val="47864448"/>
      </c:lineChart>
      <c:dateAx>
        <c:axId val="47862528"/>
        <c:scaling>
          <c:orientation val="minMax"/>
        </c:scaling>
        <c:delete val="1"/>
        <c:axPos val="b"/>
        <c:numFmt formatCode="ge" sourceLinked="1"/>
        <c:majorTickMark val="none"/>
        <c:minorTickMark val="none"/>
        <c:tickLblPos val="none"/>
        <c:crossAx val="47864448"/>
        <c:crosses val="autoZero"/>
        <c:auto val="1"/>
        <c:lblOffset val="100"/>
        <c:baseTimeUnit val="years"/>
      </c:dateAx>
      <c:valAx>
        <c:axId val="4786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6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BB0-4D4F-8D4F-400C744FC88D}"/>
            </c:ext>
          </c:extLst>
        </c:ser>
        <c:dLbls>
          <c:showLegendKey val="0"/>
          <c:showVal val="0"/>
          <c:showCatName val="0"/>
          <c:showSerName val="0"/>
          <c:showPercent val="0"/>
          <c:showBubbleSize val="0"/>
        </c:dLbls>
        <c:gapWidth val="150"/>
        <c:axId val="48179072"/>
        <c:axId val="4818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4BB0-4D4F-8D4F-400C744FC88D}"/>
            </c:ext>
          </c:extLst>
        </c:ser>
        <c:dLbls>
          <c:showLegendKey val="0"/>
          <c:showVal val="0"/>
          <c:showCatName val="0"/>
          <c:showSerName val="0"/>
          <c:showPercent val="0"/>
          <c:showBubbleSize val="0"/>
        </c:dLbls>
        <c:marker val="1"/>
        <c:smooth val="0"/>
        <c:axId val="48179072"/>
        <c:axId val="48181248"/>
      </c:lineChart>
      <c:dateAx>
        <c:axId val="48179072"/>
        <c:scaling>
          <c:orientation val="minMax"/>
        </c:scaling>
        <c:delete val="1"/>
        <c:axPos val="b"/>
        <c:numFmt formatCode="ge" sourceLinked="1"/>
        <c:majorTickMark val="none"/>
        <c:minorTickMark val="none"/>
        <c:tickLblPos val="none"/>
        <c:crossAx val="48181248"/>
        <c:crosses val="autoZero"/>
        <c:auto val="1"/>
        <c:lblOffset val="100"/>
        <c:baseTimeUnit val="years"/>
      </c:dateAx>
      <c:valAx>
        <c:axId val="48181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17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812.94</c:v>
                </c:pt>
                <c:pt idx="1">
                  <c:v>1001.21</c:v>
                </c:pt>
                <c:pt idx="2">
                  <c:v>1858.03</c:v>
                </c:pt>
                <c:pt idx="3">
                  <c:v>1048.97</c:v>
                </c:pt>
                <c:pt idx="4">
                  <c:v>2028.28</c:v>
                </c:pt>
              </c:numCache>
            </c:numRef>
          </c:val>
          <c:extLst xmlns:c16r2="http://schemas.microsoft.com/office/drawing/2015/06/chart">
            <c:ext xmlns:c16="http://schemas.microsoft.com/office/drawing/2014/chart" uri="{C3380CC4-5D6E-409C-BE32-E72D297353CC}">
              <c16:uniqueId val="{00000000-CE04-4CE2-8925-4BB9E477F5EA}"/>
            </c:ext>
          </c:extLst>
        </c:ser>
        <c:dLbls>
          <c:showLegendKey val="0"/>
          <c:showVal val="0"/>
          <c:showCatName val="0"/>
          <c:showSerName val="0"/>
          <c:showPercent val="0"/>
          <c:showBubbleSize val="0"/>
        </c:dLbls>
        <c:gapWidth val="150"/>
        <c:axId val="48206208"/>
        <c:axId val="4820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CE04-4CE2-8925-4BB9E477F5EA}"/>
            </c:ext>
          </c:extLst>
        </c:ser>
        <c:dLbls>
          <c:showLegendKey val="0"/>
          <c:showVal val="0"/>
          <c:showCatName val="0"/>
          <c:showSerName val="0"/>
          <c:showPercent val="0"/>
          <c:showBubbleSize val="0"/>
        </c:dLbls>
        <c:marker val="1"/>
        <c:smooth val="0"/>
        <c:axId val="48206208"/>
        <c:axId val="48208128"/>
      </c:lineChart>
      <c:dateAx>
        <c:axId val="48206208"/>
        <c:scaling>
          <c:orientation val="minMax"/>
        </c:scaling>
        <c:delete val="1"/>
        <c:axPos val="b"/>
        <c:numFmt formatCode="ge" sourceLinked="1"/>
        <c:majorTickMark val="none"/>
        <c:minorTickMark val="none"/>
        <c:tickLblPos val="none"/>
        <c:crossAx val="48208128"/>
        <c:crosses val="autoZero"/>
        <c:auto val="1"/>
        <c:lblOffset val="100"/>
        <c:baseTimeUnit val="years"/>
      </c:dateAx>
      <c:valAx>
        <c:axId val="48208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20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12.77</c:v>
                </c:pt>
                <c:pt idx="1">
                  <c:v>11.56</c:v>
                </c:pt>
                <c:pt idx="2">
                  <c:v>9.5299999999999994</c:v>
                </c:pt>
                <c:pt idx="3">
                  <c:v>7.34</c:v>
                </c:pt>
                <c:pt idx="4">
                  <c:v>4.9800000000000004</c:v>
                </c:pt>
              </c:numCache>
            </c:numRef>
          </c:val>
          <c:extLst xmlns:c16r2="http://schemas.microsoft.com/office/drawing/2015/06/chart">
            <c:ext xmlns:c16="http://schemas.microsoft.com/office/drawing/2014/chart" uri="{C3380CC4-5D6E-409C-BE32-E72D297353CC}">
              <c16:uniqueId val="{00000000-B802-4181-BBB6-D31B128A2C08}"/>
            </c:ext>
          </c:extLst>
        </c:ser>
        <c:dLbls>
          <c:showLegendKey val="0"/>
          <c:showVal val="0"/>
          <c:showCatName val="0"/>
          <c:showSerName val="0"/>
          <c:showPercent val="0"/>
          <c:showBubbleSize val="0"/>
        </c:dLbls>
        <c:gapWidth val="150"/>
        <c:axId val="47932160"/>
        <c:axId val="4793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B802-4181-BBB6-D31B128A2C08}"/>
            </c:ext>
          </c:extLst>
        </c:ser>
        <c:dLbls>
          <c:showLegendKey val="0"/>
          <c:showVal val="0"/>
          <c:showCatName val="0"/>
          <c:showSerName val="0"/>
          <c:showPercent val="0"/>
          <c:showBubbleSize val="0"/>
        </c:dLbls>
        <c:marker val="1"/>
        <c:smooth val="0"/>
        <c:axId val="47932160"/>
        <c:axId val="47934080"/>
      </c:lineChart>
      <c:dateAx>
        <c:axId val="47932160"/>
        <c:scaling>
          <c:orientation val="minMax"/>
        </c:scaling>
        <c:delete val="1"/>
        <c:axPos val="b"/>
        <c:numFmt formatCode="ge" sourceLinked="1"/>
        <c:majorTickMark val="none"/>
        <c:minorTickMark val="none"/>
        <c:tickLblPos val="none"/>
        <c:crossAx val="47934080"/>
        <c:crosses val="autoZero"/>
        <c:auto val="1"/>
        <c:lblOffset val="100"/>
        <c:baseTimeUnit val="years"/>
      </c:dateAx>
      <c:valAx>
        <c:axId val="47934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93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48.78</c:v>
                </c:pt>
                <c:pt idx="1">
                  <c:v>50.73</c:v>
                </c:pt>
                <c:pt idx="2">
                  <c:v>49.88</c:v>
                </c:pt>
                <c:pt idx="3">
                  <c:v>48.81</c:v>
                </c:pt>
                <c:pt idx="4">
                  <c:v>53.08</c:v>
                </c:pt>
              </c:numCache>
            </c:numRef>
          </c:val>
          <c:extLst xmlns:c16r2="http://schemas.microsoft.com/office/drawing/2015/06/chart">
            <c:ext xmlns:c16="http://schemas.microsoft.com/office/drawing/2014/chart" uri="{C3380CC4-5D6E-409C-BE32-E72D297353CC}">
              <c16:uniqueId val="{00000000-FF08-468A-A3A9-065F95439F98}"/>
            </c:ext>
          </c:extLst>
        </c:ser>
        <c:dLbls>
          <c:showLegendKey val="0"/>
          <c:showVal val="0"/>
          <c:showCatName val="0"/>
          <c:showSerName val="0"/>
          <c:showPercent val="0"/>
          <c:showBubbleSize val="0"/>
        </c:dLbls>
        <c:gapWidth val="150"/>
        <c:axId val="47969408"/>
        <c:axId val="4797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FF08-468A-A3A9-065F95439F98}"/>
            </c:ext>
          </c:extLst>
        </c:ser>
        <c:dLbls>
          <c:showLegendKey val="0"/>
          <c:showVal val="0"/>
          <c:showCatName val="0"/>
          <c:showSerName val="0"/>
          <c:showPercent val="0"/>
          <c:showBubbleSize val="0"/>
        </c:dLbls>
        <c:marker val="1"/>
        <c:smooth val="0"/>
        <c:axId val="47969408"/>
        <c:axId val="47971328"/>
      </c:lineChart>
      <c:dateAx>
        <c:axId val="47969408"/>
        <c:scaling>
          <c:orientation val="minMax"/>
        </c:scaling>
        <c:delete val="1"/>
        <c:axPos val="b"/>
        <c:numFmt formatCode="ge" sourceLinked="1"/>
        <c:majorTickMark val="none"/>
        <c:minorTickMark val="none"/>
        <c:tickLblPos val="none"/>
        <c:crossAx val="47971328"/>
        <c:crosses val="autoZero"/>
        <c:auto val="1"/>
        <c:lblOffset val="100"/>
        <c:baseTimeUnit val="years"/>
      </c:dateAx>
      <c:valAx>
        <c:axId val="4797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6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207.09</c:v>
                </c:pt>
                <c:pt idx="1">
                  <c:v>193.71</c:v>
                </c:pt>
                <c:pt idx="2">
                  <c:v>196.75</c:v>
                </c:pt>
                <c:pt idx="3">
                  <c:v>201.04</c:v>
                </c:pt>
                <c:pt idx="4">
                  <c:v>184.96</c:v>
                </c:pt>
              </c:numCache>
            </c:numRef>
          </c:val>
          <c:extLst xmlns:c16r2="http://schemas.microsoft.com/office/drawing/2015/06/chart">
            <c:ext xmlns:c16="http://schemas.microsoft.com/office/drawing/2014/chart" uri="{C3380CC4-5D6E-409C-BE32-E72D297353CC}">
              <c16:uniqueId val="{00000000-A264-4A2E-BB6B-B5EFBCEE8A41}"/>
            </c:ext>
          </c:extLst>
        </c:ser>
        <c:dLbls>
          <c:showLegendKey val="0"/>
          <c:showVal val="0"/>
          <c:showCatName val="0"/>
          <c:showSerName val="0"/>
          <c:showPercent val="0"/>
          <c:showBubbleSize val="0"/>
        </c:dLbls>
        <c:gapWidth val="150"/>
        <c:axId val="48055424"/>
        <c:axId val="4805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A264-4A2E-BB6B-B5EFBCEE8A41}"/>
            </c:ext>
          </c:extLst>
        </c:ser>
        <c:dLbls>
          <c:showLegendKey val="0"/>
          <c:showVal val="0"/>
          <c:showCatName val="0"/>
          <c:showSerName val="0"/>
          <c:showPercent val="0"/>
          <c:showBubbleSize val="0"/>
        </c:dLbls>
        <c:marker val="1"/>
        <c:smooth val="0"/>
        <c:axId val="48055424"/>
        <c:axId val="48057344"/>
      </c:lineChart>
      <c:dateAx>
        <c:axId val="48055424"/>
        <c:scaling>
          <c:orientation val="minMax"/>
        </c:scaling>
        <c:delete val="1"/>
        <c:axPos val="b"/>
        <c:numFmt formatCode="ge" sourceLinked="1"/>
        <c:majorTickMark val="none"/>
        <c:minorTickMark val="none"/>
        <c:tickLblPos val="none"/>
        <c:crossAx val="48057344"/>
        <c:crosses val="autoZero"/>
        <c:auto val="1"/>
        <c:lblOffset val="100"/>
        <c:baseTimeUnit val="years"/>
      </c:dateAx>
      <c:valAx>
        <c:axId val="4805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5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9" t="s">
        <v>0</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row>
    <row r="3" spans="1:78" ht="9.75" customHeight="1">
      <c r="A3" s="2"/>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row>
    <row r="4" spans="1:78" ht="9.75" customHeight="1">
      <c r="A4" s="2"/>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90" t="str">
        <f>データ!H6</f>
        <v>沖縄県　嘉手納町</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1"/>
      <c r="AE6" s="91"/>
      <c r="AF6" s="91"/>
      <c r="AG6" s="91"/>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1" t="s">
        <v>1</v>
      </c>
      <c r="C7" s="82"/>
      <c r="D7" s="82"/>
      <c r="E7" s="82"/>
      <c r="F7" s="82"/>
      <c r="G7" s="82"/>
      <c r="H7" s="82"/>
      <c r="I7" s="81" t="s">
        <v>2</v>
      </c>
      <c r="J7" s="82"/>
      <c r="K7" s="82"/>
      <c r="L7" s="82"/>
      <c r="M7" s="82"/>
      <c r="N7" s="82"/>
      <c r="O7" s="83"/>
      <c r="P7" s="84" t="s">
        <v>3</v>
      </c>
      <c r="Q7" s="84"/>
      <c r="R7" s="84"/>
      <c r="S7" s="84"/>
      <c r="T7" s="84"/>
      <c r="U7" s="84"/>
      <c r="V7" s="84"/>
      <c r="W7" s="84" t="s">
        <v>4</v>
      </c>
      <c r="X7" s="84"/>
      <c r="Y7" s="84"/>
      <c r="Z7" s="84"/>
      <c r="AA7" s="84"/>
      <c r="AB7" s="84"/>
      <c r="AC7" s="84"/>
      <c r="AD7" s="84" t="s">
        <v>5</v>
      </c>
      <c r="AE7" s="84"/>
      <c r="AF7" s="84"/>
      <c r="AG7" s="84"/>
      <c r="AH7" s="84"/>
      <c r="AI7" s="84"/>
      <c r="AJ7" s="84"/>
      <c r="AK7" s="4"/>
      <c r="AL7" s="84" t="s">
        <v>6</v>
      </c>
      <c r="AM7" s="84"/>
      <c r="AN7" s="84"/>
      <c r="AO7" s="84"/>
      <c r="AP7" s="84"/>
      <c r="AQ7" s="84"/>
      <c r="AR7" s="84"/>
      <c r="AS7" s="84"/>
      <c r="AT7" s="81" t="s">
        <v>7</v>
      </c>
      <c r="AU7" s="82"/>
      <c r="AV7" s="82"/>
      <c r="AW7" s="82"/>
      <c r="AX7" s="82"/>
      <c r="AY7" s="82"/>
      <c r="AZ7" s="82"/>
      <c r="BA7" s="82"/>
      <c r="BB7" s="84" t="s">
        <v>8</v>
      </c>
      <c r="BC7" s="84"/>
      <c r="BD7" s="84"/>
      <c r="BE7" s="84"/>
      <c r="BF7" s="84"/>
      <c r="BG7" s="84"/>
      <c r="BH7" s="84"/>
      <c r="BI7" s="84"/>
      <c r="BJ7" s="3"/>
      <c r="BK7" s="3"/>
      <c r="BL7" s="5" t="s">
        <v>9</v>
      </c>
      <c r="BM7" s="6"/>
      <c r="BN7" s="6"/>
      <c r="BO7" s="6"/>
      <c r="BP7" s="6"/>
      <c r="BQ7" s="6"/>
      <c r="BR7" s="6"/>
      <c r="BS7" s="6"/>
      <c r="BT7" s="6"/>
      <c r="BU7" s="6"/>
      <c r="BV7" s="6"/>
      <c r="BW7" s="6"/>
      <c r="BX7" s="6"/>
      <c r="BY7" s="7"/>
    </row>
    <row r="8" spans="1:78" ht="18.75" customHeight="1">
      <c r="A8" s="2"/>
      <c r="B8" s="85" t="str">
        <f>データ!$I$6</f>
        <v>法適用</v>
      </c>
      <c r="C8" s="86"/>
      <c r="D8" s="86"/>
      <c r="E8" s="86"/>
      <c r="F8" s="86"/>
      <c r="G8" s="86"/>
      <c r="H8" s="86"/>
      <c r="I8" s="85" t="str">
        <f>データ!$J$6</f>
        <v>水道事業</v>
      </c>
      <c r="J8" s="86"/>
      <c r="K8" s="86"/>
      <c r="L8" s="86"/>
      <c r="M8" s="86"/>
      <c r="N8" s="86"/>
      <c r="O8" s="87"/>
      <c r="P8" s="88" t="str">
        <f>データ!$K$6</f>
        <v>末端給水事業</v>
      </c>
      <c r="Q8" s="88"/>
      <c r="R8" s="88"/>
      <c r="S8" s="88"/>
      <c r="T8" s="88"/>
      <c r="U8" s="88"/>
      <c r="V8" s="88"/>
      <c r="W8" s="88" t="str">
        <f>データ!$L$6</f>
        <v>A7</v>
      </c>
      <c r="X8" s="88"/>
      <c r="Y8" s="88"/>
      <c r="Z8" s="88"/>
      <c r="AA8" s="88"/>
      <c r="AB8" s="88"/>
      <c r="AC8" s="88"/>
      <c r="AD8" s="88" t="str">
        <f>データ!$M$6</f>
        <v>非設置</v>
      </c>
      <c r="AE8" s="88"/>
      <c r="AF8" s="88"/>
      <c r="AG8" s="88"/>
      <c r="AH8" s="88"/>
      <c r="AI8" s="88"/>
      <c r="AJ8" s="88"/>
      <c r="AK8" s="4"/>
      <c r="AL8" s="76">
        <f>データ!$R$6</f>
        <v>13755</v>
      </c>
      <c r="AM8" s="76"/>
      <c r="AN8" s="76"/>
      <c r="AO8" s="76"/>
      <c r="AP8" s="76"/>
      <c r="AQ8" s="76"/>
      <c r="AR8" s="76"/>
      <c r="AS8" s="76"/>
      <c r="AT8" s="72">
        <f>データ!$S$6</f>
        <v>15.12</v>
      </c>
      <c r="AU8" s="73"/>
      <c r="AV8" s="73"/>
      <c r="AW8" s="73"/>
      <c r="AX8" s="73"/>
      <c r="AY8" s="73"/>
      <c r="AZ8" s="73"/>
      <c r="BA8" s="73"/>
      <c r="BB8" s="75">
        <f>データ!$T$6</f>
        <v>909.72</v>
      </c>
      <c r="BC8" s="75"/>
      <c r="BD8" s="75"/>
      <c r="BE8" s="75"/>
      <c r="BF8" s="75"/>
      <c r="BG8" s="75"/>
      <c r="BH8" s="75"/>
      <c r="BI8" s="75"/>
      <c r="BJ8" s="3"/>
      <c r="BK8" s="3"/>
      <c r="BL8" s="79" t="s">
        <v>10</v>
      </c>
      <c r="BM8" s="80"/>
      <c r="BN8" s="8" t="s">
        <v>11</v>
      </c>
      <c r="BO8" s="9"/>
      <c r="BP8" s="9"/>
      <c r="BQ8" s="9"/>
      <c r="BR8" s="9"/>
      <c r="BS8" s="9"/>
      <c r="BT8" s="9"/>
      <c r="BU8" s="9"/>
      <c r="BV8" s="9"/>
      <c r="BW8" s="9"/>
      <c r="BX8" s="9"/>
      <c r="BY8" s="10"/>
    </row>
    <row r="9" spans="1:78" ht="18.75" customHeight="1">
      <c r="A9" s="2"/>
      <c r="B9" s="81" t="s">
        <v>12</v>
      </c>
      <c r="C9" s="82"/>
      <c r="D9" s="82"/>
      <c r="E9" s="82"/>
      <c r="F9" s="82"/>
      <c r="G9" s="82"/>
      <c r="H9" s="82"/>
      <c r="I9" s="81" t="s">
        <v>13</v>
      </c>
      <c r="J9" s="82"/>
      <c r="K9" s="82"/>
      <c r="L9" s="82"/>
      <c r="M9" s="82"/>
      <c r="N9" s="82"/>
      <c r="O9" s="83"/>
      <c r="P9" s="84" t="s">
        <v>14</v>
      </c>
      <c r="Q9" s="84"/>
      <c r="R9" s="84"/>
      <c r="S9" s="84"/>
      <c r="T9" s="84"/>
      <c r="U9" s="84"/>
      <c r="V9" s="84"/>
      <c r="W9" s="84" t="s">
        <v>15</v>
      </c>
      <c r="X9" s="84"/>
      <c r="Y9" s="84"/>
      <c r="Z9" s="84"/>
      <c r="AA9" s="84"/>
      <c r="AB9" s="84"/>
      <c r="AC9" s="84"/>
      <c r="AD9" s="2"/>
      <c r="AE9" s="2"/>
      <c r="AF9" s="2"/>
      <c r="AG9" s="2"/>
      <c r="AH9" s="4"/>
      <c r="AI9" s="4"/>
      <c r="AJ9" s="4"/>
      <c r="AK9" s="4"/>
      <c r="AL9" s="84" t="s">
        <v>16</v>
      </c>
      <c r="AM9" s="84"/>
      <c r="AN9" s="84"/>
      <c r="AO9" s="84"/>
      <c r="AP9" s="84"/>
      <c r="AQ9" s="84"/>
      <c r="AR9" s="84"/>
      <c r="AS9" s="84"/>
      <c r="AT9" s="81" t="s">
        <v>17</v>
      </c>
      <c r="AU9" s="82"/>
      <c r="AV9" s="82"/>
      <c r="AW9" s="82"/>
      <c r="AX9" s="82"/>
      <c r="AY9" s="82"/>
      <c r="AZ9" s="82"/>
      <c r="BA9" s="82"/>
      <c r="BB9" s="84" t="s">
        <v>18</v>
      </c>
      <c r="BC9" s="84"/>
      <c r="BD9" s="84"/>
      <c r="BE9" s="84"/>
      <c r="BF9" s="84"/>
      <c r="BG9" s="84"/>
      <c r="BH9" s="84"/>
      <c r="BI9" s="84"/>
      <c r="BJ9" s="3"/>
      <c r="BK9" s="3"/>
      <c r="BL9" s="70" t="s">
        <v>19</v>
      </c>
      <c r="BM9" s="71"/>
      <c r="BN9" s="11" t="s">
        <v>20</v>
      </c>
      <c r="BO9" s="12"/>
      <c r="BP9" s="12"/>
      <c r="BQ9" s="12"/>
      <c r="BR9" s="12"/>
      <c r="BS9" s="12"/>
      <c r="BT9" s="12"/>
      <c r="BU9" s="12"/>
      <c r="BV9" s="12"/>
      <c r="BW9" s="12"/>
      <c r="BX9" s="12"/>
      <c r="BY9" s="13"/>
    </row>
    <row r="10" spans="1:78" ht="18.75" customHeight="1">
      <c r="A10" s="2"/>
      <c r="B10" s="72" t="str">
        <f>データ!$N$6</f>
        <v>-</v>
      </c>
      <c r="C10" s="73"/>
      <c r="D10" s="73"/>
      <c r="E10" s="73"/>
      <c r="F10" s="73"/>
      <c r="G10" s="73"/>
      <c r="H10" s="73"/>
      <c r="I10" s="72">
        <f>データ!$O$6</f>
        <v>97.84</v>
      </c>
      <c r="J10" s="73"/>
      <c r="K10" s="73"/>
      <c r="L10" s="73"/>
      <c r="M10" s="73"/>
      <c r="N10" s="73"/>
      <c r="O10" s="74"/>
      <c r="P10" s="75">
        <f>データ!$P$6</f>
        <v>100</v>
      </c>
      <c r="Q10" s="75"/>
      <c r="R10" s="75"/>
      <c r="S10" s="75"/>
      <c r="T10" s="75"/>
      <c r="U10" s="75"/>
      <c r="V10" s="75"/>
      <c r="W10" s="76">
        <f>データ!$Q$6</f>
        <v>1840</v>
      </c>
      <c r="X10" s="76"/>
      <c r="Y10" s="76"/>
      <c r="Z10" s="76"/>
      <c r="AA10" s="76"/>
      <c r="AB10" s="76"/>
      <c r="AC10" s="76"/>
      <c r="AD10" s="2"/>
      <c r="AE10" s="2"/>
      <c r="AF10" s="2"/>
      <c r="AG10" s="2"/>
      <c r="AH10" s="4"/>
      <c r="AI10" s="4"/>
      <c r="AJ10" s="4"/>
      <c r="AK10" s="4"/>
      <c r="AL10" s="76">
        <f>データ!$U$6</f>
        <v>13664</v>
      </c>
      <c r="AM10" s="76"/>
      <c r="AN10" s="76"/>
      <c r="AO10" s="76"/>
      <c r="AP10" s="76"/>
      <c r="AQ10" s="76"/>
      <c r="AR10" s="76"/>
      <c r="AS10" s="76"/>
      <c r="AT10" s="72">
        <f>データ!$V$6</f>
        <v>15.12</v>
      </c>
      <c r="AU10" s="73"/>
      <c r="AV10" s="73"/>
      <c r="AW10" s="73"/>
      <c r="AX10" s="73"/>
      <c r="AY10" s="73"/>
      <c r="AZ10" s="73"/>
      <c r="BA10" s="73"/>
      <c r="BB10" s="75">
        <f>データ!$W$6</f>
        <v>903.7</v>
      </c>
      <c r="BC10" s="75"/>
      <c r="BD10" s="75"/>
      <c r="BE10" s="75"/>
      <c r="BF10" s="75"/>
      <c r="BG10" s="75"/>
      <c r="BH10" s="75"/>
      <c r="BI10" s="75"/>
      <c r="BJ10" s="2"/>
      <c r="BK10" s="2"/>
      <c r="BL10" s="77" t="s">
        <v>21</v>
      </c>
      <c r="BM10" s="78"/>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3" t="s">
        <v>25</v>
      </c>
      <c r="BM14" s="44"/>
      <c r="BN14" s="44"/>
      <c r="BO14" s="44"/>
      <c r="BP14" s="44"/>
      <c r="BQ14" s="44"/>
      <c r="BR14" s="44"/>
      <c r="BS14" s="44"/>
      <c r="BT14" s="44"/>
      <c r="BU14" s="44"/>
      <c r="BV14" s="44"/>
      <c r="BW14" s="44"/>
      <c r="BX14" s="44"/>
      <c r="BY14" s="44"/>
      <c r="BZ14" s="45"/>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7" t="s">
        <v>119</v>
      </c>
      <c r="BM16" s="68"/>
      <c r="BN16" s="68"/>
      <c r="BO16" s="68"/>
      <c r="BP16" s="68"/>
      <c r="BQ16" s="68"/>
      <c r="BR16" s="68"/>
      <c r="BS16" s="68"/>
      <c r="BT16" s="68"/>
      <c r="BU16" s="68"/>
      <c r="BV16" s="68"/>
      <c r="BW16" s="68"/>
      <c r="BX16" s="68"/>
      <c r="BY16" s="68"/>
      <c r="BZ16" s="69"/>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7"/>
      <c r="BM17" s="68"/>
      <c r="BN17" s="68"/>
      <c r="BO17" s="68"/>
      <c r="BP17" s="68"/>
      <c r="BQ17" s="68"/>
      <c r="BR17" s="68"/>
      <c r="BS17" s="68"/>
      <c r="BT17" s="68"/>
      <c r="BU17" s="68"/>
      <c r="BV17" s="68"/>
      <c r="BW17" s="68"/>
      <c r="BX17" s="68"/>
      <c r="BY17" s="68"/>
      <c r="BZ17" s="69"/>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7"/>
      <c r="BM18" s="68"/>
      <c r="BN18" s="68"/>
      <c r="BO18" s="68"/>
      <c r="BP18" s="68"/>
      <c r="BQ18" s="68"/>
      <c r="BR18" s="68"/>
      <c r="BS18" s="68"/>
      <c r="BT18" s="68"/>
      <c r="BU18" s="68"/>
      <c r="BV18" s="68"/>
      <c r="BW18" s="68"/>
      <c r="BX18" s="68"/>
      <c r="BY18" s="68"/>
      <c r="BZ18" s="69"/>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7"/>
      <c r="BM19" s="68"/>
      <c r="BN19" s="68"/>
      <c r="BO19" s="68"/>
      <c r="BP19" s="68"/>
      <c r="BQ19" s="68"/>
      <c r="BR19" s="68"/>
      <c r="BS19" s="68"/>
      <c r="BT19" s="68"/>
      <c r="BU19" s="68"/>
      <c r="BV19" s="68"/>
      <c r="BW19" s="68"/>
      <c r="BX19" s="68"/>
      <c r="BY19" s="68"/>
      <c r="BZ19" s="69"/>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7"/>
      <c r="BM20" s="68"/>
      <c r="BN20" s="68"/>
      <c r="BO20" s="68"/>
      <c r="BP20" s="68"/>
      <c r="BQ20" s="68"/>
      <c r="BR20" s="68"/>
      <c r="BS20" s="68"/>
      <c r="BT20" s="68"/>
      <c r="BU20" s="68"/>
      <c r="BV20" s="68"/>
      <c r="BW20" s="68"/>
      <c r="BX20" s="68"/>
      <c r="BY20" s="68"/>
      <c r="BZ20" s="69"/>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7"/>
      <c r="BM21" s="68"/>
      <c r="BN21" s="68"/>
      <c r="BO21" s="68"/>
      <c r="BP21" s="68"/>
      <c r="BQ21" s="68"/>
      <c r="BR21" s="68"/>
      <c r="BS21" s="68"/>
      <c r="BT21" s="68"/>
      <c r="BU21" s="68"/>
      <c r="BV21" s="68"/>
      <c r="BW21" s="68"/>
      <c r="BX21" s="68"/>
      <c r="BY21" s="68"/>
      <c r="BZ21" s="69"/>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7"/>
      <c r="BM22" s="68"/>
      <c r="BN22" s="68"/>
      <c r="BO22" s="68"/>
      <c r="BP22" s="68"/>
      <c r="BQ22" s="68"/>
      <c r="BR22" s="68"/>
      <c r="BS22" s="68"/>
      <c r="BT22" s="68"/>
      <c r="BU22" s="68"/>
      <c r="BV22" s="68"/>
      <c r="BW22" s="68"/>
      <c r="BX22" s="68"/>
      <c r="BY22" s="68"/>
      <c r="BZ22" s="69"/>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7"/>
      <c r="BM23" s="68"/>
      <c r="BN23" s="68"/>
      <c r="BO23" s="68"/>
      <c r="BP23" s="68"/>
      <c r="BQ23" s="68"/>
      <c r="BR23" s="68"/>
      <c r="BS23" s="68"/>
      <c r="BT23" s="68"/>
      <c r="BU23" s="68"/>
      <c r="BV23" s="68"/>
      <c r="BW23" s="68"/>
      <c r="BX23" s="68"/>
      <c r="BY23" s="68"/>
      <c r="BZ23" s="69"/>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7"/>
      <c r="BM24" s="68"/>
      <c r="BN24" s="68"/>
      <c r="BO24" s="68"/>
      <c r="BP24" s="68"/>
      <c r="BQ24" s="68"/>
      <c r="BR24" s="68"/>
      <c r="BS24" s="68"/>
      <c r="BT24" s="68"/>
      <c r="BU24" s="68"/>
      <c r="BV24" s="68"/>
      <c r="BW24" s="68"/>
      <c r="BX24" s="68"/>
      <c r="BY24" s="68"/>
      <c r="BZ24" s="69"/>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7"/>
      <c r="BM25" s="68"/>
      <c r="BN25" s="68"/>
      <c r="BO25" s="68"/>
      <c r="BP25" s="68"/>
      <c r="BQ25" s="68"/>
      <c r="BR25" s="68"/>
      <c r="BS25" s="68"/>
      <c r="BT25" s="68"/>
      <c r="BU25" s="68"/>
      <c r="BV25" s="68"/>
      <c r="BW25" s="68"/>
      <c r="BX25" s="68"/>
      <c r="BY25" s="68"/>
      <c r="BZ25" s="69"/>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7"/>
      <c r="BM26" s="68"/>
      <c r="BN26" s="68"/>
      <c r="BO26" s="68"/>
      <c r="BP26" s="68"/>
      <c r="BQ26" s="68"/>
      <c r="BR26" s="68"/>
      <c r="BS26" s="68"/>
      <c r="BT26" s="68"/>
      <c r="BU26" s="68"/>
      <c r="BV26" s="68"/>
      <c r="BW26" s="68"/>
      <c r="BX26" s="68"/>
      <c r="BY26" s="68"/>
      <c r="BZ26" s="69"/>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7"/>
      <c r="BM27" s="68"/>
      <c r="BN27" s="68"/>
      <c r="BO27" s="68"/>
      <c r="BP27" s="68"/>
      <c r="BQ27" s="68"/>
      <c r="BR27" s="68"/>
      <c r="BS27" s="68"/>
      <c r="BT27" s="68"/>
      <c r="BU27" s="68"/>
      <c r="BV27" s="68"/>
      <c r="BW27" s="68"/>
      <c r="BX27" s="68"/>
      <c r="BY27" s="68"/>
      <c r="BZ27" s="69"/>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7"/>
      <c r="BM28" s="68"/>
      <c r="BN28" s="68"/>
      <c r="BO28" s="68"/>
      <c r="BP28" s="68"/>
      <c r="BQ28" s="68"/>
      <c r="BR28" s="68"/>
      <c r="BS28" s="68"/>
      <c r="BT28" s="68"/>
      <c r="BU28" s="68"/>
      <c r="BV28" s="68"/>
      <c r="BW28" s="68"/>
      <c r="BX28" s="68"/>
      <c r="BY28" s="68"/>
      <c r="BZ28" s="69"/>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7"/>
      <c r="BM29" s="68"/>
      <c r="BN29" s="68"/>
      <c r="BO29" s="68"/>
      <c r="BP29" s="68"/>
      <c r="BQ29" s="68"/>
      <c r="BR29" s="68"/>
      <c r="BS29" s="68"/>
      <c r="BT29" s="68"/>
      <c r="BU29" s="68"/>
      <c r="BV29" s="68"/>
      <c r="BW29" s="68"/>
      <c r="BX29" s="68"/>
      <c r="BY29" s="68"/>
      <c r="BZ29" s="69"/>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7"/>
      <c r="BM30" s="68"/>
      <c r="BN30" s="68"/>
      <c r="BO30" s="68"/>
      <c r="BP30" s="68"/>
      <c r="BQ30" s="68"/>
      <c r="BR30" s="68"/>
      <c r="BS30" s="68"/>
      <c r="BT30" s="68"/>
      <c r="BU30" s="68"/>
      <c r="BV30" s="68"/>
      <c r="BW30" s="68"/>
      <c r="BX30" s="68"/>
      <c r="BY30" s="68"/>
      <c r="BZ30" s="69"/>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7"/>
      <c r="BM31" s="68"/>
      <c r="BN31" s="68"/>
      <c r="BO31" s="68"/>
      <c r="BP31" s="68"/>
      <c r="BQ31" s="68"/>
      <c r="BR31" s="68"/>
      <c r="BS31" s="68"/>
      <c r="BT31" s="68"/>
      <c r="BU31" s="68"/>
      <c r="BV31" s="68"/>
      <c r="BW31" s="68"/>
      <c r="BX31" s="68"/>
      <c r="BY31" s="68"/>
      <c r="BZ31" s="69"/>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7"/>
      <c r="BM32" s="68"/>
      <c r="BN32" s="68"/>
      <c r="BO32" s="68"/>
      <c r="BP32" s="68"/>
      <c r="BQ32" s="68"/>
      <c r="BR32" s="68"/>
      <c r="BS32" s="68"/>
      <c r="BT32" s="68"/>
      <c r="BU32" s="68"/>
      <c r="BV32" s="68"/>
      <c r="BW32" s="68"/>
      <c r="BX32" s="68"/>
      <c r="BY32" s="68"/>
      <c r="BZ32" s="69"/>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7"/>
      <c r="BM33" s="68"/>
      <c r="BN33" s="68"/>
      <c r="BO33" s="68"/>
      <c r="BP33" s="68"/>
      <c r="BQ33" s="68"/>
      <c r="BR33" s="68"/>
      <c r="BS33" s="68"/>
      <c r="BT33" s="68"/>
      <c r="BU33" s="68"/>
      <c r="BV33" s="68"/>
      <c r="BW33" s="68"/>
      <c r="BX33" s="68"/>
      <c r="BY33" s="68"/>
      <c r="BZ33" s="69"/>
    </row>
    <row r="34" spans="1:78" ht="13.5" customHeight="1">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67"/>
      <c r="BM34" s="68"/>
      <c r="BN34" s="68"/>
      <c r="BO34" s="68"/>
      <c r="BP34" s="68"/>
      <c r="BQ34" s="68"/>
      <c r="BR34" s="68"/>
      <c r="BS34" s="68"/>
      <c r="BT34" s="68"/>
      <c r="BU34" s="68"/>
      <c r="BV34" s="68"/>
      <c r="BW34" s="68"/>
      <c r="BX34" s="68"/>
      <c r="BY34" s="68"/>
      <c r="BZ34" s="69"/>
    </row>
    <row r="35" spans="1:78" ht="13.5" customHeight="1">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67"/>
      <c r="BM35" s="68"/>
      <c r="BN35" s="68"/>
      <c r="BO35" s="68"/>
      <c r="BP35" s="68"/>
      <c r="BQ35" s="68"/>
      <c r="BR35" s="68"/>
      <c r="BS35" s="68"/>
      <c r="BT35" s="68"/>
      <c r="BU35" s="68"/>
      <c r="BV35" s="68"/>
      <c r="BW35" s="68"/>
      <c r="BX35" s="68"/>
      <c r="BY35" s="68"/>
      <c r="BZ35" s="69"/>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7"/>
      <c r="BM36" s="68"/>
      <c r="BN36" s="68"/>
      <c r="BO36" s="68"/>
      <c r="BP36" s="68"/>
      <c r="BQ36" s="68"/>
      <c r="BR36" s="68"/>
      <c r="BS36" s="68"/>
      <c r="BT36" s="68"/>
      <c r="BU36" s="68"/>
      <c r="BV36" s="68"/>
      <c r="BW36" s="68"/>
      <c r="BX36" s="68"/>
      <c r="BY36" s="68"/>
      <c r="BZ36" s="69"/>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7"/>
      <c r="BM37" s="68"/>
      <c r="BN37" s="68"/>
      <c r="BO37" s="68"/>
      <c r="BP37" s="68"/>
      <c r="BQ37" s="68"/>
      <c r="BR37" s="68"/>
      <c r="BS37" s="68"/>
      <c r="BT37" s="68"/>
      <c r="BU37" s="68"/>
      <c r="BV37" s="68"/>
      <c r="BW37" s="68"/>
      <c r="BX37" s="68"/>
      <c r="BY37" s="68"/>
      <c r="BZ37" s="69"/>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7"/>
      <c r="BM38" s="68"/>
      <c r="BN38" s="68"/>
      <c r="BO38" s="68"/>
      <c r="BP38" s="68"/>
      <c r="BQ38" s="68"/>
      <c r="BR38" s="68"/>
      <c r="BS38" s="68"/>
      <c r="BT38" s="68"/>
      <c r="BU38" s="68"/>
      <c r="BV38" s="68"/>
      <c r="BW38" s="68"/>
      <c r="BX38" s="68"/>
      <c r="BY38" s="68"/>
      <c r="BZ38" s="69"/>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7"/>
      <c r="BM39" s="68"/>
      <c r="BN39" s="68"/>
      <c r="BO39" s="68"/>
      <c r="BP39" s="68"/>
      <c r="BQ39" s="68"/>
      <c r="BR39" s="68"/>
      <c r="BS39" s="68"/>
      <c r="BT39" s="68"/>
      <c r="BU39" s="68"/>
      <c r="BV39" s="68"/>
      <c r="BW39" s="68"/>
      <c r="BX39" s="68"/>
      <c r="BY39" s="68"/>
      <c r="BZ39" s="69"/>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7"/>
      <c r="BM40" s="68"/>
      <c r="BN40" s="68"/>
      <c r="BO40" s="68"/>
      <c r="BP40" s="68"/>
      <c r="BQ40" s="68"/>
      <c r="BR40" s="68"/>
      <c r="BS40" s="68"/>
      <c r="BT40" s="68"/>
      <c r="BU40" s="68"/>
      <c r="BV40" s="68"/>
      <c r="BW40" s="68"/>
      <c r="BX40" s="68"/>
      <c r="BY40" s="68"/>
      <c r="BZ40" s="69"/>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7"/>
      <c r="BM41" s="68"/>
      <c r="BN41" s="68"/>
      <c r="BO41" s="68"/>
      <c r="BP41" s="68"/>
      <c r="BQ41" s="68"/>
      <c r="BR41" s="68"/>
      <c r="BS41" s="68"/>
      <c r="BT41" s="68"/>
      <c r="BU41" s="68"/>
      <c r="BV41" s="68"/>
      <c r="BW41" s="68"/>
      <c r="BX41" s="68"/>
      <c r="BY41" s="68"/>
      <c r="BZ41" s="69"/>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7"/>
      <c r="BM42" s="68"/>
      <c r="BN42" s="68"/>
      <c r="BO42" s="68"/>
      <c r="BP42" s="68"/>
      <c r="BQ42" s="68"/>
      <c r="BR42" s="68"/>
      <c r="BS42" s="68"/>
      <c r="BT42" s="68"/>
      <c r="BU42" s="68"/>
      <c r="BV42" s="68"/>
      <c r="BW42" s="68"/>
      <c r="BX42" s="68"/>
      <c r="BY42" s="68"/>
      <c r="BZ42" s="69"/>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7"/>
      <c r="BM43" s="68"/>
      <c r="BN43" s="68"/>
      <c r="BO43" s="68"/>
      <c r="BP43" s="68"/>
      <c r="BQ43" s="68"/>
      <c r="BR43" s="68"/>
      <c r="BS43" s="68"/>
      <c r="BT43" s="68"/>
      <c r="BU43" s="68"/>
      <c r="BV43" s="68"/>
      <c r="BW43" s="68"/>
      <c r="BX43" s="68"/>
      <c r="BY43" s="68"/>
      <c r="BZ43" s="69"/>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7"/>
      <c r="BM44" s="68"/>
      <c r="BN44" s="68"/>
      <c r="BO44" s="68"/>
      <c r="BP44" s="68"/>
      <c r="BQ44" s="68"/>
      <c r="BR44" s="68"/>
      <c r="BS44" s="68"/>
      <c r="BT44" s="68"/>
      <c r="BU44" s="68"/>
      <c r="BV44" s="68"/>
      <c r="BW44" s="68"/>
      <c r="BX44" s="68"/>
      <c r="BY44" s="68"/>
      <c r="BZ44" s="69"/>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6" t="s">
        <v>118</v>
      </c>
      <c r="BM47" s="57"/>
      <c r="BN47" s="57"/>
      <c r="BO47" s="57"/>
      <c r="BP47" s="57"/>
      <c r="BQ47" s="57"/>
      <c r="BR47" s="57"/>
      <c r="BS47" s="57"/>
      <c r="BT47" s="57"/>
      <c r="BU47" s="57"/>
      <c r="BV47" s="57"/>
      <c r="BW47" s="57"/>
      <c r="BX47" s="57"/>
      <c r="BY47" s="57"/>
      <c r="BZ47" s="58"/>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6"/>
      <c r="BM48" s="57"/>
      <c r="BN48" s="57"/>
      <c r="BO48" s="57"/>
      <c r="BP48" s="57"/>
      <c r="BQ48" s="57"/>
      <c r="BR48" s="57"/>
      <c r="BS48" s="57"/>
      <c r="BT48" s="57"/>
      <c r="BU48" s="57"/>
      <c r="BV48" s="57"/>
      <c r="BW48" s="57"/>
      <c r="BX48" s="57"/>
      <c r="BY48" s="57"/>
      <c r="BZ48" s="58"/>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6"/>
      <c r="BM49" s="57"/>
      <c r="BN49" s="57"/>
      <c r="BO49" s="57"/>
      <c r="BP49" s="57"/>
      <c r="BQ49" s="57"/>
      <c r="BR49" s="57"/>
      <c r="BS49" s="57"/>
      <c r="BT49" s="57"/>
      <c r="BU49" s="57"/>
      <c r="BV49" s="57"/>
      <c r="BW49" s="57"/>
      <c r="BX49" s="57"/>
      <c r="BY49" s="57"/>
      <c r="BZ49" s="58"/>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6"/>
      <c r="BM50" s="57"/>
      <c r="BN50" s="57"/>
      <c r="BO50" s="57"/>
      <c r="BP50" s="57"/>
      <c r="BQ50" s="57"/>
      <c r="BR50" s="57"/>
      <c r="BS50" s="57"/>
      <c r="BT50" s="57"/>
      <c r="BU50" s="57"/>
      <c r="BV50" s="57"/>
      <c r="BW50" s="57"/>
      <c r="BX50" s="57"/>
      <c r="BY50" s="57"/>
      <c r="BZ50" s="58"/>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6"/>
      <c r="BM51" s="57"/>
      <c r="BN51" s="57"/>
      <c r="BO51" s="57"/>
      <c r="BP51" s="57"/>
      <c r="BQ51" s="57"/>
      <c r="BR51" s="57"/>
      <c r="BS51" s="57"/>
      <c r="BT51" s="57"/>
      <c r="BU51" s="57"/>
      <c r="BV51" s="57"/>
      <c r="BW51" s="57"/>
      <c r="BX51" s="57"/>
      <c r="BY51" s="57"/>
      <c r="BZ51" s="58"/>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6"/>
      <c r="BM52" s="57"/>
      <c r="BN52" s="57"/>
      <c r="BO52" s="57"/>
      <c r="BP52" s="57"/>
      <c r="BQ52" s="57"/>
      <c r="BR52" s="57"/>
      <c r="BS52" s="57"/>
      <c r="BT52" s="57"/>
      <c r="BU52" s="57"/>
      <c r="BV52" s="57"/>
      <c r="BW52" s="57"/>
      <c r="BX52" s="57"/>
      <c r="BY52" s="57"/>
      <c r="BZ52" s="58"/>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6"/>
      <c r="BM53" s="57"/>
      <c r="BN53" s="57"/>
      <c r="BO53" s="57"/>
      <c r="BP53" s="57"/>
      <c r="BQ53" s="57"/>
      <c r="BR53" s="57"/>
      <c r="BS53" s="57"/>
      <c r="BT53" s="57"/>
      <c r="BU53" s="57"/>
      <c r="BV53" s="57"/>
      <c r="BW53" s="57"/>
      <c r="BX53" s="57"/>
      <c r="BY53" s="57"/>
      <c r="BZ53" s="58"/>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6"/>
      <c r="BM54" s="57"/>
      <c r="BN54" s="57"/>
      <c r="BO54" s="57"/>
      <c r="BP54" s="57"/>
      <c r="BQ54" s="57"/>
      <c r="BR54" s="57"/>
      <c r="BS54" s="57"/>
      <c r="BT54" s="57"/>
      <c r="BU54" s="57"/>
      <c r="BV54" s="57"/>
      <c r="BW54" s="57"/>
      <c r="BX54" s="57"/>
      <c r="BY54" s="57"/>
      <c r="BZ54" s="58"/>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6"/>
      <c r="BM55" s="57"/>
      <c r="BN55" s="57"/>
      <c r="BO55" s="57"/>
      <c r="BP55" s="57"/>
      <c r="BQ55" s="57"/>
      <c r="BR55" s="57"/>
      <c r="BS55" s="57"/>
      <c r="BT55" s="57"/>
      <c r="BU55" s="57"/>
      <c r="BV55" s="57"/>
      <c r="BW55" s="57"/>
      <c r="BX55" s="57"/>
      <c r="BY55" s="57"/>
      <c r="BZ55" s="58"/>
    </row>
    <row r="56" spans="1:78" ht="13.5" customHeight="1">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56"/>
      <c r="BM56" s="57"/>
      <c r="BN56" s="57"/>
      <c r="BO56" s="57"/>
      <c r="BP56" s="57"/>
      <c r="BQ56" s="57"/>
      <c r="BR56" s="57"/>
      <c r="BS56" s="57"/>
      <c r="BT56" s="57"/>
      <c r="BU56" s="57"/>
      <c r="BV56" s="57"/>
      <c r="BW56" s="57"/>
      <c r="BX56" s="57"/>
      <c r="BY56" s="57"/>
      <c r="BZ56" s="58"/>
    </row>
    <row r="57" spans="1:78" ht="13.5" customHeight="1">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6"/>
      <c r="BM57" s="57"/>
      <c r="BN57" s="57"/>
      <c r="BO57" s="57"/>
      <c r="BP57" s="57"/>
      <c r="BQ57" s="57"/>
      <c r="BR57" s="57"/>
      <c r="BS57" s="57"/>
      <c r="BT57" s="57"/>
      <c r="BU57" s="57"/>
      <c r="BV57" s="57"/>
      <c r="BW57" s="57"/>
      <c r="BX57" s="57"/>
      <c r="BY57" s="57"/>
      <c r="BZ57" s="58"/>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7"/>
      <c r="BN58" s="57"/>
      <c r="BO58" s="57"/>
      <c r="BP58" s="57"/>
      <c r="BQ58" s="57"/>
      <c r="BR58" s="57"/>
      <c r="BS58" s="57"/>
      <c r="BT58" s="57"/>
      <c r="BU58" s="57"/>
      <c r="BV58" s="57"/>
      <c r="BW58" s="57"/>
      <c r="BX58" s="57"/>
      <c r="BY58" s="57"/>
      <c r="BZ58" s="5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7"/>
      <c r="BN59" s="57"/>
      <c r="BO59" s="57"/>
      <c r="BP59" s="57"/>
      <c r="BQ59" s="57"/>
      <c r="BR59" s="57"/>
      <c r="BS59" s="57"/>
      <c r="BT59" s="57"/>
      <c r="BU59" s="57"/>
      <c r="BV59" s="57"/>
      <c r="BW59" s="57"/>
      <c r="BX59" s="57"/>
      <c r="BY59" s="57"/>
      <c r="BZ59" s="58"/>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6"/>
      <c r="BM60" s="57"/>
      <c r="BN60" s="57"/>
      <c r="BO60" s="57"/>
      <c r="BP60" s="57"/>
      <c r="BQ60" s="57"/>
      <c r="BR60" s="57"/>
      <c r="BS60" s="57"/>
      <c r="BT60" s="57"/>
      <c r="BU60" s="57"/>
      <c r="BV60" s="57"/>
      <c r="BW60" s="57"/>
      <c r="BX60" s="57"/>
      <c r="BY60" s="57"/>
      <c r="BZ60" s="58"/>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6"/>
      <c r="BM61" s="57"/>
      <c r="BN61" s="57"/>
      <c r="BO61" s="57"/>
      <c r="BP61" s="57"/>
      <c r="BQ61" s="57"/>
      <c r="BR61" s="57"/>
      <c r="BS61" s="57"/>
      <c r="BT61" s="57"/>
      <c r="BU61" s="57"/>
      <c r="BV61" s="57"/>
      <c r="BW61" s="57"/>
      <c r="BX61" s="57"/>
      <c r="BY61" s="57"/>
      <c r="BZ61" s="58"/>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6"/>
      <c r="BM62" s="57"/>
      <c r="BN62" s="57"/>
      <c r="BO62" s="57"/>
      <c r="BP62" s="57"/>
      <c r="BQ62" s="57"/>
      <c r="BR62" s="57"/>
      <c r="BS62" s="57"/>
      <c r="BT62" s="57"/>
      <c r="BU62" s="57"/>
      <c r="BV62" s="57"/>
      <c r="BW62" s="57"/>
      <c r="BX62" s="57"/>
      <c r="BY62" s="57"/>
      <c r="BZ62" s="58"/>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6"/>
      <c r="BM63" s="57"/>
      <c r="BN63" s="57"/>
      <c r="BO63" s="57"/>
      <c r="BP63" s="57"/>
      <c r="BQ63" s="57"/>
      <c r="BR63" s="57"/>
      <c r="BS63" s="57"/>
      <c r="BT63" s="57"/>
      <c r="BU63" s="57"/>
      <c r="BV63" s="57"/>
      <c r="BW63" s="57"/>
      <c r="BX63" s="57"/>
      <c r="BY63" s="57"/>
      <c r="BZ63" s="58"/>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yUCxHmoACQvA7yEezNN9p9LQQmBOXRqZ5faNS+m4Pp+UhfLV2TOfdFFHWFgbMzZW7JJZVg0+kMaCYrKZzsKbsw==" saltValue="rAzCwV2IUaDYbK45O+Uzz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93" t="s">
        <v>62</v>
      </c>
      <c r="I3" s="94"/>
      <c r="J3" s="94"/>
      <c r="K3" s="94"/>
      <c r="L3" s="94"/>
      <c r="M3" s="94"/>
      <c r="N3" s="94"/>
      <c r="O3" s="94"/>
      <c r="P3" s="94"/>
      <c r="Q3" s="94"/>
      <c r="R3" s="94"/>
      <c r="S3" s="94"/>
      <c r="T3" s="94"/>
      <c r="U3" s="94"/>
      <c r="V3" s="94"/>
      <c r="W3" s="95"/>
      <c r="X3" s="99" t="s">
        <v>63</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64</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c r="A4" s="28" t="s">
        <v>65</v>
      </c>
      <c r="B4" s="30"/>
      <c r="C4" s="30"/>
      <c r="D4" s="30"/>
      <c r="E4" s="30"/>
      <c r="F4" s="30"/>
      <c r="G4" s="30"/>
      <c r="H4" s="96"/>
      <c r="I4" s="97"/>
      <c r="J4" s="97"/>
      <c r="K4" s="97"/>
      <c r="L4" s="97"/>
      <c r="M4" s="97"/>
      <c r="N4" s="97"/>
      <c r="O4" s="97"/>
      <c r="P4" s="97"/>
      <c r="Q4" s="97"/>
      <c r="R4" s="97"/>
      <c r="S4" s="97"/>
      <c r="T4" s="97"/>
      <c r="U4" s="97"/>
      <c r="V4" s="97"/>
      <c r="W4" s="98"/>
      <c r="X4" s="92" t="s">
        <v>66</v>
      </c>
      <c r="Y4" s="92"/>
      <c r="Z4" s="92"/>
      <c r="AA4" s="92"/>
      <c r="AB4" s="92"/>
      <c r="AC4" s="92"/>
      <c r="AD4" s="92"/>
      <c r="AE4" s="92"/>
      <c r="AF4" s="92"/>
      <c r="AG4" s="92"/>
      <c r="AH4" s="92"/>
      <c r="AI4" s="92" t="s">
        <v>67</v>
      </c>
      <c r="AJ4" s="92"/>
      <c r="AK4" s="92"/>
      <c r="AL4" s="92"/>
      <c r="AM4" s="92"/>
      <c r="AN4" s="92"/>
      <c r="AO4" s="92"/>
      <c r="AP4" s="92"/>
      <c r="AQ4" s="92"/>
      <c r="AR4" s="92"/>
      <c r="AS4" s="92"/>
      <c r="AT4" s="92" t="s">
        <v>68</v>
      </c>
      <c r="AU4" s="92"/>
      <c r="AV4" s="92"/>
      <c r="AW4" s="92"/>
      <c r="AX4" s="92"/>
      <c r="AY4" s="92"/>
      <c r="AZ4" s="92"/>
      <c r="BA4" s="92"/>
      <c r="BB4" s="92"/>
      <c r="BC4" s="92"/>
      <c r="BD4" s="92"/>
      <c r="BE4" s="92" t="s">
        <v>69</v>
      </c>
      <c r="BF4" s="92"/>
      <c r="BG4" s="92"/>
      <c r="BH4" s="92"/>
      <c r="BI4" s="92"/>
      <c r="BJ4" s="92"/>
      <c r="BK4" s="92"/>
      <c r="BL4" s="92"/>
      <c r="BM4" s="92"/>
      <c r="BN4" s="92"/>
      <c r="BO4" s="92"/>
      <c r="BP4" s="92" t="s">
        <v>70</v>
      </c>
      <c r="BQ4" s="92"/>
      <c r="BR4" s="92"/>
      <c r="BS4" s="92"/>
      <c r="BT4" s="92"/>
      <c r="BU4" s="92"/>
      <c r="BV4" s="92"/>
      <c r="BW4" s="92"/>
      <c r="BX4" s="92"/>
      <c r="BY4" s="92"/>
      <c r="BZ4" s="92"/>
      <c r="CA4" s="92" t="s">
        <v>71</v>
      </c>
      <c r="CB4" s="92"/>
      <c r="CC4" s="92"/>
      <c r="CD4" s="92"/>
      <c r="CE4" s="92"/>
      <c r="CF4" s="92"/>
      <c r="CG4" s="92"/>
      <c r="CH4" s="92"/>
      <c r="CI4" s="92"/>
      <c r="CJ4" s="92"/>
      <c r="CK4" s="92"/>
      <c r="CL4" s="92" t="s">
        <v>72</v>
      </c>
      <c r="CM4" s="92"/>
      <c r="CN4" s="92"/>
      <c r="CO4" s="92"/>
      <c r="CP4" s="92"/>
      <c r="CQ4" s="92"/>
      <c r="CR4" s="92"/>
      <c r="CS4" s="92"/>
      <c r="CT4" s="92"/>
      <c r="CU4" s="92"/>
      <c r="CV4" s="92"/>
      <c r="CW4" s="92" t="s">
        <v>73</v>
      </c>
      <c r="CX4" s="92"/>
      <c r="CY4" s="92"/>
      <c r="CZ4" s="92"/>
      <c r="DA4" s="92"/>
      <c r="DB4" s="92"/>
      <c r="DC4" s="92"/>
      <c r="DD4" s="92"/>
      <c r="DE4" s="92"/>
      <c r="DF4" s="92"/>
      <c r="DG4" s="92"/>
      <c r="DH4" s="92" t="s">
        <v>74</v>
      </c>
      <c r="DI4" s="92"/>
      <c r="DJ4" s="92"/>
      <c r="DK4" s="92"/>
      <c r="DL4" s="92"/>
      <c r="DM4" s="92"/>
      <c r="DN4" s="92"/>
      <c r="DO4" s="92"/>
      <c r="DP4" s="92"/>
      <c r="DQ4" s="92"/>
      <c r="DR4" s="92"/>
      <c r="DS4" s="92" t="s">
        <v>75</v>
      </c>
      <c r="DT4" s="92"/>
      <c r="DU4" s="92"/>
      <c r="DV4" s="92"/>
      <c r="DW4" s="92"/>
      <c r="DX4" s="92"/>
      <c r="DY4" s="92"/>
      <c r="DZ4" s="92"/>
      <c r="EA4" s="92"/>
      <c r="EB4" s="92"/>
      <c r="EC4" s="92"/>
      <c r="ED4" s="92" t="s">
        <v>76</v>
      </c>
      <c r="EE4" s="92"/>
      <c r="EF4" s="92"/>
      <c r="EG4" s="92"/>
      <c r="EH4" s="92"/>
      <c r="EI4" s="92"/>
      <c r="EJ4" s="92"/>
      <c r="EK4" s="92"/>
      <c r="EL4" s="92"/>
      <c r="EM4" s="92"/>
      <c r="EN4" s="92"/>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473251</v>
      </c>
      <c r="D6" s="33">
        <f t="shared" si="3"/>
        <v>46</v>
      </c>
      <c r="E6" s="33">
        <f t="shared" si="3"/>
        <v>1</v>
      </c>
      <c r="F6" s="33">
        <f t="shared" si="3"/>
        <v>0</v>
      </c>
      <c r="G6" s="33">
        <f t="shared" si="3"/>
        <v>1</v>
      </c>
      <c r="H6" s="33" t="str">
        <f t="shared" si="3"/>
        <v>沖縄県　嘉手納町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97.84</v>
      </c>
      <c r="P6" s="34">
        <f t="shared" si="3"/>
        <v>100</v>
      </c>
      <c r="Q6" s="34">
        <f t="shared" si="3"/>
        <v>1840</v>
      </c>
      <c r="R6" s="34">
        <f t="shared" si="3"/>
        <v>13755</v>
      </c>
      <c r="S6" s="34">
        <f t="shared" si="3"/>
        <v>15.12</v>
      </c>
      <c r="T6" s="34">
        <f t="shared" si="3"/>
        <v>909.72</v>
      </c>
      <c r="U6" s="34">
        <f t="shared" si="3"/>
        <v>13664</v>
      </c>
      <c r="V6" s="34">
        <f t="shared" si="3"/>
        <v>15.12</v>
      </c>
      <c r="W6" s="34">
        <f t="shared" si="3"/>
        <v>903.7</v>
      </c>
      <c r="X6" s="35">
        <f>IF(X7="",NA(),X7)</f>
        <v>109.27</v>
      </c>
      <c r="Y6" s="35">
        <f t="shared" ref="Y6:AG6" si="4">IF(Y7="",NA(),Y7)</f>
        <v>113.7</v>
      </c>
      <c r="Z6" s="35">
        <f t="shared" si="4"/>
        <v>116.16</v>
      </c>
      <c r="AA6" s="35">
        <f t="shared" si="4"/>
        <v>103.09</v>
      </c>
      <c r="AB6" s="35">
        <f t="shared" si="4"/>
        <v>97.65</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812.94</v>
      </c>
      <c r="AU6" s="35">
        <f t="shared" ref="AU6:BC6" si="6">IF(AU7="",NA(),AU7)</f>
        <v>1001.21</v>
      </c>
      <c r="AV6" s="35">
        <f t="shared" si="6"/>
        <v>1858.03</v>
      </c>
      <c r="AW6" s="35">
        <f t="shared" si="6"/>
        <v>1048.97</v>
      </c>
      <c r="AX6" s="35">
        <f t="shared" si="6"/>
        <v>2028.28</v>
      </c>
      <c r="AY6" s="35">
        <f t="shared" si="6"/>
        <v>1081.23</v>
      </c>
      <c r="AZ6" s="35">
        <f t="shared" si="6"/>
        <v>406.37</v>
      </c>
      <c r="BA6" s="35">
        <f t="shared" si="6"/>
        <v>398.29</v>
      </c>
      <c r="BB6" s="35">
        <f t="shared" si="6"/>
        <v>388.67</v>
      </c>
      <c r="BC6" s="35">
        <f t="shared" si="6"/>
        <v>355.27</v>
      </c>
      <c r="BD6" s="34" t="str">
        <f>IF(BD7="","",IF(BD7="-","【-】","【"&amp;SUBSTITUTE(TEXT(BD7,"#,##0.00"),"-","△")&amp;"】"))</f>
        <v>【264.34】</v>
      </c>
      <c r="BE6" s="35">
        <f>IF(BE7="",NA(),BE7)</f>
        <v>12.77</v>
      </c>
      <c r="BF6" s="35">
        <f t="shared" ref="BF6:BN6" si="7">IF(BF7="",NA(),BF7)</f>
        <v>11.56</v>
      </c>
      <c r="BG6" s="35">
        <f t="shared" si="7"/>
        <v>9.5299999999999994</v>
      </c>
      <c r="BH6" s="35">
        <f t="shared" si="7"/>
        <v>7.34</v>
      </c>
      <c r="BI6" s="35">
        <f t="shared" si="7"/>
        <v>4.9800000000000004</v>
      </c>
      <c r="BJ6" s="35">
        <f t="shared" si="7"/>
        <v>443.13</v>
      </c>
      <c r="BK6" s="35">
        <f t="shared" si="7"/>
        <v>442.54</v>
      </c>
      <c r="BL6" s="35">
        <f t="shared" si="7"/>
        <v>431</v>
      </c>
      <c r="BM6" s="35">
        <f t="shared" si="7"/>
        <v>422.5</v>
      </c>
      <c r="BN6" s="35">
        <f t="shared" si="7"/>
        <v>458.27</v>
      </c>
      <c r="BO6" s="34" t="str">
        <f>IF(BO7="","",IF(BO7="-","【-】","【"&amp;SUBSTITUTE(TEXT(BO7,"#,##0.00"),"-","△")&amp;"】"))</f>
        <v>【274.27】</v>
      </c>
      <c r="BP6" s="35">
        <f>IF(BP7="",NA(),BP7)</f>
        <v>48.78</v>
      </c>
      <c r="BQ6" s="35">
        <f t="shared" ref="BQ6:BY6" si="8">IF(BQ7="",NA(),BQ7)</f>
        <v>50.73</v>
      </c>
      <c r="BR6" s="35">
        <f t="shared" si="8"/>
        <v>49.88</v>
      </c>
      <c r="BS6" s="35">
        <f t="shared" si="8"/>
        <v>48.81</v>
      </c>
      <c r="BT6" s="35">
        <f t="shared" si="8"/>
        <v>53.08</v>
      </c>
      <c r="BU6" s="35">
        <f t="shared" si="8"/>
        <v>95.4</v>
      </c>
      <c r="BV6" s="35">
        <f t="shared" si="8"/>
        <v>98.6</v>
      </c>
      <c r="BW6" s="35">
        <f t="shared" si="8"/>
        <v>100.82</v>
      </c>
      <c r="BX6" s="35">
        <f t="shared" si="8"/>
        <v>101.64</v>
      </c>
      <c r="BY6" s="35">
        <f t="shared" si="8"/>
        <v>96.77</v>
      </c>
      <c r="BZ6" s="34" t="str">
        <f>IF(BZ7="","",IF(BZ7="-","【-】","【"&amp;SUBSTITUTE(TEXT(BZ7,"#,##0.00"),"-","△")&amp;"】"))</f>
        <v>【104.36】</v>
      </c>
      <c r="CA6" s="35">
        <f>IF(CA7="",NA(),CA7)</f>
        <v>207.09</v>
      </c>
      <c r="CB6" s="35">
        <f t="shared" ref="CB6:CJ6" si="9">IF(CB7="",NA(),CB7)</f>
        <v>193.71</v>
      </c>
      <c r="CC6" s="35">
        <f t="shared" si="9"/>
        <v>196.75</v>
      </c>
      <c r="CD6" s="35">
        <f t="shared" si="9"/>
        <v>201.04</v>
      </c>
      <c r="CE6" s="35">
        <f t="shared" si="9"/>
        <v>184.96</v>
      </c>
      <c r="CF6" s="35">
        <f t="shared" si="9"/>
        <v>186.15</v>
      </c>
      <c r="CG6" s="35">
        <f t="shared" si="9"/>
        <v>181.67</v>
      </c>
      <c r="CH6" s="35">
        <f t="shared" si="9"/>
        <v>179.55</v>
      </c>
      <c r="CI6" s="35">
        <f t="shared" si="9"/>
        <v>179.16</v>
      </c>
      <c r="CJ6" s="35">
        <f t="shared" si="9"/>
        <v>187.18</v>
      </c>
      <c r="CK6" s="34" t="str">
        <f>IF(CK7="","",IF(CK7="-","【-】","【"&amp;SUBSTITUTE(TEXT(CK7,"#,##0.00"),"-","△")&amp;"】"))</f>
        <v>【165.71】</v>
      </c>
      <c r="CL6" s="35">
        <f>IF(CL7="",NA(),CL7)</f>
        <v>37.659999999999997</v>
      </c>
      <c r="CM6" s="35">
        <f t="shared" ref="CM6:CU6" si="10">IF(CM7="",NA(),CM7)</f>
        <v>36.94</v>
      </c>
      <c r="CN6" s="35">
        <f t="shared" si="10"/>
        <v>37.020000000000003</v>
      </c>
      <c r="CO6" s="35">
        <f t="shared" si="10"/>
        <v>36.58</v>
      </c>
      <c r="CP6" s="35">
        <f t="shared" si="10"/>
        <v>35.880000000000003</v>
      </c>
      <c r="CQ6" s="35">
        <f t="shared" si="10"/>
        <v>54.47</v>
      </c>
      <c r="CR6" s="35">
        <f t="shared" si="10"/>
        <v>53.61</v>
      </c>
      <c r="CS6" s="35">
        <f t="shared" si="10"/>
        <v>53.52</v>
      </c>
      <c r="CT6" s="35">
        <f t="shared" si="10"/>
        <v>54.24</v>
      </c>
      <c r="CU6" s="35">
        <f t="shared" si="10"/>
        <v>55.88</v>
      </c>
      <c r="CV6" s="34" t="str">
        <f>IF(CV7="","",IF(CV7="-","【-】","【"&amp;SUBSTITUTE(TEXT(CV7,"#,##0.00"),"-","△")&amp;"】"))</f>
        <v>【60.41】</v>
      </c>
      <c r="CW6" s="35">
        <f>IF(CW7="",NA(),CW7)</f>
        <v>96</v>
      </c>
      <c r="CX6" s="35">
        <f t="shared" ref="CX6:DF6" si="11">IF(CX7="",NA(),CX7)</f>
        <v>95.3</v>
      </c>
      <c r="CY6" s="35">
        <f t="shared" si="11"/>
        <v>94.92</v>
      </c>
      <c r="CZ6" s="35">
        <f t="shared" si="11"/>
        <v>96.64</v>
      </c>
      <c r="DA6" s="35">
        <f t="shared" si="11"/>
        <v>99.6</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31.75</v>
      </c>
      <c r="DI6" s="35">
        <f t="shared" ref="DI6:DQ6" si="12">IF(DI7="",NA(),DI7)</f>
        <v>37.450000000000003</v>
      </c>
      <c r="DJ6" s="35">
        <f t="shared" si="12"/>
        <v>39.9</v>
      </c>
      <c r="DK6" s="35">
        <f t="shared" si="12"/>
        <v>40.72</v>
      </c>
      <c r="DL6" s="35">
        <f t="shared" si="12"/>
        <v>42.88</v>
      </c>
      <c r="DM6" s="35">
        <f t="shared" si="12"/>
        <v>38.520000000000003</v>
      </c>
      <c r="DN6" s="35">
        <f t="shared" si="12"/>
        <v>46.67</v>
      </c>
      <c r="DO6" s="35">
        <f t="shared" si="12"/>
        <v>47.7</v>
      </c>
      <c r="DP6" s="35">
        <f t="shared" si="12"/>
        <v>48.14</v>
      </c>
      <c r="DQ6" s="35">
        <f t="shared" si="12"/>
        <v>46.61</v>
      </c>
      <c r="DR6" s="34" t="str">
        <f>IF(DR7="","",IF(DR7="-","【-】","【"&amp;SUBSTITUTE(TEXT(DR7,"#,##0.00"),"-","△")&amp;"】"))</f>
        <v>【48.12】</v>
      </c>
      <c r="DS6" s="34">
        <f>IF(DS7="",NA(),DS7)</f>
        <v>0</v>
      </c>
      <c r="DT6" s="34">
        <f t="shared" ref="DT6:EB6" si="13">IF(DT7="",NA(),DT7)</f>
        <v>0</v>
      </c>
      <c r="DU6" s="34">
        <f t="shared" si="13"/>
        <v>0</v>
      </c>
      <c r="DV6" s="34">
        <f t="shared" si="13"/>
        <v>0</v>
      </c>
      <c r="DW6" s="34">
        <f t="shared" si="13"/>
        <v>0</v>
      </c>
      <c r="DX6" s="35">
        <f t="shared" si="13"/>
        <v>9.43</v>
      </c>
      <c r="DY6" s="35">
        <f t="shared" si="13"/>
        <v>10.029999999999999</v>
      </c>
      <c r="DZ6" s="35">
        <f t="shared" si="13"/>
        <v>7.26</v>
      </c>
      <c r="EA6" s="35">
        <f t="shared" si="13"/>
        <v>11.13</v>
      </c>
      <c r="EB6" s="35">
        <f t="shared" si="13"/>
        <v>10.84</v>
      </c>
      <c r="EC6" s="34" t="str">
        <f>IF(EC7="","",IF(EC7="-","【-】","【"&amp;SUBSTITUTE(TEXT(EC7,"#,##0.00"),"-","△")&amp;"】"))</f>
        <v>【15.89】</v>
      </c>
      <c r="ED6" s="35">
        <f>IF(ED7="",NA(),ED7)</f>
        <v>4.78</v>
      </c>
      <c r="EE6" s="35">
        <f t="shared" ref="EE6:EM6" si="14">IF(EE7="",NA(),EE7)</f>
        <v>0.92</v>
      </c>
      <c r="EF6" s="34">
        <f t="shared" si="14"/>
        <v>0</v>
      </c>
      <c r="EG6" s="34">
        <f t="shared" si="14"/>
        <v>0</v>
      </c>
      <c r="EH6" s="34">
        <f t="shared" si="14"/>
        <v>0</v>
      </c>
      <c r="EI6" s="35">
        <f t="shared" si="14"/>
        <v>0.71</v>
      </c>
      <c r="EJ6" s="35">
        <f t="shared" si="14"/>
        <v>0.68</v>
      </c>
      <c r="EK6" s="35">
        <f t="shared" si="14"/>
        <v>1.65</v>
      </c>
      <c r="EL6" s="35">
        <f t="shared" si="14"/>
        <v>0.47</v>
      </c>
      <c r="EM6" s="35">
        <f t="shared" si="14"/>
        <v>0.39</v>
      </c>
      <c r="EN6" s="34" t="str">
        <f>IF(EN7="","",IF(EN7="-","【-】","【"&amp;SUBSTITUTE(TEXT(EN7,"#,##0.00"),"-","△")&amp;"】"))</f>
        <v>【0.69】</v>
      </c>
    </row>
    <row r="7" spans="1:144" s="36" customFormat="1">
      <c r="A7" s="28"/>
      <c r="B7" s="37">
        <v>2017</v>
      </c>
      <c r="C7" s="37">
        <v>473251</v>
      </c>
      <c r="D7" s="37">
        <v>46</v>
      </c>
      <c r="E7" s="37">
        <v>1</v>
      </c>
      <c r="F7" s="37">
        <v>0</v>
      </c>
      <c r="G7" s="37">
        <v>1</v>
      </c>
      <c r="H7" s="37" t="s">
        <v>105</v>
      </c>
      <c r="I7" s="37" t="s">
        <v>106</v>
      </c>
      <c r="J7" s="37" t="s">
        <v>107</v>
      </c>
      <c r="K7" s="37" t="s">
        <v>108</v>
      </c>
      <c r="L7" s="37" t="s">
        <v>109</v>
      </c>
      <c r="M7" s="37" t="s">
        <v>110</v>
      </c>
      <c r="N7" s="38" t="s">
        <v>111</v>
      </c>
      <c r="O7" s="38">
        <v>97.84</v>
      </c>
      <c r="P7" s="38">
        <v>100</v>
      </c>
      <c r="Q7" s="38">
        <v>1840</v>
      </c>
      <c r="R7" s="38">
        <v>13755</v>
      </c>
      <c r="S7" s="38">
        <v>15.12</v>
      </c>
      <c r="T7" s="38">
        <v>909.72</v>
      </c>
      <c r="U7" s="38">
        <v>13664</v>
      </c>
      <c r="V7" s="38">
        <v>15.12</v>
      </c>
      <c r="W7" s="38">
        <v>903.7</v>
      </c>
      <c r="X7" s="38">
        <v>109.27</v>
      </c>
      <c r="Y7" s="38">
        <v>113.7</v>
      </c>
      <c r="Z7" s="38">
        <v>116.16</v>
      </c>
      <c r="AA7" s="38">
        <v>103.09</v>
      </c>
      <c r="AB7" s="38">
        <v>97.65</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812.94</v>
      </c>
      <c r="AU7" s="38">
        <v>1001.21</v>
      </c>
      <c r="AV7" s="38">
        <v>1858.03</v>
      </c>
      <c r="AW7" s="38">
        <v>1048.97</v>
      </c>
      <c r="AX7" s="38">
        <v>2028.28</v>
      </c>
      <c r="AY7" s="38">
        <v>1081.23</v>
      </c>
      <c r="AZ7" s="38">
        <v>406.37</v>
      </c>
      <c r="BA7" s="38">
        <v>398.29</v>
      </c>
      <c r="BB7" s="38">
        <v>388.67</v>
      </c>
      <c r="BC7" s="38">
        <v>355.27</v>
      </c>
      <c r="BD7" s="38">
        <v>264.33999999999997</v>
      </c>
      <c r="BE7" s="38">
        <v>12.77</v>
      </c>
      <c r="BF7" s="38">
        <v>11.56</v>
      </c>
      <c r="BG7" s="38">
        <v>9.5299999999999994</v>
      </c>
      <c r="BH7" s="38">
        <v>7.34</v>
      </c>
      <c r="BI7" s="38">
        <v>4.9800000000000004</v>
      </c>
      <c r="BJ7" s="38">
        <v>443.13</v>
      </c>
      <c r="BK7" s="38">
        <v>442.54</v>
      </c>
      <c r="BL7" s="38">
        <v>431</v>
      </c>
      <c r="BM7" s="38">
        <v>422.5</v>
      </c>
      <c r="BN7" s="38">
        <v>458.27</v>
      </c>
      <c r="BO7" s="38">
        <v>274.27</v>
      </c>
      <c r="BP7" s="38">
        <v>48.78</v>
      </c>
      <c r="BQ7" s="38">
        <v>50.73</v>
      </c>
      <c r="BR7" s="38">
        <v>49.88</v>
      </c>
      <c r="BS7" s="38">
        <v>48.81</v>
      </c>
      <c r="BT7" s="38">
        <v>53.08</v>
      </c>
      <c r="BU7" s="38">
        <v>95.4</v>
      </c>
      <c r="BV7" s="38">
        <v>98.6</v>
      </c>
      <c r="BW7" s="38">
        <v>100.82</v>
      </c>
      <c r="BX7" s="38">
        <v>101.64</v>
      </c>
      <c r="BY7" s="38">
        <v>96.77</v>
      </c>
      <c r="BZ7" s="38">
        <v>104.36</v>
      </c>
      <c r="CA7" s="38">
        <v>207.09</v>
      </c>
      <c r="CB7" s="38">
        <v>193.71</v>
      </c>
      <c r="CC7" s="38">
        <v>196.75</v>
      </c>
      <c r="CD7" s="38">
        <v>201.04</v>
      </c>
      <c r="CE7" s="38">
        <v>184.96</v>
      </c>
      <c r="CF7" s="38">
        <v>186.15</v>
      </c>
      <c r="CG7" s="38">
        <v>181.67</v>
      </c>
      <c r="CH7" s="38">
        <v>179.55</v>
      </c>
      <c r="CI7" s="38">
        <v>179.16</v>
      </c>
      <c r="CJ7" s="38">
        <v>187.18</v>
      </c>
      <c r="CK7" s="38">
        <v>165.71</v>
      </c>
      <c r="CL7" s="38">
        <v>37.659999999999997</v>
      </c>
      <c r="CM7" s="38">
        <v>36.94</v>
      </c>
      <c r="CN7" s="38">
        <v>37.020000000000003</v>
      </c>
      <c r="CO7" s="38">
        <v>36.58</v>
      </c>
      <c r="CP7" s="38">
        <v>35.880000000000003</v>
      </c>
      <c r="CQ7" s="38">
        <v>54.47</v>
      </c>
      <c r="CR7" s="38">
        <v>53.61</v>
      </c>
      <c r="CS7" s="38">
        <v>53.52</v>
      </c>
      <c r="CT7" s="38">
        <v>54.24</v>
      </c>
      <c r="CU7" s="38">
        <v>55.88</v>
      </c>
      <c r="CV7" s="38">
        <v>60.41</v>
      </c>
      <c r="CW7" s="38">
        <v>96</v>
      </c>
      <c r="CX7" s="38">
        <v>95.3</v>
      </c>
      <c r="CY7" s="38">
        <v>94.92</v>
      </c>
      <c r="CZ7" s="38">
        <v>96.64</v>
      </c>
      <c r="DA7" s="38">
        <v>99.6</v>
      </c>
      <c r="DB7" s="38">
        <v>81.459999999999994</v>
      </c>
      <c r="DC7" s="38">
        <v>81.31</v>
      </c>
      <c r="DD7" s="38">
        <v>81.459999999999994</v>
      </c>
      <c r="DE7" s="38">
        <v>81.680000000000007</v>
      </c>
      <c r="DF7" s="38">
        <v>80.989999999999995</v>
      </c>
      <c r="DG7" s="38">
        <v>89.93</v>
      </c>
      <c r="DH7" s="38">
        <v>31.75</v>
      </c>
      <c r="DI7" s="38">
        <v>37.450000000000003</v>
      </c>
      <c r="DJ7" s="38">
        <v>39.9</v>
      </c>
      <c r="DK7" s="38">
        <v>40.72</v>
      </c>
      <c r="DL7" s="38">
        <v>42.88</v>
      </c>
      <c r="DM7" s="38">
        <v>38.520000000000003</v>
      </c>
      <c r="DN7" s="38">
        <v>46.67</v>
      </c>
      <c r="DO7" s="38">
        <v>47.7</v>
      </c>
      <c r="DP7" s="38">
        <v>48.14</v>
      </c>
      <c r="DQ7" s="38">
        <v>46.61</v>
      </c>
      <c r="DR7" s="38">
        <v>48.12</v>
      </c>
      <c r="DS7" s="38">
        <v>0</v>
      </c>
      <c r="DT7" s="38">
        <v>0</v>
      </c>
      <c r="DU7" s="38">
        <v>0</v>
      </c>
      <c r="DV7" s="38">
        <v>0</v>
      </c>
      <c r="DW7" s="38">
        <v>0</v>
      </c>
      <c r="DX7" s="38">
        <v>9.43</v>
      </c>
      <c r="DY7" s="38">
        <v>10.029999999999999</v>
      </c>
      <c r="DZ7" s="38">
        <v>7.26</v>
      </c>
      <c r="EA7" s="38">
        <v>11.13</v>
      </c>
      <c r="EB7" s="38">
        <v>10.84</v>
      </c>
      <c r="EC7" s="38">
        <v>15.89</v>
      </c>
      <c r="ED7" s="38">
        <v>4.78</v>
      </c>
      <c r="EE7" s="38">
        <v>0.92</v>
      </c>
      <c r="EF7" s="38">
        <v>0</v>
      </c>
      <c r="EG7" s="38">
        <v>0</v>
      </c>
      <c r="EH7" s="38">
        <v>0</v>
      </c>
      <c r="EI7" s="38">
        <v>0.71</v>
      </c>
      <c r="EJ7" s="38">
        <v>0.68</v>
      </c>
      <c r="EK7" s="38">
        <v>1.65</v>
      </c>
      <c r="EL7" s="38">
        <v>0.47</v>
      </c>
      <c r="EM7" s="38">
        <v>0.39</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cp:lastPrinted>2019-01-25T00:43:44Z</cp:lastPrinted>
  <dcterms:created xsi:type="dcterms:W3CDTF">2018-12-03T08:40:08Z</dcterms:created>
  <dcterms:modified xsi:type="dcterms:W3CDTF">2019-01-31T05:38:47Z</dcterms:modified>
  <cp:category/>
</cp:coreProperties>
</file>