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ata_Box\業務文書\H30年度\H30水道_01総合調整\H30水道_0106経営分析\H30水道_0106経営分析_04経営比較分析\"/>
    </mc:Choice>
  </mc:AlternateContent>
  <workbookProtection workbookAlgorithmName="SHA-512" workbookHashValue="tx1rkUMJBAZPgcXnyBPo59DcKMiSeqmufITwCmpimXX+Sf7i6mXPYS/bhxGbPNTP3I2JaHsMH8Ch+C4EBFxp5A==" workbookSaltValue="vLykgvvT9dGRlcYT+M2dsQ==" workbookSpinCount="100000" lockStructure="1"/>
  <bookViews>
    <workbookView xWindow="0" yWindow="0" windowWidth="28800" windowHeight="1276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<sst xmlns="http://schemas.openxmlformats.org/spreadsheetml/2006/main" count="232" uniqueCount="120">
  <si>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</si>
  <si>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</si>
  <si>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</si>
  <si>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</si>
  <si>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</si>
  <si>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</si>
  <si>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</si>
  <si>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</si>
  <si>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</si>
  <si>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</si>
  <si>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</si>
  <si>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</si>
  <si>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</si>
  <si>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</si>
  <si>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</si>
  <si>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</si>
  <si>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</si>
  <si>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</si>
  <si>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</si>
  <si>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</si>
  <si>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</si>
  <si>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</si>
  <si>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</si>
  <si>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</si>
  <si>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</si>
  <si>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</si>
  <si>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</si>
  <si>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</si>
  <si>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</si>
  <si>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</si>
  <si>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</si>
  <si>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</si>
  <si>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</si>
  <si>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</si>
  <si>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</si>
  <si>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</si>
  <si>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</si>
  <si>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</si>
  <si>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</si>
  <si>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</si>
  <si>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</si>
  <si>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</si>
  <si>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</si>
  <si>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</si>
  <si>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</si>
  <si>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</si>
  <si>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</si>
  <si>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</si>
  <si>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</si>
  <si>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</si>
  <si>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</si>
  <si>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</si>
  <si>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</si>
  <si>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</si>
  <si>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</si>
  <si>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</si>
  <si>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</si>
  <si>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</si>
  <si>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</si>
  <si>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</si>
  <si>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</si>
  <si>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</si>
  <si>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</si>
  <si>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</si>
  <si>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</si>
  <si>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</si>
  <si>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</si>
  <si>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</si>
  <si>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</si>
  <si>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</si>
  <si>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</si>
  <si>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</si>
  <si>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</si>
  <si>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</si>
  <si>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</si>
  <si>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</si>
  <si>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</si>
  <si>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</si>
  <si>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</si>
  <si>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</si>
  <si>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</si>
  <si>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</si>
  <si>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</si>
  <si>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</si>
  <si>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</si>
  <si>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</si>
  <si>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</si>
  <si>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</si>
  <si>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</si>
  <si>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</si>
  <si>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</si>
  <si>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</si>
  <si>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</si>
  <si>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</si>
  <si>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</si>
  <si>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</si>
  <si>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</si>
  <si>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</si>
  <si>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</si>
  <si>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</si>
  <si>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</si>
  <si>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</si>
  <si>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</si>
  <si>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</si>
  <si>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</si>
  <si>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読谷村</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</si>
  <si>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</si>
  <si>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</si>
  <si>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</si>
  <si>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</si>
  <si>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</si>
  <si>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</si>
  <si>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</si>
  <si>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</si>
  <si>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</si>
  <si>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</si>
  <si>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</si>
  <si>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
　平成26年度以降、類似団体の平均値に比べ高くなった。今後10年で更新対象管路が増えるため資本の確保及び必要に応じて経営改善の実施や投資計画が必要である。
②管路経年化率
　類似団体に比べ低い数値になっているが、今後10年で法定耐用年数に達する施設が増加することが見込まれることから、老朽化の状況を把握し更新についての検討が必要である。
③管路更新率
　更新対象管路が増えることから、資本の確保及び管路の状況を把握し、適切な更新計画の検討が必要である。</t>
    <rPh sb="23" eb="25">
      <t>ルイジ</t>
    </rPh>
    <rPh sb="25" eb="27">
      <t>ダンタイ</t>
    </rPh>
    <rPh sb="30" eb="31">
      <t>チ</t>
    </rPh>
    <rPh sb="135" eb="137">
      <t>シセツ</t>
    </rPh>
    <rPh sb="138" eb="140">
      <t>ゾウカ</t>
    </rPh>
    <rPh sb="145" eb="147">
      <t>ミコ</t>
    </rPh>
    <phoneticPr fontId="4"/>
  </si>
  <si>
    <t xml:space="preserve">  経営状況は概ね良好と判断できる。しかし、今後10年で更新需要が増えることから起債の発行等も検討する必要がある。さらに人口の減少による給水収益の減、耐震化推進等による費用の増が見込まれる。加えて、観光客数が増加傾向にあることから、今後は給水人口の推移や水需要の変動に注視する必要がある。
　これらに備えるための財政計画、投資計画の策定及び人や組織のあり方等、経営基盤を強化していく必要がある。</t>
    <rPh sb="47" eb="49">
      <t>ケントウ</t>
    </rPh>
    <rPh sb="51" eb="53">
      <t>ヒツヨウ</t>
    </rPh>
    <rPh sb="63" eb="65">
      <t>ゲンショウ</t>
    </rPh>
    <rPh sb="95" eb="96">
      <t>クワ</t>
    </rPh>
    <rPh sb="99" eb="102">
      <t>カンコウキャク</t>
    </rPh>
    <rPh sb="102" eb="103">
      <t>スウ</t>
    </rPh>
    <rPh sb="104" eb="106">
      <t>ゾウカ</t>
    </rPh>
    <rPh sb="106" eb="108">
      <t>ケイコウ</t>
    </rPh>
    <rPh sb="116" eb="118">
      <t>コンゴ</t>
    </rPh>
    <rPh sb="119" eb="121">
      <t>キュウスイ</t>
    </rPh>
    <rPh sb="121" eb="123">
      <t>ジンコウ</t>
    </rPh>
    <rPh sb="124" eb="126">
      <t>スイイ</t>
    </rPh>
    <rPh sb="127" eb="128">
      <t>ミズ</t>
    </rPh>
    <rPh sb="128" eb="130">
      <t>ジュヨウ</t>
    </rPh>
    <rPh sb="131" eb="133">
      <t>ヘンドウ</t>
    </rPh>
    <rPh sb="134" eb="136">
      <t>チュウシ</t>
    </rPh>
    <rPh sb="138" eb="140">
      <t>ヒツヨウ</t>
    </rPh>
    <phoneticPr fontId="4"/>
  </si>
  <si>
    <t>①経営収支比率
　類似団体の平均値を上回っているが前年度より減少しており、管路の更新需要増加等に係る費用の確保が必要である。
②累積欠損金比率
　累積欠損金が発生していないことから、経営の健全化に寄与している。
③流動比率
　平均値を上回っているが、今後は管路の更新需要増加に伴い企業債の発行が増え、比率の低下が考えられる。
④企業債残高対給水収益比率
　平均値を下回っているが、今後は管路の更新需要・設備投資などにより企業債発行の検討が必要である。将来的には比率の上昇が予測される。
⑤料金回収率
　平均値を上回っているため良好と判断できるが、今後も維持するために回収率の向上に努めていきたい。
⑥給水原価
　漏水対策や工事計画の変更等で支出減が見られたと考える。給水原価も適正であると考えている。
⑦施設利用率
　平均値を上回っているため施設の効率性はよいと判断している。
⑧有収率
　平均値を上回っており適正と考えている。今後も有収率の向上に努めていきたい。</t>
    <rPh sb="9" eb="11">
      <t>ルイジ</t>
    </rPh>
    <rPh sb="11" eb="13">
      <t>ダンタイ</t>
    </rPh>
    <rPh sb="25" eb="28">
      <t>ゼンネンド</t>
    </rPh>
    <rPh sb="30" eb="32">
      <t>ゲンショウ</t>
    </rPh>
    <rPh sb="150" eb="152">
      <t>ヒリツ</t>
    </rPh>
    <rPh sb="225" eb="227">
      <t>ショウライ</t>
    </rPh>
    <rPh sb="227" eb="228">
      <t>テキ</t>
    </rPh>
    <rPh sb="230" eb="232">
      <t>ヒリツ</t>
    </rPh>
    <rPh sb="233" eb="235">
      <t>ジョウショウ</t>
    </rPh>
    <rPh sb="236" eb="238">
      <t>ヨソク</t>
    </rPh>
    <rPh sb="306" eb="308">
      <t>ロウスイ</t>
    </rPh>
    <rPh sb="308" eb="310">
      <t>タイサク</t>
    </rPh>
    <rPh sb="311" eb="313">
      <t>コウジ</t>
    </rPh>
    <rPh sb="313" eb="315">
      <t>ケイカク</t>
    </rPh>
    <rPh sb="316" eb="318">
      <t>ヘンコウ</t>
    </rPh>
    <rPh sb="318" eb="319">
      <t>トウ</t>
    </rPh>
    <rPh sb="320" eb="322">
      <t>シシュツ</t>
    </rPh>
    <rPh sb="324" eb="325">
      <t>ミ</t>
    </rPh>
    <rPh sb="329" eb="330">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</si>
</sst>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0.48</c:v>
                </c:pt>
                <c:pt idx="1">
                  <c:v>0.23</c:v>
                </c:pt>
                <c:pt idx="2" formatCode="#,##0.00;&quot;△&quot;#,##0.00">
                  <c:v>0</c:v>
                </c:pt>
                <c:pt idx="3" formatCode="#,##0.00;&quot;△&quot;#,##0.00">
                  <c:v>0</c:v>
                </c:pt>
                <c:pt idx="4">
                  <c:v>0.95</c:v>
                </c:pt>
              </c:numCache>
            </c:numRef>
          </c:val>
          <c:extLst xmlns:c16r2="http://schemas.microsoft.com/office/drawing/2015/06/chart">
            <c:ext xmlns:c16="http://schemas.microsoft.com/office/drawing/2014/chart" uri="{C3380CC4-5D6E-409C-BE32-E72D297353CC}">
              <c16:uniqueId val="{00000000-DB6B-43A2-B15B-F6884CD77025}"/>
            </c:ext>
          </c:extLst>
        </c:ser>
        <c:dLbls>
          <c:showLegendKey val="0"/>
          <c:showVal val="0"/>
          <c:showCatName val="0"/>
          <c:showSerName val="0"/>
          <c:showPercent val="0"/>
          <c:showBubbleSize val="0"/>
        </c:dLbls>
        <c:gapWidth val="150"/>
        <c:axId val="461417264"/>
        <c:axId val="461417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c:v>
                </c:pt>
                <c:pt idx="2">
                  <c:v>0.56000000000000005</c:v>
                </c:pt>
                <c:pt idx="3">
                  <c:v>0.61</c:v>
                </c:pt>
                <c:pt idx="4">
                  <c:v>0.51</c:v>
                </c:pt>
              </c:numCache>
            </c:numRef>
          </c:val>
          <c:smooth val="0"/>
          <c:extLst xmlns:c16r2="http://schemas.microsoft.com/office/drawing/2015/06/chart">
            <c:ext xmlns:c16="http://schemas.microsoft.com/office/drawing/2014/chart" uri="{C3380CC4-5D6E-409C-BE32-E72D297353CC}">
              <c16:uniqueId val="{00000001-DB6B-43A2-B15B-F6884CD77025}"/>
            </c:ext>
          </c:extLst>
        </c:ser>
        <c:dLbls>
          <c:showLegendKey val="0"/>
          <c:showVal val="0"/>
          <c:showCatName val="0"/>
          <c:showSerName val="0"/>
          <c:showPercent val="0"/>
          <c:showBubbleSize val="0"/>
        </c:dLbls>
        <c:marker val="1"/>
        <c:smooth val="0"/>
        <c:axId val="461417264"/>
        <c:axId val="461417656"/>
      </c:lineChart>
      <c:dateAx>
        <c:axId val="461417264"/>
        <c:scaling>
          <c:orientation val="minMax"/>
        </c:scaling>
        <c:delete val="1"/>
        <c:axPos val="b"/>
        <c:numFmt formatCode="ge" sourceLinked="1"/>
        <c:majorTickMark val="none"/>
        <c:minorTickMark val="none"/>
        <c:tickLblPos val="none"/>
        <c:crossAx val="461417656"/>
        <c:crosses val="autoZero"/>
        <c:auto val="1"/>
        <c:lblOffset val="100"/>
        <c:baseTimeUnit val="years"/>
      </c:dateAx>
      <c:valAx>
        <c:axId val="461417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41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76.44</c:v>
                </c:pt>
                <c:pt idx="1">
                  <c:v>77.11</c:v>
                </c:pt>
                <c:pt idx="2">
                  <c:v>76.09</c:v>
                </c:pt>
                <c:pt idx="3">
                  <c:v>77.599999999999994</c:v>
                </c:pt>
                <c:pt idx="4">
                  <c:v>79.180000000000007</c:v>
                </c:pt>
              </c:numCache>
            </c:numRef>
          </c:val>
          <c:extLst xmlns:c16r2="http://schemas.microsoft.com/office/drawing/2015/06/chart">
            <c:ext xmlns:c16="http://schemas.microsoft.com/office/drawing/2014/chart" uri="{C3380CC4-5D6E-409C-BE32-E72D297353CC}">
              <c16:uniqueId val="{00000000-F18F-4281-A0B0-283BA243E882}"/>
            </c:ext>
          </c:extLst>
        </c:ser>
        <c:dLbls>
          <c:showLegendKey val="0"/>
          <c:showVal val="0"/>
          <c:showCatName val="0"/>
          <c:showSerName val="0"/>
          <c:showPercent val="0"/>
          <c:showBubbleSize val="0"/>
        </c:dLbls>
        <c:gapWidth val="150"/>
        <c:axId val="458693936"/>
        <c:axId val="458694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59.23</c:v>
                </c:pt>
                <c:pt idx="1">
                  <c:v>58.58</c:v>
                </c:pt>
                <c:pt idx="2">
                  <c:v>58.53</c:v>
                </c:pt>
                <c:pt idx="3">
                  <c:v>59.01</c:v>
                </c:pt>
                <c:pt idx="4">
                  <c:v>60.03</c:v>
                </c:pt>
              </c:numCache>
            </c:numRef>
          </c:val>
          <c:smooth val="0"/>
          <c:extLst xmlns:c16r2="http://schemas.microsoft.com/office/drawing/2015/06/chart">
            <c:ext xmlns:c16="http://schemas.microsoft.com/office/drawing/2014/chart" uri="{C3380CC4-5D6E-409C-BE32-E72D297353CC}">
              <c16:uniqueId val="{00000001-F18F-4281-A0B0-283BA243E882}"/>
            </c:ext>
          </c:extLst>
        </c:ser>
        <c:dLbls>
          <c:showLegendKey val="0"/>
          <c:showVal val="0"/>
          <c:showCatName val="0"/>
          <c:showSerName val="0"/>
          <c:showPercent val="0"/>
          <c:showBubbleSize val="0"/>
        </c:dLbls>
        <c:marker val="1"/>
        <c:smooth val="0"/>
        <c:axId val="458693936"/>
        <c:axId val="458694328"/>
      </c:lineChart>
      <c:dateAx>
        <c:axId val="458693936"/>
        <c:scaling>
          <c:orientation val="minMax"/>
        </c:scaling>
        <c:delete val="1"/>
        <c:axPos val="b"/>
        <c:numFmt formatCode="ge" sourceLinked="1"/>
        <c:majorTickMark val="none"/>
        <c:minorTickMark val="none"/>
        <c:tickLblPos val="none"/>
        <c:crossAx val="458694328"/>
        <c:crosses val="autoZero"/>
        <c:auto val="1"/>
        <c:lblOffset val="100"/>
        <c:baseTimeUnit val="years"/>
      </c:dateAx>
      <c:valAx>
        <c:axId val="458694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869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94.5</c:v>
                </c:pt>
                <c:pt idx="1">
                  <c:v>93.57</c:v>
                </c:pt>
                <c:pt idx="2">
                  <c:v>94.84</c:v>
                </c:pt>
                <c:pt idx="3">
                  <c:v>95.86</c:v>
                </c:pt>
                <c:pt idx="4">
                  <c:v>94.87</c:v>
                </c:pt>
              </c:numCache>
            </c:numRef>
          </c:val>
          <c:extLst xmlns:c16r2="http://schemas.microsoft.com/office/drawing/2015/06/chart">
            <c:ext xmlns:c16="http://schemas.microsoft.com/office/drawing/2014/chart" uri="{C3380CC4-5D6E-409C-BE32-E72D297353CC}">
              <c16:uniqueId val="{00000000-A44B-4574-B09E-DD16309C10BE}"/>
            </c:ext>
          </c:extLst>
        </c:ser>
        <c:dLbls>
          <c:showLegendKey val="0"/>
          <c:showVal val="0"/>
          <c:showCatName val="0"/>
          <c:showSerName val="0"/>
          <c:showPercent val="0"/>
          <c:showBubbleSize val="0"/>
        </c:dLbls>
        <c:gapWidth val="150"/>
        <c:axId val="458695504"/>
        <c:axId val="458695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85.53</c:v>
                </c:pt>
                <c:pt idx="1">
                  <c:v>85.23</c:v>
                </c:pt>
                <c:pt idx="2">
                  <c:v>85.26</c:v>
                </c:pt>
                <c:pt idx="3">
                  <c:v>85.37</c:v>
                </c:pt>
                <c:pt idx="4">
                  <c:v>84.81</c:v>
                </c:pt>
              </c:numCache>
            </c:numRef>
          </c:val>
          <c:smooth val="0"/>
          <c:extLst xmlns:c16r2="http://schemas.microsoft.com/office/drawing/2015/06/chart">
            <c:ext xmlns:c16="http://schemas.microsoft.com/office/drawing/2014/chart" uri="{C3380CC4-5D6E-409C-BE32-E72D297353CC}">
              <c16:uniqueId val="{00000001-A44B-4574-B09E-DD16309C10BE}"/>
            </c:ext>
          </c:extLst>
        </c:ser>
        <c:dLbls>
          <c:showLegendKey val="0"/>
          <c:showVal val="0"/>
          <c:showCatName val="0"/>
          <c:showSerName val="0"/>
          <c:showPercent val="0"/>
          <c:showBubbleSize val="0"/>
        </c:dLbls>
        <c:marker val="1"/>
        <c:smooth val="0"/>
        <c:axId val="458695504"/>
        <c:axId val="458695896"/>
      </c:lineChart>
      <c:dateAx>
        <c:axId val="458695504"/>
        <c:scaling>
          <c:orientation val="minMax"/>
        </c:scaling>
        <c:delete val="1"/>
        <c:axPos val="b"/>
        <c:numFmt formatCode="ge" sourceLinked="1"/>
        <c:majorTickMark val="none"/>
        <c:minorTickMark val="none"/>
        <c:tickLblPos val="none"/>
        <c:crossAx val="458695896"/>
        <c:crosses val="autoZero"/>
        <c:auto val="1"/>
        <c:lblOffset val="100"/>
        <c:baseTimeUnit val="years"/>
      </c:dateAx>
      <c:valAx>
        <c:axId val="458695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869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111.95</c:v>
                </c:pt>
                <c:pt idx="1">
                  <c:v>112.65</c:v>
                </c:pt>
                <c:pt idx="2">
                  <c:v>115.45</c:v>
                </c:pt>
                <c:pt idx="3">
                  <c:v>121.18</c:v>
                </c:pt>
                <c:pt idx="4">
                  <c:v>120.13</c:v>
                </c:pt>
              </c:numCache>
            </c:numRef>
          </c:val>
          <c:extLst xmlns:c16r2="http://schemas.microsoft.com/office/drawing/2015/06/chart">
            <c:ext xmlns:c16="http://schemas.microsoft.com/office/drawing/2014/chart" uri="{C3380CC4-5D6E-409C-BE32-E72D297353CC}">
              <c16:uniqueId val="{00000000-B689-42F8-B0D7-C1E1A0F93C14}"/>
            </c:ext>
          </c:extLst>
        </c:ser>
        <c:dLbls>
          <c:showLegendKey val="0"/>
          <c:showVal val="0"/>
          <c:showCatName val="0"/>
          <c:showSerName val="0"/>
          <c:showPercent val="0"/>
          <c:showBubbleSize val="0"/>
        </c:dLbls>
        <c:gapWidth val="150"/>
        <c:axId val="461418832"/>
        <c:axId val="460363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106.89</c:v>
                </c:pt>
                <c:pt idx="1">
                  <c:v>109.04</c:v>
                </c:pt>
                <c:pt idx="2">
                  <c:v>109.64</c:v>
                </c:pt>
                <c:pt idx="3">
                  <c:v>110.95</c:v>
                </c:pt>
                <c:pt idx="4">
                  <c:v>110.68</c:v>
                </c:pt>
              </c:numCache>
            </c:numRef>
          </c:val>
          <c:smooth val="0"/>
          <c:extLst xmlns:c16r2="http://schemas.microsoft.com/office/drawing/2015/06/chart">
            <c:ext xmlns:c16="http://schemas.microsoft.com/office/drawing/2014/chart" uri="{C3380CC4-5D6E-409C-BE32-E72D297353CC}">
              <c16:uniqueId val="{00000001-B689-42F8-B0D7-C1E1A0F93C14}"/>
            </c:ext>
          </c:extLst>
        </c:ser>
        <c:dLbls>
          <c:showLegendKey val="0"/>
          <c:showVal val="0"/>
          <c:showCatName val="0"/>
          <c:showSerName val="0"/>
          <c:showPercent val="0"/>
          <c:showBubbleSize val="0"/>
        </c:dLbls>
        <c:marker val="1"/>
        <c:smooth val="0"/>
        <c:axId val="461418832"/>
        <c:axId val="460363624"/>
      </c:lineChart>
      <c:dateAx>
        <c:axId val="461418832"/>
        <c:scaling>
          <c:orientation val="minMax"/>
        </c:scaling>
        <c:delete val="1"/>
        <c:axPos val="b"/>
        <c:numFmt formatCode="ge" sourceLinked="1"/>
        <c:majorTickMark val="none"/>
        <c:minorTickMark val="none"/>
        <c:tickLblPos val="none"/>
        <c:crossAx val="460363624"/>
        <c:crosses val="autoZero"/>
        <c:auto val="1"/>
        <c:lblOffset val="100"/>
        <c:baseTimeUnit val="years"/>
      </c:dateAx>
      <c:valAx>
        <c:axId val="4603636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141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26.66</c:v>
                </c:pt>
                <c:pt idx="1">
                  <c:v>53.2</c:v>
                </c:pt>
                <c:pt idx="2">
                  <c:v>54.56</c:v>
                </c:pt>
                <c:pt idx="3">
                  <c:v>54.62</c:v>
                </c:pt>
                <c:pt idx="4">
                  <c:v>52.33</c:v>
                </c:pt>
              </c:numCache>
            </c:numRef>
          </c:val>
          <c:extLst xmlns:c16r2="http://schemas.microsoft.com/office/drawing/2015/06/chart">
            <c:ext xmlns:c16="http://schemas.microsoft.com/office/drawing/2014/chart" uri="{C3380CC4-5D6E-409C-BE32-E72D297353CC}">
              <c16:uniqueId val="{00000000-1CCC-45CC-827C-EA2C84FC8578}"/>
            </c:ext>
          </c:extLst>
        </c:ser>
        <c:dLbls>
          <c:showLegendKey val="0"/>
          <c:showVal val="0"/>
          <c:showCatName val="0"/>
          <c:showSerName val="0"/>
          <c:showPercent val="0"/>
          <c:showBubbleSize val="0"/>
        </c:dLbls>
        <c:gapWidth val="150"/>
        <c:axId val="460364800"/>
        <c:axId val="460365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37.340000000000003</c:v>
                </c:pt>
                <c:pt idx="1">
                  <c:v>44.31</c:v>
                </c:pt>
                <c:pt idx="2">
                  <c:v>45.75</c:v>
                </c:pt>
                <c:pt idx="3">
                  <c:v>46.9</c:v>
                </c:pt>
                <c:pt idx="4">
                  <c:v>47.28</c:v>
                </c:pt>
              </c:numCache>
            </c:numRef>
          </c:val>
          <c:smooth val="0"/>
          <c:extLst xmlns:c16r2="http://schemas.microsoft.com/office/drawing/2015/06/chart">
            <c:ext xmlns:c16="http://schemas.microsoft.com/office/drawing/2014/chart" uri="{C3380CC4-5D6E-409C-BE32-E72D297353CC}">
              <c16:uniqueId val="{00000001-1CCC-45CC-827C-EA2C84FC8578}"/>
            </c:ext>
          </c:extLst>
        </c:ser>
        <c:dLbls>
          <c:showLegendKey val="0"/>
          <c:showVal val="0"/>
          <c:showCatName val="0"/>
          <c:showSerName val="0"/>
          <c:showPercent val="0"/>
          <c:showBubbleSize val="0"/>
        </c:dLbls>
        <c:marker val="1"/>
        <c:smooth val="0"/>
        <c:axId val="460364800"/>
        <c:axId val="460365192"/>
      </c:lineChart>
      <c:dateAx>
        <c:axId val="460364800"/>
        <c:scaling>
          <c:orientation val="minMax"/>
        </c:scaling>
        <c:delete val="1"/>
        <c:axPos val="b"/>
        <c:numFmt formatCode="ge" sourceLinked="1"/>
        <c:majorTickMark val="none"/>
        <c:minorTickMark val="none"/>
        <c:tickLblPos val="none"/>
        <c:crossAx val="460365192"/>
        <c:crosses val="autoZero"/>
        <c:auto val="1"/>
        <c:lblOffset val="100"/>
        <c:baseTimeUnit val="years"/>
      </c:dateAx>
      <c:valAx>
        <c:axId val="460365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036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formatCode="#,##0.00;&quot;△&quot;#,##0.00">
                  <c:v>0</c:v>
                </c:pt>
                <c:pt idx="1">
                  <c:v>0.83</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ABDA-4A04-A0C2-9AD4A3ADF85C}"/>
            </c:ext>
          </c:extLst>
        </c:ser>
        <c:dLbls>
          <c:showLegendKey val="0"/>
          <c:showVal val="0"/>
          <c:showCatName val="0"/>
          <c:showSerName val="0"/>
          <c:showPercent val="0"/>
          <c:showBubbleSize val="0"/>
        </c:dLbls>
        <c:gapWidth val="150"/>
        <c:axId val="460366368"/>
        <c:axId val="460366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8.39</c:v>
                </c:pt>
                <c:pt idx="1">
                  <c:v>10.09</c:v>
                </c:pt>
                <c:pt idx="2">
                  <c:v>10.54</c:v>
                </c:pt>
                <c:pt idx="3">
                  <c:v>12.03</c:v>
                </c:pt>
                <c:pt idx="4">
                  <c:v>12.19</c:v>
                </c:pt>
              </c:numCache>
            </c:numRef>
          </c:val>
          <c:smooth val="0"/>
          <c:extLst xmlns:c16r2="http://schemas.microsoft.com/office/drawing/2015/06/chart">
            <c:ext xmlns:c16="http://schemas.microsoft.com/office/drawing/2014/chart" uri="{C3380CC4-5D6E-409C-BE32-E72D297353CC}">
              <c16:uniqueId val="{00000001-ABDA-4A04-A0C2-9AD4A3ADF85C}"/>
            </c:ext>
          </c:extLst>
        </c:ser>
        <c:dLbls>
          <c:showLegendKey val="0"/>
          <c:showVal val="0"/>
          <c:showCatName val="0"/>
          <c:showSerName val="0"/>
          <c:showPercent val="0"/>
          <c:showBubbleSize val="0"/>
        </c:dLbls>
        <c:marker val="1"/>
        <c:smooth val="0"/>
        <c:axId val="460366368"/>
        <c:axId val="460366760"/>
      </c:lineChart>
      <c:dateAx>
        <c:axId val="460366368"/>
        <c:scaling>
          <c:orientation val="minMax"/>
        </c:scaling>
        <c:delete val="1"/>
        <c:axPos val="b"/>
        <c:numFmt formatCode="ge" sourceLinked="1"/>
        <c:majorTickMark val="none"/>
        <c:minorTickMark val="none"/>
        <c:tickLblPos val="none"/>
        <c:crossAx val="460366760"/>
        <c:crosses val="autoZero"/>
        <c:auto val="1"/>
        <c:lblOffset val="100"/>
        <c:baseTimeUnit val="years"/>
      </c:dateAx>
      <c:valAx>
        <c:axId val="460366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036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3F0-4B27-B065-697DD58DB7CC}"/>
            </c:ext>
          </c:extLst>
        </c:ser>
        <c:dLbls>
          <c:showLegendKey val="0"/>
          <c:showVal val="0"/>
          <c:showCatName val="0"/>
          <c:showSerName val="0"/>
          <c:showPercent val="0"/>
          <c:showBubbleSize val="0"/>
        </c:dLbls>
        <c:gapWidth val="150"/>
        <c:axId val="460916680"/>
        <c:axId val="460917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7.76</c:v>
                </c:pt>
                <c:pt idx="1">
                  <c:v>3.77</c:v>
                </c:pt>
                <c:pt idx="2">
                  <c:v>3.62</c:v>
                </c:pt>
                <c:pt idx="3">
                  <c:v>3.91</c:v>
                </c:pt>
                <c:pt idx="4">
                  <c:v>3.56</c:v>
                </c:pt>
              </c:numCache>
            </c:numRef>
          </c:val>
          <c:smooth val="0"/>
          <c:extLst xmlns:c16r2="http://schemas.microsoft.com/office/drawing/2015/06/chart">
            <c:ext xmlns:c16="http://schemas.microsoft.com/office/drawing/2014/chart" uri="{C3380CC4-5D6E-409C-BE32-E72D297353CC}">
              <c16:uniqueId val="{00000001-23F0-4B27-B065-697DD58DB7CC}"/>
            </c:ext>
          </c:extLst>
        </c:ser>
        <c:dLbls>
          <c:showLegendKey val="0"/>
          <c:showVal val="0"/>
          <c:showCatName val="0"/>
          <c:showSerName val="0"/>
          <c:showPercent val="0"/>
          <c:showBubbleSize val="0"/>
        </c:dLbls>
        <c:marker val="1"/>
        <c:smooth val="0"/>
        <c:axId val="460916680"/>
        <c:axId val="460917072"/>
      </c:lineChart>
      <c:dateAx>
        <c:axId val="460916680"/>
        <c:scaling>
          <c:orientation val="minMax"/>
        </c:scaling>
        <c:delete val="1"/>
        <c:axPos val="b"/>
        <c:numFmt formatCode="ge" sourceLinked="1"/>
        <c:majorTickMark val="none"/>
        <c:minorTickMark val="none"/>
        <c:tickLblPos val="none"/>
        <c:crossAx val="460917072"/>
        <c:crosses val="autoZero"/>
        <c:auto val="1"/>
        <c:lblOffset val="100"/>
        <c:baseTimeUnit val="years"/>
      </c:dateAx>
      <c:valAx>
        <c:axId val="460917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0916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1288.22</c:v>
                </c:pt>
                <c:pt idx="1">
                  <c:v>1326.63</c:v>
                </c:pt>
                <c:pt idx="2">
                  <c:v>1314.14</c:v>
                </c:pt>
                <c:pt idx="3">
                  <c:v>833.77</c:v>
                </c:pt>
                <c:pt idx="4">
                  <c:v>868.8</c:v>
                </c:pt>
              </c:numCache>
            </c:numRef>
          </c:val>
          <c:extLst xmlns:c16r2="http://schemas.microsoft.com/office/drawing/2015/06/chart">
            <c:ext xmlns:c16="http://schemas.microsoft.com/office/drawing/2014/chart" uri="{C3380CC4-5D6E-409C-BE32-E72D297353CC}">
              <c16:uniqueId val="{00000000-B0E4-4B51-BD3B-F1CFFC4FDFBA}"/>
            </c:ext>
          </c:extLst>
        </c:ser>
        <c:dLbls>
          <c:showLegendKey val="0"/>
          <c:showVal val="0"/>
          <c:showCatName val="0"/>
          <c:showSerName val="0"/>
          <c:showPercent val="0"/>
          <c:showBubbleSize val="0"/>
        </c:dLbls>
        <c:gapWidth val="150"/>
        <c:axId val="460918248"/>
        <c:axId val="460918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909.68</c:v>
                </c:pt>
                <c:pt idx="1">
                  <c:v>382.09</c:v>
                </c:pt>
                <c:pt idx="2">
                  <c:v>371.31</c:v>
                </c:pt>
                <c:pt idx="3">
                  <c:v>377.63</c:v>
                </c:pt>
                <c:pt idx="4">
                  <c:v>357.34</c:v>
                </c:pt>
              </c:numCache>
            </c:numRef>
          </c:val>
          <c:smooth val="0"/>
          <c:extLst xmlns:c16r2="http://schemas.microsoft.com/office/drawing/2015/06/chart">
            <c:ext xmlns:c16="http://schemas.microsoft.com/office/drawing/2014/chart" uri="{C3380CC4-5D6E-409C-BE32-E72D297353CC}">
              <c16:uniqueId val="{00000001-B0E4-4B51-BD3B-F1CFFC4FDFBA}"/>
            </c:ext>
          </c:extLst>
        </c:ser>
        <c:dLbls>
          <c:showLegendKey val="0"/>
          <c:showVal val="0"/>
          <c:showCatName val="0"/>
          <c:showSerName val="0"/>
          <c:showPercent val="0"/>
          <c:showBubbleSize val="0"/>
        </c:dLbls>
        <c:marker val="1"/>
        <c:smooth val="0"/>
        <c:axId val="460918248"/>
        <c:axId val="460918640"/>
      </c:lineChart>
      <c:dateAx>
        <c:axId val="460918248"/>
        <c:scaling>
          <c:orientation val="minMax"/>
        </c:scaling>
        <c:delete val="1"/>
        <c:axPos val="b"/>
        <c:numFmt formatCode="ge" sourceLinked="1"/>
        <c:majorTickMark val="none"/>
        <c:minorTickMark val="none"/>
        <c:tickLblPos val="none"/>
        <c:crossAx val="460918640"/>
        <c:crosses val="autoZero"/>
        <c:auto val="1"/>
        <c:lblOffset val="100"/>
        <c:baseTimeUnit val="years"/>
      </c:dateAx>
      <c:valAx>
        <c:axId val="4609186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0918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3.48</c:v>
                </c:pt>
                <c:pt idx="1">
                  <c:v>3.19</c:v>
                </c:pt>
                <c:pt idx="2">
                  <c:v>2.88</c:v>
                </c:pt>
                <c:pt idx="3">
                  <c:v>2.48</c:v>
                </c:pt>
                <c:pt idx="4">
                  <c:v>2.14</c:v>
                </c:pt>
              </c:numCache>
            </c:numRef>
          </c:val>
          <c:extLst xmlns:c16r2="http://schemas.microsoft.com/office/drawing/2015/06/chart">
            <c:ext xmlns:c16="http://schemas.microsoft.com/office/drawing/2014/chart" uri="{C3380CC4-5D6E-409C-BE32-E72D297353CC}">
              <c16:uniqueId val="{00000000-E2F3-4F50-A218-B387CE19394B}"/>
            </c:ext>
          </c:extLst>
        </c:ser>
        <c:dLbls>
          <c:showLegendKey val="0"/>
          <c:showVal val="0"/>
          <c:showCatName val="0"/>
          <c:showSerName val="0"/>
          <c:showPercent val="0"/>
          <c:showBubbleSize val="0"/>
        </c:dLbls>
        <c:gapWidth val="150"/>
        <c:axId val="460919816"/>
        <c:axId val="458871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382.65</c:v>
                </c:pt>
                <c:pt idx="1">
                  <c:v>385.06</c:v>
                </c:pt>
                <c:pt idx="2">
                  <c:v>373.09</c:v>
                </c:pt>
                <c:pt idx="3">
                  <c:v>364.71</c:v>
                </c:pt>
                <c:pt idx="4">
                  <c:v>373.69</c:v>
                </c:pt>
              </c:numCache>
            </c:numRef>
          </c:val>
          <c:smooth val="0"/>
          <c:extLst xmlns:c16r2="http://schemas.microsoft.com/office/drawing/2015/06/chart">
            <c:ext xmlns:c16="http://schemas.microsoft.com/office/drawing/2014/chart" uri="{C3380CC4-5D6E-409C-BE32-E72D297353CC}">
              <c16:uniqueId val="{00000001-E2F3-4F50-A218-B387CE19394B}"/>
            </c:ext>
          </c:extLst>
        </c:ser>
        <c:dLbls>
          <c:showLegendKey val="0"/>
          <c:showVal val="0"/>
          <c:showCatName val="0"/>
          <c:showSerName val="0"/>
          <c:showPercent val="0"/>
          <c:showBubbleSize val="0"/>
        </c:dLbls>
        <c:marker val="1"/>
        <c:smooth val="0"/>
        <c:axId val="460919816"/>
        <c:axId val="458871152"/>
      </c:lineChart>
      <c:dateAx>
        <c:axId val="460919816"/>
        <c:scaling>
          <c:orientation val="minMax"/>
        </c:scaling>
        <c:delete val="1"/>
        <c:axPos val="b"/>
        <c:numFmt formatCode="ge" sourceLinked="1"/>
        <c:majorTickMark val="none"/>
        <c:minorTickMark val="none"/>
        <c:tickLblPos val="none"/>
        <c:crossAx val="458871152"/>
        <c:crosses val="autoZero"/>
        <c:auto val="1"/>
        <c:lblOffset val="100"/>
        <c:baseTimeUnit val="years"/>
      </c:dateAx>
      <c:valAx>
        <c:axId val="458871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0919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110.72</c:v>
                </c:pt>
                <c:pt idx="1">
                  <c:v>109.88</c:v>
                </c:pt>
                <c:pt idx="2">
                  <c:v>115.19</c:v>
                </c:pt>
                <c:pt idx="3">
                  <c:v>119.92</c:v>
                </c:pt>
                <c:pt idx="4">
                  <c:v>117.71</c:v>
                </c:pt>
              </c:numCache>
            </c:numRef>
          </c:val>
          <c:extLst xmlns:c16r2="http://schemas.microsoft.com/office/drawing/2015/06/chart">
            <c:ext xmlns:c16="http://schemas.microsoft.com/office/drawing/2014/chart" uri="{C3380CC4-5D6E-409C-BE32-E72D297353CC}">
              <c16:uniqueId val="{00000000-59DF-4CBE-89B1-D462DD223B45}"/>
            </c:ext>
          </c:extLst>
        </c:ser>
        <c:dLbls>
          <c:showLegendKey val="0"/>
          <c:showVal val="0"/>
          <c:showCatName val="0"/>
          <c:showSerName val="0"/>
          <c:showPercent val="0"/>
          <c:showBubbleSize val="0"/>
        </c:dLbls>
        <c:gapWidth val="150"/>
        <c:axId val="458872328"/>
        <c:axId val="458872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96.1</c:v>
                </c:pt>
                <c:pt idx="1">
                  <c:v>99.07</c:v>
                </c:pt>
                <c:pt idx="2">
                  <c:v>99.99</c:v>
                </c:pt>
                <c:pt idx="3">
                  <c:v>100.65</c:v>
                </c:pt>
                <c:pt idx="4">
                  <c:v>99.87</c:v>
                </c:pt>
              </c:numCache>
            </c:numRef>
          </c:val>
          <c:smooth val="0"/>
          <c:extLst xmlns:c16r2="http://schemas.microsoft.com/office/drawing/2015/06/chart">
            <c:ext xmlns:c16="http://schemas.microsoft.com/office/drawing/2014/chart" uri="{C3380CC4-5D6E-409C-BE32-E72D297353CC}">
              <c16:uniqueId val="{00000001-59DF-4CBE-89B1-D462DD223B45}"/>
            </c:ext>
          </c:extLst>
        </c:ser>
        <c:dLbls>
          <c:showLegendKey val="0"/>
          <c:showVal val="0"/>
          <c:showCatName val="0"/>
          <c:showSerName val="0"/>
          <c:showPercent val="0"/>
          <c:showBubbleSize val="0"/>
        </c:dLbls>
        <c:marker val="1"/>
        <c:smooth val="0"/>
        <c:axId val="458872328"/>
        <c:axId val="458872720"/>
      </c:lineChart>
      <c:dateAx>
        <c:axId val="458872328"/>
        <c:scaling>
          <c:orientation val="minMax"/>
        </c:scaling>
        <c:delete val="1"/>
        <c:axPos val="b"/>
        <c:numFmt formatCode="ge" sourceLinked="1"/>
        <c:majorTickMark val="none"/>
        <c:minorTickMark val="none"/>
        <c:tickLblPos val="none"/>
        <c:crossAx val="458872720"/>
        <c:crosses val="autoZero"/>
        <c:auto val="1"/>
        <c:lblOffset val="100"/>
        <c:baseTimeUnit val="years"/>
      </c:dateAx>
      <c:valAx>
        <c:axId val="45887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8872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163.29</c:v>
                </c:pt>
                <c:pt idx="1">
                  <c:v>164.47</c:v>
                </c:pt>
                <c:pt idx="2">
                  <c:v>156.61000000000001</c:v>
                </c:pt>
                <c:pt idx="3">
                  <c:v>151.03</c:v>
                </c:pt>
                <c:pt idx="4">
                  <c:v>153.99</c:v>
                </c:pt>
              </c:numCache>
            </c:numRef>
          </c:val>
          <c:extLst xmlns:c16r2="http://schemas.microsoft.com/office/drawing/2015/06/chart">
            <c:ext xmlns:c16="http://schemas.microsoft.com/office/drawing/2014/chart" uri="{C3380CC4-5D6E-409C-BE32-E72D297353CC}">
              <c16:uniqueId val="{00000000-DF6A-4BD9-BFAC-1F41B0AE5C35}"/>
            </c:ext>
          </c:extLst>
        </c:ser>
        <c:dLbls>
          <c:showLegendKey val="0"/>
          <c:showVal val="0"/>
          <c:showCatName val="0"/>
          <c:showSerName val="0"/>
          <c:showPercent val="0"/>
          <c:showBubbleSize val="0"/>
        </c:dLbls>
        <c:gapWidth val="150"/>
        <c:axId val="458873896"/>
        <c:axId val="45887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178.39</c:v>
                </c:pt>
                <c:pt idx="1">
                  <c:v>173.03</c:v>
                </c:pt>
                <c:pt idx="2">
                  <c:v>171.15</c:v>
                </c:pt>
                <c:pt idx="3">
                  <c:v>170.19</c:v>
                </c:pt>
                <c:pt idx="4">
                  <c:v>171.81</c:v>
                </c:pt>
              </c:numCache>
            </c:numRef>
          </c:val>
          <c:smooth val="0"/>
          <c:extLst xmlns:c16r2="http://schemas.microsoft.com/office/drawing/2015/06/chart">
            <c:ext xmlns:c16="http://schemas.microsoft.com/office/drawing/2014/chart" uri="{C3380CC4-5D6E-409C-BE32-E72D297353CC}">
              <c16:uniqueId val="{00000001-DF6A-4BD9-BFAC-1F41B0AE5C35}"/>
            </c:ext>
          </c:extLst>
        </c:ser>
        <c:dLbls>
          <c:showLegendKey val="0"/>
          <c:showVal val="0"/>
          <c:showCatName val="0"/>
          <c:showSerName val="0"/>
          <c:showPercent val="0"/>
          <c:showBubbleSize val="0"/>
        </c:dLbls>
        <c:marker val="1"/>
        <c:smooth val="0"/>
        <c:axId val="458873896"/>
        <c:axId val="458874288"/>
      </c:lineChart>
      <c:dateAx>
        <c:axId val="458873896"/>
        <c:scaling>
          <c:orientation val="minMax"/>
        </c:scaling>
        <c:delete val="1"/>
        <c:axPos val="b"/>
        <c:numFmt formatCode="ge" sourceLinked="1"/>
        <c:majorTickMark val="none"/>
        <c:minorTickMark val="none"/>
        <c:tickLblPos val="none"/>
        <c:crossAx val="458874288"/>
        <c:crosses val="autoZero"/>
        <c:auto val="1"/>
        <c:lblOffset val="100"/>
        <c:baseTimeUnit val="years"/>
      </c:dateAx>
      <c:valAx>
        <c:axId val="45887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8873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S13" zoomScale="91" zoomScaleNormal="91"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沖縄県　読谷村</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A5</v>
      </c>
      <c r="X8" s="82"/>
      <c r="Y8" s="82"/>
      <c r="Z8" s="82"/>
      <c r="AA8" s="82"/>
      <c r="AB8" s="82"/>
      <c r="AC8" s="82"/>
      <c r="AD8" s="82" t="str">
        <f>データ!$M$6</f>
        <v>非設置</v>
      </c>
      <c r="AE8" s="82"/>
      <c r="AF8" s="82"/>
      <c r="AG8" s="82"/>
      <c r="AH8" s="82"/>
      <c r="AI8" s="82"/>
      <c r="AJ8" s="82"/>
      <c r="AK8" s="4"/>
      <c r="AL8" s="70">
        <f>データ!$R$6</f>
        <v>41444</v>
      </c>
      <c r="AM8" s="70"/>
      <c r="AN8" s="70"/>
      <c r="AO8" s="70"/>
      <c r="AP8" s="70"/>
      <c r="AQ8" s="70"/>
      <c r="AR8" s="70"/>
      <c r="AS8" s="70"/>
      <c r="AT8" s="66">
        <f>データ!$S$6</f>
        <v>35.28</v>
      </c>
      <c r="AU8" s="67"/>
      <c r="AV8" s="67"/>
      <c r="AW8" s="67"/>
      <c r="AX8" s="67"/>
      <c r="AY8" s="67"/>
      <c r="AZ8" s="67"/>
      <c r="BA8" s="67"/>
      <c r="BB8" s="69">
        <f>データ!$T$6</f>
        <v>1174.72</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96.43</v>
      </c>
      <c r="J10" s="67"/>
      <c r="K10" s="67"/>
      <c r="L10" s="67"/>
      <c r="M10" s="67"/>
      <c r="N10" s="67"/>
      <c r="O10" s="68"/>
      <c r="P10" s="69">
        <f>データ!$P$6</f>
        <v>99.96</v>
      </c>
      <c r="Q10" s="69"/>
      <c r="R10" s="69"/>
      <c r="S10" s="69"/>
      <c r="T10" s="69"/>
      <c r="U10" s="69"/>
      <c r="V10" s="69"/>
      <c r="W10" s="70">
        <f>データ!$Q$6</f>
        <v>3244</v>
      </c>
      <c r="X10" s="70"/>
      <c r="Y10" s="70"/>
      <c r="Z10" s="70"/>
      <c r="AA10" s="70"/>
      <c r="AB10" s="70"/>
      <c r="AC10" s="70"/>
      <c r="AD10" s="2"/>
      <c r="AE10" s="2"/>
      <c r="AF10" s="2"/>
      <c r="AG10" s="2"/>
      <c r="AH10" s="4"/>
      <c r="AI10" s="4"/>
      <c r="AJ10" s="4"/>
      <c r="AK10" s="4"/>
      <c r="AL10" s="70">
        <f>データ!$U$6</f>
        <v>41305</v>
      </c>
      <c r="AM10" s="70"/>
      <c r="AN10" s="70"/>
      <c r="AO10" s="70"/>
      <c r="AP10" s="70"/>
      <c r="AQ10" s="70"/>
      <c r="AR10" s="70"/>
      <c r="AS10" s="70"/>
      <c r="AT10" s="66">
        <f>データ!$V$6</f>
        <v>35.28</v>
      </c>
      <c r="AU10" s="67"/>
      <c r="AV10" s="67"/>
      <c r="AW10" s="67"/>
      <c r="AX10" s="67"/>
      <c r="AY10" s="67"/>
      <c r="AZ10" s="67"/>
      <c r="BA10" s="67"/>
      <c r="BB10" s="69">
        <f>データ!$W$6</f>
        <v>1170.78</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4" t="s">
        <v>119</v>
      </c>
      <c r="BM16" s="95"/>
      <c r="BN16" s="95"/>
      <c r="BO16" s="95"/>
      <c r="BP16" s="95"/>
      <c r="BQ16" s="95"/>
      <c r="BR16" s="95"/>
      <c r="BS16" s="95"/>
      <c r="BT16" s="95"/>
      <c r="BU16" s="95"/>
      <c r="BV16" s="95"/>
      <c r="BW16" s="95"/>
      <c r="BX16" s="95"/>
      <c r="BY16" s="95"/>
      <c r="BZ16" s="9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4"/>
      <c r="BM17" s="95"/>
      <c r="BN17" s="95"/>
      <c r="BO17" s="95"/>
      <c r="BP17" s="95"/>
      <c r="BQ17" s="95"/>
      <c r="BR17" s="95"/>
      <c r="BS17" s="95"/>
      <c r="BT17" s="95"/>
      <c r="BU17" s="95"/>
      <c r="BV17" s="95"/>
      <c r="BW17" s="95"/>
      <c r="BX17" s="95"/>
      <c r="BY17" s="95"/>
      <c r="BZ17" s="9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4"/>
      <c r="BM18" s="95"/>
      <c r="BN18" s="95"/>
      <c r="BO18" s="95"/>
      <c r="BP18" s="95"/>
      <c r="BQ18" s="95"/>
      <c r="BR18" s="95"/>
      <c r="BS18" s="95"/>
      <c r="BT18" s="95"/>
      <c r="BU18" s="95"/>
      <c r="BV18" s="95"/>
      <c r="BW18" s="95"/>
      <c r="BX18" s="95"/>
      <c r="BY18" s="95"/>
      <c r="BZ18" s="9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4"/>
      <c r="BM19" s="95"/>
      <c r="BN19" s="95"/>
      <c r="BO19" s="95"/>
      <c r="BP19" s="95"/>
      <c r="BQ19" s="95"/>
      <c r="BR19" s="95"/>
      <c r="BS19" s="95"/>
      <c r="BT19" s="95"/>
      <c r="BU19" s="95"/>
      <c r="BV19" s="95"/>
      <c r="BW19" s="95"/>
      <c r="BX19" s="95"/>
      <c r="BY19" s="95"/>
      <c r="BZ19" s="9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4"/>
      <c r="BM20" s="95"/>
      <c r="BN20" s="95"/>
      <c r="BO20" s="95"/>
      <c r="BP20" s="95"/>
      <c r="BQ20" s="95"/>
      <c r="BR20" s="95"/>
      <c r="BS20" s="95"/>
      <c r="BT20" s="95"/>
      <c r="BU20" s="95"/>
      <c r="BV20" s="95"/>
      <c r="BW20" s="95"/>
      <c r="BX20" s="95"/>
      <c r="BY20" s="95"/>
      <c r="BZ20" s="9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4"/>
      <c r="BM21" s="95"/>
      <c r="BN21" s="95"/>
      <c r="BO21" s="95"/>
      <c r="BP21" s="95"/>
      <c r="BQ21" s="95"/>
      <c r="BR21" s="95"/>
      <c r="BS21" s="95"/>
      <c r="BT21" s="95"/>
      <c r="BU21" s="95"/>
      <c r="BV21" s="95"/>
      <c r="BW21" s="95"/>
      <c r="BX21" s="95"/>
      <c r="BY21" s="95"/>
      <c r="BZ21" s="9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4"/>
      <c r="BM22" s="95"/>
      <c r="BN22" s="95"/>
      <c r="BO22" s="95"/>
      <c r="BP22" s="95"/>
      <c r="BQ22" s="95"/>
      <c r="BR22" s="95"/>
      <c r="BS22" s="95"/>
      <c r="BT22" s="95"/>
      <c r="BU22" s="95"/>
      <c r="BV22" s="95"/>
      <c r="BW22" s="95"/>
      <c r="BX22" s="95"/>
      <c r="BY22" s="95"/>
      <c r="BZ22" s="9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4"/>
      <c r="BM23" s="95"/>
      <c r="BN23" s="95"/>
      <c r="BO23" s="95"/>
      <c r="BP23" s="95"/>
      <c r="BQ23" s="95"/>
      <c r="BR23" s="95"/>
      <c r="BS23" s="95"/>
      <c r="BT23" s="95"/>
      <c r="BU23" s="95"/>
      <c r="BV23" s="95"/>
      <c r="BW23" s="95"/>
      <c r="BX23" s="95"/>
      <c r="BY23" s="95"/>
      <c r="BZ23" s="9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4"/>
      <c r="BM24" s="95"/>
      <c r="BN24" s="95"/>
      <c r="BO24" s="95"/>
      <c r="BP24" s="95"/>
      <c r="BQ24" s="95"/>
      <c r="BR24" s="95"/>
      <c r="BS24" s="95"/>
      <c r="BT24" s="95"/>
      <c r="BU24" s="95"/>
      <c r="BV24" s="95"/>
      <c r="BW24" s="95"/>
      <c r="BX24" s="95"/>
      <c r="BY24" s="95"/>
      <c r="BZ24" s="9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4"/>
      <c r="BM25" s="95"/>
      <c r="BN25" s="95"/>
      <c r="BO25" s="95"/>
      <c r="BP25" s="95"/>
      <c r="BQ25" s="95"/>
      <c r="BR25" s="95"/>
      <c r="BS25" s="95"/>
      <c r="BT25" s="95"/>
      <c r="BU25" s="95"/>
      <c r="BV25" s="95"/>
      <c r="BW25" s="95"/>
      <c r="BX25" s="95"/>
      <c r="BY25" s="95"/>
      <c r="BZ25" s="9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4"/>
      <c r="BM26" s="95"/>
      <c r="BN26" s="95"/>
      <c r="BO26" s="95"/>
      <c r="BP26" s="95"/>
      <c r="BQ26" s="95"/>
      <c r="BR26" s="95"/>
      <c r="BS26" s="95"/>
      <c r="BT26" s="95"/>
      <c r="BU26" s="95"/>
      <c r="BV26" s="95"/>
      <c r="BW26" s="95"/>
      <c r="BX26" s="95"/>
      <c r="BY26" s="95"/>
      <c r="BZ26" s="9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4"/>
      <c r="BM27" s="95"/>
      <c r="BN27" s="95"/>
      <c r="BO27" s="95"/>
      <c r="BP27" s="95"/>
      <c r="BQ27" s="95"/>
      <c r="BR27" s="95"/>
      <c r="BS27" s="95"/>
      <c r="BT27" s="95"/>
      <c r="BU27" s="95"/>
      <c r="BV27" s="95"/>
      <c r="BW27" s="95"/>
      <c r="BX27" s="95"/>
      <c r="BY27" s="95"/>
      <c r="BZ27" s="9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4"/>
      <c r="BM28" s="95"/>
      <c r="BN28" s="95"/>
      <c r="BO28" s="95"/>
      <c r="BP28" s="95"/>
      <c r="BQ28" s="95"/>
      <c r="BR28" s="95"/>
      <c r="BS28" s="95"/>
      <c r="BT28" s="95"/>
      <c r="BU28" s="95"/>
      <c r="BV28" s="95"/>
      <c r="BW28" s="95"/>
      <c r="BX28" s="95"/>
      <c r="BY28" s="95"/>
      <c r="BZ28" s="9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4"/>
      <c r="BM29" s="95"/>
      <c r="BN29" s="95"/>
      <c r="BO29" s="95"/>
      <c r="BP29" s="95"/>
      <c r="BQ29" s="95"/>
      <c r="BR29" s="95"/>
      <c r="BS29" s="95"/>
      <c r="BT29" s="95"/>
      <c r="BU29" s="95"/>
      <c r="BV29" s="95"/>
      <c r="BW29" s="95"/>
      <c r="BX29" s="95"/>
      <c r="BY29" s="95"/>
      <c r="BZ29" s="9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4"/>
      <c r="BM30" s="95"/>
      <c r="BN30" s="95"/>
      <c r="BO30" s="95"/>
      <c r="BP30" s="95"/>
      <c r="BQ30" s="95"/>
      <c r="BR30" s="95"/>
      <c r="BS30" s="95"/>
      <c r="BT30" s="95"/>
      <c r="BU30" s="95"/>
      <c r="BV30" s="95"/>
      <c r="BW30" s="95"/>
      <c r="BX30" s="95"/>
      <c r="BY30" s="95"/>
      <c r="BZ30" s="9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4"/>
      <c r="BM31" s="95"/>
      <c r="BN31" s="95"/>
      <c r="BO31" s="95"/>
      <c r="BP31" s="95"/>
      <c r="BQ31" s="95"/>
      <c r="BR31" s="95"/>
      <c r="BS31" s="95"/>
      <c r="BT31" s="95"/>
      <c r="BU31" s="95"/>
      <c r="BV31" s="95"/>
      <c r="BW31" s="95"/>
      <c r="BX31" s="95"/>
      <c r="BY31" s="95"/>
      <c r="BZ31" s="9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4"/>
      <c r="BM32" s="95"/>
      <c r="BN32" s="95"/>
      <c r="BO32" s="95"/>
      <c r="BP32" s="95"/>
      <c r="BQ32" s="95"/>
      <c r="BR32" s="95"/>
      <c r="BS32" s="95"/>
      <c r="BT32" s="95"/>
      <c r="BU32" s="95"/>
      <c r="BV32" s="95"/>
      <c r="BW32" s="95"/>
      <c r="BX32" s="95"/>
      <c r="BY32" s="95"/>
      <c r="BZ32" s="9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4"/>
      <c r="BM33" s="95"/>
      <c r="BN33" s="95"/>
      <c r="BO33" s="95"/>
      <c r="BP33" s="95"/>
      <c r="BQ33" s="95"/>
      <c r="BR33" s="95"/>
      <c r="BS33" s="95"/>
      <c r="BT33" s="95"/>
      <c r="BU33" s="95"/>
      <c r="BV33" s="95"/>
      <c r="BW33" s="95"/>
      <c r="BX33" s="95"/>
      <c r="BY33" s="95"/>
      <c r="BZ33" s="96"/>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94"/>
      <c r="BM34" s="95"/>
      <c r="BN34" s="95"/>
      <c r="BO34" s="95"/>
      <c r="BP34" s="95"/>
      <c r="BQ34" s="95"/>
      <c r="BR34" s="95"/>
      <c r="BS34" s="95"/>
      <c r="BT34" s="95"/>
      <c r="BU34" s="95"/>
      <c r="BV34" s="95"/>
      <c r="BW34" s="95"/>
      <c r="BX34" s="95"/>
      <c r="BY34" s="95"/>
      <c r="BZ34" s="96"/>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94"/>
      <c r="BM35" s="95"/>
      <c r="BN35" s="95"/>
      <c r="BO35" s="95"/>
      <c r="BP35" s="95"/>
      <c r="BQ35" s="95"/>
      <c r="BR35" s="95"/>
      <c r="BS35" s="95"/>
      <c r="BT35" s="95"/>
      <c r="BU35" s="95"/>
      <c r="BV35" s="95"/>
      <c r="BW35" s="95"/>
      <c r="BX35" s="95"/>
      <c r="BY35" s="95"/>
      <c r="BZ35" s="9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4"/>
      <c r="BM36" s="95"/>
      <c r="BN36" s="95"/>
      <c r="BO36" s="95"/>
      <c r="BP36" s="95"/>
      <c r="BQ36" s="95"/>
      <c r="BR36" s="95"/>
      <c r="BS36" s="95"/>
      <c r="BT36" s="95"/>
      <c r="BU36" s="95"/>
      <c r="BV36" s="95"/>
      <c r="BW36" s="95"/>
      <c r="BX36" s="95"/>
      <c r="BY36" s="95"/>
      <c r="BZ36" s="9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4"/>
      <c r="BM37" s="95"/>
      <c r="BN37" s="95"/>
      <c r="BO37" s="95"/>
      <c r="BP37" s="95"/>
      <c r="BQ37" s="95"/>
      <c r="BR37" s="95"/>
      <c r="BS37" s="95"/>
      <c r="BT37" s="95"/>
      <c r="BU37" s="95"/>
      <c r="BV37" s="95"/>
      <c r="BW37" s="95"/>
      <c r="BX37" s="95"/>
      <c r="BY37" s="95"/>
      <c r="BZ37" s="9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4"/>
      <c r="BM38" s="95"/>
      <c r="BN38" s="95"/>
      <c r="BO38" s="95"/>
      <c r="BP38" s="95"/>
      <c r="BQ38" s="95"/>
      <c r="BR38" s="95"/>
      <c r="BS38" s="95"/>
      <c r="BT38" s="95"/>
      <c r="BU38" s="95"/>
      <c r="BV38" s="95"/>
      <c r="BW38" s="95"/>
      <c r="BX38" s="95"/>
      <c r="BY38" s="95"/>
      <c r="BZ38" s="9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4"/>
      <c r="BM39" s="95"/>
      <c r="BN39" s="95"/>
      <c r="BO39" s="95"/>
      <c r="BP39" s="95"/>
      <c r="BQ39" s="95"/>
      <c r="BR39" s="95"/>
      <c r="BS39" s="95"/>
      <c r="BT39" s="95"/>
      <c r="BU39" s="95"/>
      <c r="BV39" s="95"/>
      <c r="BW39" s="95"/>
      <c r="BX39" s="95"/>
      <c r="BY39" s="95"/>
      <c r="BZ39" s="9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4"/>
      <c r="BM40" s="95"/>
      <c r="BN40" s="95"/>
      <c r="BO40" s="95"/>
      <c r="BP40" s="95"/>
      <c r="BQ40" s="95"/>
      <c r="BR40" s="95"/>
      <c r="BS40" s="95"/>
      <c r="BT40" s="95"/>
      <c r="BU40" s="95"/>
      <c r="BV40" s="95"/>
      <c r="BW40" s="95"/>
      <c r="BX40" s="95"/>
      <c r="BY40" s="95"/>
      <c r="BZ40" s="9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4"/>
      <c r="BM41" s="95"/>
      <c r="BN41" s="95"/>
      <c r="BO41" s="95"/>
      <c r="BP41" s="95"/>
      <c r="BQ41" s="95"/>
      <c r="BR41" s="95"/>
      <c r="BS41" s="95"/>
      <c r="BT41" s="95"/>
      <c r="BU41" s="95"/>
      <c r="BV41" s="95"/>
      <c r="BW41" s="95"/>
      <c r="BX41" s="95"/>
      <c r="BY41" s="95"/>
      <c r="BZ41" s="9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4"/>
      <c r="BM42" s="95"/>
      <c r="BN42" s="95"/>
      <c r="BO42" s="95"/>
      <c r="BP42" s="95"/>
      <c r="BQ42" s="95"/>
      <c r="BR42" s="95"/>
      <c r="BS42" s="95"/>
      <c r="BT42" s="95"/>
      <c r="BU42" s="95"/>
      <c r="BV42" s="95"/>
      <c r="BW42" s="95"/>
      <c r="BX42" s="95"/>
      <c r="BY42" s="95"/>
      <c r="BZ42" s="9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4"/>
      <c r="BM43" s="95"/>
      <c r="BN43" s="95"/>
      <c r="BO43" s="95"/>
      <c r="BP43" s="95"/>
      <c r="BQ43" s="95"/>
      <c r="BR43" s="95"/>
      <c r="BS43" s="95"/>
      <c r="BT43" s="95"/>
      <c r="BU43" s="95"/>
      <c r="BV43" s="95"/>
      <c r="BW43" s="95"/>
      <c r="BX43" s="95"/>
      <c r="BY43" s="95"/>
      <c r="BZ43" s="9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4"/>
      <c r="BM44" s="95"/>
      <c r="BN44" s="95"/>
      <c r="BO44" s="95"/>
      <c r="BP44" s="95"/>
      <c r="BQ44" s="95"/>
      <c r="BR44" s="95"/>
      <c r="BS44" s="95"/>
      <c r="BT44" s="95"/>
      <c r="BU44" s="95"/>
      <c r="BV44" s="95"/>
      <c r="BW44" s="95"/>
      <c r="BX44" s="95"/>
      <c r="BY44" s="95"/>
      <c r="BZ44" s="9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BDfPsbUpLIQIBJ4+uPhYAaAbnklGopbJlJa7qrH2aIBRJB7voZuQ+aFNkJ7KzwV7dNwR2SD9ffLSYWP5LLdrFw==" saltValue="obwPi6RaIG10vBI1eNVnL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473243</v>
      </c>
      <c r="D6" s="33">
        <f t="shared" si="3"/>
        <v>46</v>
      </c>
      <c r="E6" s="33">
        <f t="shared" si="3"/>
        <v>1</v>
      </c>
      <c r="F6" s="33">
        <f t="shared" si="3"/>
        <v>0</v>
      </c>
      <c r="G6" s="33">
        <f t="shared" si="3"/>
        <v>1</v>
      </c>
      <c r="H6" s="33" t="str">
        <f t="shared" si="3"/>
        <v>沖縄県　読谷村</v>
      </c>
      <c r="I6" s="33" t="str">
        <f t="shared" si="3"/>
        <v>法適用</v>
      </c>
      <c r="J6" s="33" t="str">
        <f t="shared" si="3"/>
        <v>水道事業</v>
      </c>
      <c r="K6" s="33" t="str">
        <f t="shared" si="3"/>
        <v>末端給水事業</v>
      </c>
      <c r="L6" s="33" t="str">
        <f t="shared" si="3"/>
        <v>A5</v>
      </c>
      <c r="M6" s="33" t="str">
        <f t="shared" si="3"/>
        <v>非設置</v>
      </c>
      <c r="N6" s="34" t="str">
        <f t="shared" si="3"/>
        <v>-</v>
      </c>
      <c r="O6" s="34">
        <f t="shared" si="3"/>
        <v>96.43</v>
      </c>
      <c r="P6" s="34">
        <f t="shared" si="3"/>
        <v>99.96</v>
      </c>
      <c r="Q6" s="34">
        <f t="shared" si="3"/>
        <v>3244</v>
      </c>
      <c r="R6" s="34">
        <f t="shared" si="3"/>
        <v>41444</v>
      </c>
      <c r="S6" s="34">
        <f t="shared" si="3"/>
        <v>35.28</v>
      </c>
      <c r="T6" s="34">
        <f t="shared" si="3"/>
        <v>1174.72</v>
      </c>
      <c r="U6" s="34">
        <f t="shared" si="3"/>
        <v>41305</v>
      </c>
      <c r="V6" s="34">
        <f t="shared" si="3"/>
        <v>35.28</v>
      </c>
      <c r="W6" s="34">
        <f t="shared" si="3"/>
        <v>1170.78</v>
      </c>
      <c r="X6" s="35">
        <f>IF(X7="",NA(),X7)</f>
        <v>111.95</v>
      </c>
      <c r="Y6" s="35">
        <f t="shared" ref="Y6:AG6" si="4">IF(Y7="",NA(),Y7)</f>
        <v>112.65</v>
      </c>
      <c r="Z6" s="35">
        <f t="shared" si="4"/>
        <v>115.45</v>
      </c>
      <c r="AA6" s="35">
        <f t="shared" si="4"/>
        <v>121.18</v>
      </c>
      <c r="AB6" s="35">
        <f t="shared" si="4"/>
        <v>120.13</v>
      </c>
      <c r="AC6" s="35">
        <f t="shared" si="4"/>
        <v>106.89</v>
      </c>
      <c r="AD6" s="35">
        <f t="shared" si="4"/>
        <v>109.04</v>
      </c>
      <c r="AE6" s="35">
        <f t="shared" si="4"/>
        <v>109.64</v>
      </c>
      <c r="AF6" s="35">
        <f t="shared" si="4"/>
        <v>110.95</v>
      </c>
      <c r="AG6" s="35">
        <f t="shared" si="4"/>
        <v>110.68</v>
      </c>
      <c r="AH6" s="34" t="str">
        <f>IF(AH7="","",IF(AH7="-","【-】","【"&amp;SUBSTITUTE(TEXT(AH7,"#,##0.00"),"-","△")&amp;"】"))</f>
        <v>【113.39】</v>
      </c>
      <c r="AI6" s="34">
        <f>IF(AI7="",NA(),AI7)</f>
        <v>0</v>
      </c>
      <c r="AJ6" s="34">
        <f t="shared" ref="AJ6:AR6" si="5">IF(AJ7="",NA(),AJ7)</f>
        <v>0</v>
      </c>
      <c r="AK6" s="34">
        <f t="shared" si="5"/>
        <v>0</v>
      </c>
      <c r="AL6" s="34">
        <f t="shared" si="5"/>
        <v>0</v>
      </c>
      <c r="AM6" s="34">
        <f t="shared" si="5"/>
        <v>0</v>
      </c>
      <c r="AN6" s="35">
        <f t="shared" si="5"/>
        <v>7.76</v>
      </c>
      <c r="AO6" s="35">
        <f t="shared" si="5"/>
        <v>3.77</v>
      </c>
      <c r="AP6" s="35">
        <f t="shared" si="5"/>
        <v>3.62</v>
      </c>
      <c r="AQ6" s="35">
        <f t="shared" si="5"/>
        <v>3.91</v>
      </c>
      <c r="AR6" s="35">
        <f t="shared" si="5"/>
        <v>3.56</v>
      </c>
      <c r="AS6" s="34" t="str">
        <f>IF(AS7="","",IF(AS7="-","【-】","【"&amp;SUBSTITUTE(TEXT(AS7,"#,##0.00"),"-","△")&amp;"】"))</f>
        <v>【0.85】</v>
      </c>
      <c r="AT6" s="35">
        <f>IF(AT7="",NA(),AT7)</f>
        <v>1288.22</v>
      </c>
      <c r="AU6" s="35">
        <f t="shared" ref="AU6:BC6" si="6">IF(AU7="",NA(),AU7)</f>
        <v>1326.63</v>
      </c>
      <c r="AV6" s="35">
        <f t="shared" si="6"/>
        <v>1314.14</v>
      </c>
      <c r="AW6" s="35">
        <f t="shared" si="6"/>
        <v>833.77</v>
      </c>
      <c r="AX6" s="35">
        <f t="shared" si="6"/>
        <v>868.8</v>
      </c>
      <c r="AY6" s="35">
        <f t="shared" si="6"/>
        <v>909.68</v>
      </c>
      <c r="AZ6" s="35">
        <f t="shared" si="6"/>
        <v>382.09</v>
      </c>
      <c r="BA6" s="35">
        <f t="shared" si="6"/>
        <v>371.31</v>
      </c>
      <c r="BB6" s="35">
        <f t="shared" si="6"/>
        <v>377.63</v>
      </c>
      <c r="BC6" s="35">
        <f t="shared" si="6"/>
        <v>357.34</v>
      </c>
      <c r="BD6" s="34" t="str">
        <f>IF(BD7="","",IF(BD7="-","【-】","【"&amp;SUBSTITUTE(TEXT(BD7,"#,##0.00"),"-","△")&amp;"】"))</f>
        <v>【264.34】</v>
      </c>
      <c r="BE6" s="35">
        <f>IF(BE7="",NA(),BE7)</f>
        <v>3.48</v>
      </c>
      <c r="BF6" s="35">
        <f t="shared" ref="BF6:BN6" si="7">IF(BF7="",NA(),BF7)</f>
        <v>3.19</v>
      </c>
      <c r="BG6" s="35">
        <f t="shared" si="7"/>
        <v>2.88</v>
      </c>
      <c r="BH6" s="35">
        <f t="shared" si="7"/>
        <v>2.48</v>
      </c>
      <c r="BI6" s="35">
        <f t="shared" si="7"/>
        <v>2.14</v>
      </c>
      <c r="BJ6" s="35">
        <f t="shared" si="7"/>
        <v>382.65</v>
      </c>
      <c r="BK6" s="35">
        <f t="shared" si="7"/>
        <v>385.06</v>
      </c>
      <c r="BL6" s="35">
        <f t="shared" si="7"/>
        <v>373.09</v>
      </c>
      <c r="BM6" s="35">
        <f t="shared" si="7"/>
        <v>364.71</v>
      </c>
      <c r="BN6" s="35">
        <f t="shared" si="7"/>
        <v>373.69</v>
      </c>
      <c r="BO6" s="34" t="str">
        <f>IF(BO7="","",IF(BO7="-","【-】","【"&amp;SUBSTITUTE(TEXT(BO7,"#,##0.00"),"-","△")&amp;"】"))</f>
        <v>【274.27】</v>
      </c>
      <c r="BP6" s="35">
        <f>IF(BP7="",NA(),BP7)</f>
        <v>110.72</v>
      </c>
      <c r="BQ6" s="35">
        <f t="shared" ref="BQ6:BY6" si="8">IF(BQ7="",NA(),BQ7)</f>
        <v>109.88</v>
      </c>
      <c r="BR6" s="35">
        <f t="shared" si="8"/>
        <v>115.19</v>
      </c>
      <c r="BS6" s="35">
        <f t="shared" si="8"/>
        <v>119.92</v>
      </c>
      <c r="BT6" s="35">
        <f t="shared" si="8"/>
        <v>117.71</v>
      </c>
      <c r="BU6" s="35">
        <f t="shared" si="8"/>
        <v>96.1</v>
      </c>
      <c r="BV6" s="35">
        <f t="shared" si="8"/>
        <v>99.07</v>
      </c>
      <c r="BW6" s="35">
        <f t="shared" si="8"/>
        <v>99.99</v>
      </c>
      <c r="BX6" s="35">
        <f t="shared" si="8"/>
        <v>100.65</v>
      </c>
      <c r="BY6" s="35">
        <f t="shared" si="8"/>
        <v>99.87</v>
      </c>
      <c r="BZ6" s="34" t="str">
        <f>IF(BZ7="","",IF(BZ7="-","【-】","【"&amp;SUBSTITUTE(TEXT(BZ7,"#,##0.00"),"-","△")&amp;"】"))</f>
        <v>【104.36】</v>
      </c>
      <c r="CA6" s="35">
        <f>IF(CA7="",NA(),CA7)</f>
        <v>163.29</v>
      </c>
      <c r="CB6" s="35">
        <f t="shared" ref="CB6:CJ6" si="9">IF(CB7="",NA(),CB7)</f>
        <v>164.47</v>
      </c>
      <c r="CC6" s="35">
        <f t="shared" si="9"/>
        <v>156.61000000000001</v>
      </c>
      <c r="CD6" s="35">
        <f t="shared" si="9"/>
        <v>151.03</v>
      </c>
      <c r="CE6" s="35">
        <f t="shared" si="9"/>
        <v>153.99</v>
      </c>
      <c r="CF6" s="35">
        <f t="shared" si="9"/>
        <v>178.39</v>
      </c>
      <c r="CG6" s="35">
        <f t="shared" si="9"/>
        <v>173.03</v>
      </c>
      <c r="CH6" s="35">
        <f t="shared" si="9"/>
        <v>171.15</v>
      </c>
      <c r="CI6" s="35">
        <f t="shared" si="9"/>
        <v>170.19</v>
      </c>
      <c r="CJ6" s="35">
        <f t="shared" si="9"/>
        <v>171.81</v>
      </c>
      <c r="CK6" s="34" t="str">
        <f>IF(CK7="","",IF(CK7="-","【-】","【"&amp;SUBSTITUTE(TEXT(CK7,"#,##0.00"),"-","△")&amp;"】"))</f>
        <v>【165.71】</v>
      </c>
      <c r="CL6" s="35">
        <f>IF(CL7="",NA(),CL7)</f>
        <v>76.44</v>
      </c>
      <c r="CM6" s="35">
        <f t="shared" ref="CM6:CU6" si="10">IF(CM7="",NA(),CM7)</f>
        <v>77.11</v>
      </c>
      <c r="CN6" s="35">
        <f t="shared" si="10"/>
        <v>76.09</v>
      </c>
      <c r="CO6" s="35">
        <f t="shared" si="10"/>
        <v>77.599999999999994</v>
      </c>
      <c r="CP6" s="35">
        <f t="shared" si="10"/>
        <v>79.180000000000007</v>
      </c>
      <c r="CQ6" s="35">
        <f t="shared" si="10"/>
        <v>59.23</v>
      </c>
      <c r="CR6" s="35">
        <f t="shared" si="10"/>
        <v>58.58</v>
      </c>
      <c r="CS6" s="35">
        <f t="shared" si="10"/>
        <v>58.53</v>
      </c>
      <c r="CT6" s="35">
        <f t="shared" si="10"/>
        <v>59.01</v>
      </c>
      <c r="CU6" s="35">
        <f t="shared" si="10"/>
        <v>60.03</v>
      </c>
      <c r="CV6" s="34" t="str">
        <f>IF(CV7="","",IF(CV7="-","【-】","【"&amp;SUBSTITUTE(TEXT(CV7,"#,##0.00"),"-","△")&amp;"】"))</f>
        <v>【60.41】</v>
      </c>
      <c r="CW6" s="35">
        <f>IF(CW7="",NA(),CW7)</f>
        <v>94.5</v>
      </c>
      <c r="CX6" s="35">
        <f t="shared" ref="CX6:DF6" si="11">IF(CX7="",NA(),CX7)</f>
        <v>93.57</v>
      </c>
      <c r="CY6" s="35">
        <f t="shared" si="11"/>
        <v>94.84</v>
      </c>
      <c r="CZ6" s="35">
        <f t="shared" si="11"/>
        <v>95.86</v>
      </c>
      <c r="DA6" s="35">
        <f t="shared" si="11"/>
        <v>94.87</v>
      </c>
      <c r="DB6" s="35">
        <f t="shared" si="11"/>
        <v>85.53</v>
      </c>
      <c r="DC6" s="35">
        <f t="shared" si="11"/>
        <v>85.23</v>
      </c>
      <c r="DD6" s="35">
        <f t="shared" si="11"/>
        <v>85.26</v>
      </c>
      <c r="DE6" s="35">
        <f t="shared" si="11"/>
        <v>85.37</v>
      </c>
      <c r="DF6" s="35">
        <f t="shared" si="11"/>
        <v>84.81</v>
      </c>
      <c r="DG6" s="34" t="str">
        <f>IF(DG7="","",IF(DG7="-","【-】","【"&amp;SUBSTITUTE(TEXT(DG7,"#,##0.00"),"-","△")&amp;"】"))</f>
        <v>【89.93】</v>
      </c>
      <c r="DH6" s="35">
        <f>IF(DH7="",NA(),DH7)</f>
        <v>26.66</v>
      </c>
      <c r="DI6" s="35">
        <f t="shared" ref="DI6:DQ6" si="12">IF(DI7="",NA(),DI7)</f>
        <v>53.2</v>
      </c>
      <c r="DJ6" s="35">
        <f t="shared" si="12"/>
        <v>54.56</v>
      </c>
      <c r="DK6" s="35">
        <f t="shared" si="12"/>
        <v>54.62</v>
      </c>
      <c r="DL6" s="35">
        <f t="shared" si="12"/>
        <v>52.33</v>
      </c>
      <c r="DM6" s="35">
        <f t="shared" si="12"/>
        <v>37.340000000000003</v>
      </c>
      <c r="DN6" s="35">
        <f t="shared" si="12"/>
        <v>44.31</v>
      </c>
      <c r="DO6" s="35">
        <f t="shared" si="12"/>
        <v>45.75</v>
      </c>
      <c r="DP6" s="35">
        <f t="shared" si="12"/>
        <v>46.9</v>
      </c>
      <c r="DQ6" s="35">
        <f t="shared" si="12"/>
        <v>47.28</v>
      </c>
      <c r="DR6" s="34" t="str">
        <f>IF(DR7="","",IF(DR7="-","【-】","【"&amp;SUBSTITUTE(TEXT(DR7,"#,##0.00"),"-","△")&amp;"】"))</f>
        <v>【48.12】</v>
      </c>
      <c r="DS6" s="34">
        <f>IF(DS7="",NA(),DS7)</f>
        <v>0</v>
      </c>
      <c r="DT6" s="35">
        <f t="shared" ref="DT6:EB6" si="13">IF(DT7="",NA(),DT7)</f>
        <v>0.83</v>
      </c>
      <c r="DU6" s="34">
        <f t="shared" si="13"/>
        <v>0</v>
      </c>
      <c r="DV6" s="34">
        <f t="shared" si="13"/>
        <v>0</v>
      </c>
      <c r="DW6" s="34">
        <f t="shared" si="13"/>
        <v>0</v>
      </c>
      <c r="DX6" s="35">
        <f t="shared" si="13"/>
        <v>8.39</v>
      </c>
      <c r="DY6" s="35">
        <f t="shared" si="13"/>
        <v>10.09</v>
      </c>
      <c r="DZ6" s="35">
        <f t="shared" si="13"/>
        <v>10.54</v>
      </c>
      <c r="EA6" s="35">
        <f t="shared" si="13"/>
        <v>12.03</v>
      </c>
      <c r="EB6" s="35">
        <f t="shared" si="13"/>
        <v>12.19</v>
      </c>
      <c r="EC6" s="34" t="str">
        <f>IF(EC7="","",IF(EC7="-","【-】","【"&amp;SUBSTITUTE(TEXT(EC7,"#,##0.00"),"-","△")&amp;"】"))</f>
        <v>【15.89】</v>
      </c>
      <c r="ED6" s="35">
        <f>IF(ED7="",NA(),ED7)</f>
        <v>0.48</v>
      </c>
      <c r="EE6" s="35">
        <f t="shared" ref="EE6:EM6" si="14">IF(EE7="",NA(),EE7)</f>
        <v>0.23</v>
      </c>
      <c r="EF6" s="34">
        <f t="shared" si="14"/>
        <v>0</v>
      </c>
      <c r="EG6" s="34">
        <f t="shared" si="14"/>
        <v>0</v>
      </c>
      <c r="EH6" s="35">
        <f t="shared" si="14"/>
        <v>0.95</v>
      </c>
      <c r="EI6" s="35">
        <f t="shared" si="14"/>
        <v>0.59</v>
      </c>
      <c r="EJ6" s="35">
        <f t="shared" si="14"/>
        <v>0.6</v>
      </c>
      <c r="EK6" s="35">
        <f t="shared" si="14"/>
        <v>0.56000000000000005</v>
      </c>
      <c r="EL6" s="35">
        <f t="shared" si="14"/>
        <v>0.61</v>
      </c>
      <c r="EM6" s="35">
        <f t="shared" si="14"/>
        <v>0.51</v>
      </c>
      <c r="EN6" s="34" t="str">
        <f>IF(EN7="","",IF(EN7="-","【-】","【"&amp;SUBSTITUTE(TEXT(EN7,"#,##0.00"),"-","△")&amp;"】"))</f>
        <v>【0.69】</v>
      </c>
    </row>
    <row r="7" spans="1:144" s="36" customFormat="1" x14ac:dyDescent="0.15">
      <c r="A7" s="28"/>
      <c r="B7" s="37">
        <v>2017</v>
      </c>
      <c r="C7" s="37">
        <v>473243</v>
      </c>
      <c r="D7" s="37">
        <v>46</v>
      </c>
      <c r="E7" s="37">
        <v>1</v>
      </c>
      <c r="F7" s="37">
        <v>0</v>
      </c>
      <c r="G7" s="37">
        <v>1</v>
      </c>
      <c r="H7" s="37" t="s">
        <v>105</v>
      </c>
      <c r="I7" s="37" t="s">
        <v>106</v>
      </c>
      <c r="J7" s="37" t="s">
        <v>107</v>
      </c>
      <c r="K7" s="37" t="s">
        <v>108</v>
      </c>
      <c r="L7" s="37" t="s">
        <v>109</v>
      </c>
      <c r="M7" s="37" t="s">
        <v>110</v>
      </c>
      <c r="N7" s="38" t="s">
        <v>111</v>
      </c>
      <c r="O7" s="38">
        <v>96.43</v>
      </c>
      <c r="P7" s="38">
        <v>99.96</v>
      </c>
      <c r="Q7" s="38">
        <v>3244</v>
      </c>
      <c r="R7" s="38">
        <v>41444</v>
      </c>
      <c r="S7" s="38">
        <v>35.28</v>
      </c>
      <c r="T7" s="38">
        <v>1174.72</v>
      </c>
      <c r="U7" s="38">
        <v>41305</v>
      </c>
      <c r="V7" s="38">
        <v>35.28</v>
      </c>
      <c r="W7" s="38">
        <v>1170.78</v>
      </c>
      <c r="X7" s="38">
        <v>111.95</v>
      </c>
      <c r="Y7" s="38">
        <v>112.65</v>
      </c>
      <c r="Z7" s="38">
        <v>115.45</v>
      </c>
      <c r="AA7" s="38">
        <v>121.18</v>
      </c>
      <c r="AB7" s="38">
        <v>120.13</v>
      </c>
      <c r="AC7" s="38">
        <v>106.89</v>
      </c>
      <c r="AD7" s="38">
        <v>109.04</v>
      </c>
      <c r="AE7" s="38">
        <v>109.64</v>
      </c>
      <c r="AF7" s="38">
        <v>110.95</v>
      </c>
      <c r="AG7" s="38">
        <v>110.68</v>
      </c>
      <c r="AH7" s="38">
        <v>113.39</v>
      </c>
      <c r="AI7" s="38">
        <v>0</v>
      </c>
      <c r="AJ7" s="38">
        <v>0</v>
      </c>
      <c r="AK7" s="38">
        <v>0</v>
      </c>
      <c r="AL7" s="38">
        <v>0</v>
      </c>
      <c r="AM7" s="38">
        <v>0</v>
      </c>
      <c r="AN7" s="38">
        <v>7.76</v>
      </c>
      <c r="AO7" s="38">
        <v>3.77</v>
      </c>
      <c r="AP7" s="38">
        <v>3.62</v>
      </c>
      <c r="AQ7" s="38">
        <v>3.91</v>
      </c>
      <c r="AR7" s="38">
        <v>3.56</v>
      </c>
      <c r="AS7" s="38">
        <v>0.85</v>
      </c>
      <c r="AT7" s="38">
        <v>1288.22</v>
      </c>
      <c r="AU7" s="38">
        <v>1326.63</v>
      </c>
      <c r="AV7" s="38">
        <v>1314.14</v>
      </c>
      <c r="AW7" s="38">
        <v>833.77</v>
      </c>
      <c r="AX7" s="38">
        <v>868.8</v>
      </c>
      <c r="AY7" s="38">
        <v>909.68</v>
      </c>
      <c r="AZ7" s="38">
        <v>382.09</v>
      </c>
      <c r="BA7" s="38">
        <v>371.31</v>
      </c>
      <c r="BB7" s="38">
        <v>377.63</v>
      </c>
      <c r="BC7" s="38">
        <v>357.34</v>
      </c>
      <c r="BD7" s="38">
        <v>264.33999999999997</v>
      </c>
      <c r="BE7" s="38">
        <v>3.48</v>
      </c>
      <c r="BF7" s="38">
        <v>3.19</v>
      </c>
      <c r="BG7" s="38">
        <v>2.88</v>
      </c>
      <c r="BH7" s="38">
        <v>2.48</v>
      </c>
      <c r="BI7" s="38">
        <v>2.14</v>
      </c>
      <c r="BJ7" s="38">
        <v>382.65</v>
      </c>
      <c r="BK7" s="38">
        <v>385.06</v>
      </c>
      <c r="BL7" s="38">
        <v>373.09</v>
      </c>
      <c r="BM7" s="38">
        <v>364.71</v>
      </c>
      <c r="BN7" s="38">
        <v>373.69</v>
      </c>
      <c r="BO7" s="38">
        <v>274.27</v>
      </c>
      <c r="BP7" s="38">
        <v>110.72</v>
      </c>
      <c r="BQ7" s="38">
        <v>109.88</v>
      </c>
      <c r="BR7" s="38">
        <v>115.19</v>
      </c>
      <c r="BS7" s="38">
        <v>119.92</v>
      </c>
      <c r="BT7" s="38">
        <v>117.71</v>
      </c>
      <c r="BU7" s="38">
        <v>96.1</v>
      </c>
      <c r="BV7" s="38">
        <v>99.07</v>
      </c>
      <c r="BW7" s="38">
        <v>99.99</v>
      </c>
      <c r="BX7" s="38">
        <v>100.65</v>
      </c>
      <c r="BY7" s="38">
        <v>99.87</v>
      </c>
      <c r="BZ7" s="38">
        <v>104.36</v>
      </c>
      <c r="CA7" s="38">
        <v>163.29</v>
      </c>
      <c r="CB7" s="38">
        <v>164.47</v>
      </c>
      <c r="CC7" s="38">
        <v>156.61000000000001</v>
      </c>
      <c r="CD7" s="38">
        <v>151.03</v>
      </c>
      <c r="CE7" s="38">
        <v>153.99</v>
      </c>
      <c r="CF7" s="38">
        <v>178.39</v>
      </c>
      <c r="CG7" s="38">
        <v>173.03</v>
      </c>
      <c r="CH7" s="38">
        <v>171.15</v>
      </c>
      <c r="CI7" s="38">
        <v>170.19</v>
      </c>
      <c r="CJ7" s="38">
        <v>171.81</v>
      </c>
      <c r="CK7" s="38">
        <v>165.71</v>
      </c>
      <c r="CL7" s="38">
        <v>76.44</v>
      </c>
      <c r="CM7" s="38">
        <v>77.11</v>
      </c>
      <c r="CN7" s="38">
        <v>76.09</v>
      </c>
      <c r="CO7" s="38">
        <v>77.599999999999994</v>
      </c>
      <c r="CP7" s="38">
        <v>79.180000000000007</v>
      </c>
      <c r="CQ7" s="38">
        <v>59.23</v>
      </c>
      <c r="CR7" s="38">
        <v>58.58</v>
      </c>
      <c r="CS7" s="38">
        <v>58.53</v>
      </c>
      <c r="CT7" s="38">
        <v>59.01</v>
      </c>
      <c r="CU7" s="38">
        <v>60.03</v>
      </c>
      <c r="CV7" s="38">
        <v>60.41</v>
      </c>
      <c r="CW7" s="38">
        <v>94.5</v>
      </c>
      <c r="CX7" s="38">
        <v>93.57</v>
      </c>
      <c r="CY7" s="38">
        <v>94.84</v>
      </c>
      <c r="CZ7" s="38">
        <v>95.86</v>
      </c>
      <c r="DA7" s="38">
        <v>94.87</v>
      </c>
      <c r="DB7" s="38">
        <v>85.53</v>
      </c>
      <c r="DC7" s="38">
        <v>85.23</v>
      </c>
      <c r="DD7" s="38">
        <v>85.26</v>
      </c>
      <c r="DE7" s="38">
        <v>85.37</v>
      </c>
      <c r="DF7" s="38">
        <v>84.81</v>
      </c>
      <c r="DG7" s="38">
        <v>89.93</v>
      </c>
      <c r="DH7" s="38">
        <v>26.66</v>
      </c>
      <c r="DI7" s="38">
        <v>53.2</v>
      </c>
      <c r="DJ7" s="38">
        <v>54.56</v>
      </c>
      <c r="DK7" s="38">
        <v>54.62</v>
      </c>
      <c r="DL7" s="38">
        <v>52.33</v>
      </c>
      <c r="DM7" s="38">
        <v>37.340000000000003</v>
      </c>
      <c r="DN7" s="38">
        <v>44.31</v>
      </c>
      <c r="DO7" s="38">
        <v>45.75</v>
      </c>
      <c r="DP7" s="38">
        <v>46.9</v>
      </c>
      <c r="DQ7" s="38">
        <v>47.28</v>
      </c>
      <c r="DR7" s="38">
        <v>48.12</v>
      </c>
      <c r="DS7" s="38">
        <v>0</v>
      </c>
      <c r="DT7" s="38">
        <v>0.83</v>
      </c>
      <c r="DU7" s="38">
        <v>0</v>
      </c>
      <c r="DV7" s="38">
        <v>0</v>
      </c>
      <c r="DW7" s="38">
        <v>0</v>
      </c>
      <c r="DX7" s="38">
        <v>8.39</v>
      </c>
      <c r="DY7" s="38">
        <v>10.09</v>
      </c>
      <c r="DZ7" s="38">
        <v>10.54</v>
      </c>
      <c r="EA7" s="38">
        <v>12.03</v>
      </c>
      <c r="EB7" s="38">
        <v>12.19</v>
      </c>
      <c r="EC7" s="38">
        <v>15.89</v>
      </c>
      <c r="ED7" s="38">
        <v>0.48</v>
      </c>
      <c r="EE7" s="38">
        <v>0.23</v>
      </c>
      <c r="EF7" s="38">
        <v>0</v>
      </c>
      <c r="EG7" s="38">
        <v>0</v>
      </c>
      <c r="EH7" s="38">
        <v>0.95</v>
      </c>
      <c r="EI7" s="38">
        <v>0.59</v>
      </c>
      <c r="EJ7" s="38">
        <v>0.6</v>
      </c>
      <c r="EK7" s="38">
        <v>0.56000000000000005</v>
      </c>
      <c r="EL7" s="38">
        <v>0.61</v>
      </c>
      <c r="EM7" s="38">
        <v>0.51</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owner</cp:lastModifiedBy>
  <cp:lastPrinted>2019-02-04T11:01:08Z</cp:lastPrinted>
  <dcterms:created xsi:type="dcterms:W3CDTF">2018-12-03T08:40:07Z</dcterms:created>
  <dcterms:modified xsi:type="dcterms:W3CDTF">2019-02-05T06:22:35Z</dcterms:modified>
  <cp:category/>
</cp:coreProperties>
</file>