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UeW8EJDCgSp+lp5ODsFeOTYbV0LnGGLZowf4nSJBF9XkIPbAT0biAmoNF04YexsGmhkw6MfDxq8m7yc2bcg3Tw==" workbookSaltValue="jerqrIhvefxFnBjt3BIUMg==" workbookSpinCount="100000" lockStructure="1"/>
  <bookViews>
    <workbookView xWindow="0" yWindow="0" windowWidth="15345" windowHeight="448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<sst xmlns="http://schemas.openxmlformats.org/spreadsheetml/2006/main" count="245" uniqueCount="125">
  <si>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</si>
  <si>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</si>
  <si>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</si>
  <si>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</si>
  <si>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</si>
  <si>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</si>
  <si>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</si>
  <si>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</si>
  <si>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</si>
  <si>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</si>
  <si>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</si>
  <si>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</si>
  <si>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</si>
  <si>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</si>
  <si>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</si>
  <si>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</si>
  <si>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</si>
  <si>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</si>
  <si>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</si>
  <si>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</si>
  <si>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</si>
  <si>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</si>
  <si>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</si>
  <si>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</si>
  <si>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</si>
  <si>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</si>
  <si>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</si>
  <si>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</si>
  <si>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</si>
  <si>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</si>
  <si>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</si>
  <si>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</si>
  <si>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</si>
  <si>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</si>
  <si>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</si>
  <si>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</si>
  <si>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</si>
  <si>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</si>
  <si>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</si>
  <si>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</si>
  <si>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</si>
  <si>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</si>
  <si>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</si>
  <si>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</si>
  <si>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</si>
  <si>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</si>
  <si>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</si>
  <si>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</si>
  <si>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</si>
  <si>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</si>
  <si>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</si>
  <si>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</si>
  <si>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</si>
  <si>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</si>
  <si>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</si>
  <si>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</si>
  <si>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</si>
  <si>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</si>
  <si>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</si>
  <si>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</si>
  <si>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</si>
  <si>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</si>
  <si>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</si>
  <si>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</si>
  <si>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</si>
  <si>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</si>
  <si>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</si>
  <si>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</si>
  <si>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</si>
  <si>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</si>
  <si>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</si>
  <si>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</si>
  <si>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</si>
  <si>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</si>
  <si>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</si>
  <si>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</si>
  <si>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</si>
  <si>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</si>
  <si>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</si>
  <si>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</si>
  <si>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</si>
  <si>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</si>
  <si>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</si>
  <si>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</si>
  <si>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</si>
  <si>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</si>
  <si>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</si>
  <si>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</si>
  <si>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</si>
  <si>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</si>
  <si>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</si>
  <si>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</si>
  <si>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</si>
  <si>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</si>
  <si>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</si>
  <si>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</si>
  <si>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</si>
  <si>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</si>
  <si>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</si>
  <si>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</si>
  <si>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</si>
  <si>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</si>
  <si>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</si>
  <si>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</si>
  <si>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</si>
  <si>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</si>
  <si>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</si>
  <si>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</si>
  <si>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</si>
  <si>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沖縄市</t>
  </si>
  <si>
    <t>法非適用</t>
  </si>
  <si>
    <t>下水道事業</t>
  </si>
  <si>
    <t>公共下水道</t>
  </si>
  <si>
    <t>Ac1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</si>
  <si>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</si>
  <si>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</si>
  <si>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</si>
  <si>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</si>
  <si>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</si>
  <si>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</si>
  <si>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</si>
  <si>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</si>
  <si>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 管渠改善率については、Ｈ26年度に建設事業開始から50年経過したことにより、今後更新費用の増大が見込まれる。更新・維持管理について中長期的な計画を立て、更新費用を平準化する必要がある。</t>
    <rPh sb="56" eb="58">
      <t>コウシン</t>
    </rPh>
    <rPh sb="59" eb="61">
      <t>イジ</t>
    </rPh>
    <rPh sb="61" eb="63">
      <t>カンリ</t>
    </rPh>
    <rPh sb="67" eb="70">
      <t>チュウチョウキ</t>
    </rPh>
    <rPh sb="70" eb="71">
      <t>テキ</t>
    </rPh>
    <rPh sb="72" eb="74">
      <t>ケイカク</t>
    </rPh>
    <rPh sb="75" eb="76">
      <t>タ</t>
    </rPh>
    <rPh sb="78" eb="80">
      <t>コウシン</t>
    </rPh>
    <phoneticPr fontId="4"/>
  </si>
  <si>
    <t>　当市の下水道事業は、建設事業開始から50年を経過し、普及率は97.2%となっており、今後は管路の更新費用や維持管理費用の増加が見込まれる。費用の財源となる経費回収率や水洗化率は、全国平均より下回っており、水洗化率の向上及び下水道使用料の適正化に努める必要がある。
　また、事業の経営成績や財政状態など経営状況をより的確に把握するため、平成32年度より公営企業会計への移行を予定しており、経営の健全性向上を図る。</t>
    <rPh sb="137" eb="139">
      <t>ジギョウ</t>
    </rPh>
    <rPh sb="140" eb="142">
      <t>ケイエイ</t>
    </rPh>
    <rPh sb="142" eb="144">
      <t>セイセキ</t>
    </rPh>
    <rPh sb="145" eb="147">
      <t>ザイセイ</t>
    </rPh>
    <rPh sb="147" eb="149">
      <t>ジョウタイ</t>
    </rPh>
    <rPh sb="151" eb="153">
      <t>ケイエイ</t>
    </rPh>
    <rPh sb="153" eb="155">
      <t>ジョウキョウ</t>
    </rPh>
    <rPh sb="158" eb="160">
      <t>テキカク</t>
    </rPh>
    <rPh sb="161" eb="163">
      <t>ハアク</t>
    </rPh>
    <rPh sb="168" eb="170">
      <t>ヘイセイ</t>
    </rPh>
    <rPh sb="172" eb="174">
      <t>ネンド</t>
    </rPh>
    <rPh sb="176" eb="178">
      <t>コウエイ</t>
    </rPh>
    <rPh sb="178" eb="180">
      <t>キギョウ</t>
    </rPh>
    <rPh sb="180" eb="182">
      <t>カイケイ</t>
    </rPh>
    <rPh sb="184" eb="186">
      <t>イコウ</t>
    </rPh>
    <rPh sb="187" eb="189">
      <t>ヨテイ</t>
    </rPh>
    <rPh sb="194" eb="196">
      <t>ケイエイ</t>
    </rPh>
    <rPh sb="197" eb="200">
      <t>ケンゼンセイ</t>
    </rPh>
    <rPh sb="200" eb="202">
      <t>コウジョウ</t>
    </rPh>
    <rPh sb="203" eb="204">
      <t>ハカ</t>
    </rPh>
    <phoneticPr fontId="4"/>
  </si>
  <si>
    <t>① 収益的収支比率は、料金収入の減少や他会計繰入金の算定方法見直し等に伴い18.52ポイント減少している。また、維持管理費用については増加傾向にあることから、効率良く事業運営を行い費用を抑制する必要がある。
④ 企業債残高対事業規模比率については、一般会計繰入金の算定方法を見直したため増加しているが、企業債残高は徐々に減少傾向である。しかし、建設事業開始から５０年経過しており、今後、改築更新費用の増大が見込まれるため、改築更新費用を平準化する必要がある。
⑤ 経費回収率については、料金収入の減少や分流式下水道等に要する経費の算定方法見直しに伴い20.22ポイント減少している。今後、維持管理費用の増加が見込まれることから、効率良く事業運営を行い費用を抑制するとともに、水洗化率の向上促進や料金の適正化に努める。
⑥ 汚水処理原価については、分流式下水道に要する経費等の算定方法見直しにより、23.21円の増加となっている。今後も増加見込みであることから維持管理等の効率性を高める必要がある。
⑧ 水洗化率については、増加傾向にあるが、全国平均で見ると7％以上も低いため、更なる接続促進の強化が必要である。</t>
    <rPh sb="11" eb="13">
      <t>リョウキン</t>
    </rPh>
    <rPh sb="13" eb="15">
      <t>シュウニュウ</t>
    </rPh>
    <rPh sb="16" eb="18">
      <t>ゲンショウ</t>
    </rPh>
    <rPh sb="19" eb="20">
      <t>タ</t>
    </rPh>
    <rPh sb="20" eb="22">
      <t>カイケイ</t>
    </rPh>
    <rPh sb="22" eb="24">
      <t>クリイレ</t>
    </rPh>
    <rPh sb="24" eb="25">
      <t>キン</t>
    </rPh>
    <rPh sb="33" eb="34">
      <t>トウ</t>
    </rPh>
    <rPh sb="35" eb="36">
      <t>トモナ</t>
    </rPh>
    <rPh sb="46" eb="48">
      <t>ゲンショウ</t>
    </rPh>
    <rPh sb="97" eb="99">
      <t>ヒツヨウ</t>
    </rPh>
    <rPh sb="125" eb="127">
      <t>イッパン</t>
    </rPh>
    <rPh sb="127" eb="129">
      <t>カイケイ</t>
    </rPh>
    <rPh sb="129" eb="131">
      <t>クリイレ</t>
    </rPh>
    <rPh sb="131" eb="132">
      <t>キン</t>
    </rPh>
    <rPh sb="133" eb="135">
      <t>サンテイ</t>
    </rPh>
    <rPh sb="135" eb="137">
      <t>ホウホウ</t>
    </rPh>
    <rPh sb="138" eb="140">
      <t>ミナオ</t>
    </rPh>
    <rPh sb="144" eb="146">
      <t>ゾウカ</t>
    </rPh>
    <rPh sb="245" eb="247">
      <t>リョウキン</t>
    </rPh>
    <rPh sb="247" eb="249">
      <t>シュウニュウ</t>
    </rPh>
    <rPh sb="250" eb="252">
      <t>ゲンショウ</t>
    </rPh>
    <rPh sb="259" eb="260">
      <t>ナド</t>
    </rPh>
    <rPh sb="275" eb="276">
      <t>トモナ</t>
    </rPh>
    <rPh sb="286" eb="288">
      <t>ゲンショウ</t>
    </rPh>
    <rPh sb="388" eb="389">
      <t>ナド</t>
    </rPh>
    <rPh sb="390" eb="392">
      <t>サンテイ</t>
    </rPh>
    <rPh sb="392" eb="394">
      <t>ホウホウ</t>
    </rPh>
    <rPh sb="394" eb="396">
      <t>ミナオ</t>
    </rPh>
    <rPh sb="406" eb="407">
      <t>エン</t>
    </rPh>
    <rPh sb="408" eb="410">
      <t>ゾウカ</t>
    </rPh>
    <rPh sb="432" eb="434">
      <t>イジ</t>
    </rPh>
    <rPh sb="434" eb="436">
      <t>カンリ</t>
    </rPh>
    <rPh sb="436" eb="437">
      <t>ナド</t>
    </rPh>
    <rPh sb="465" eb="467">
      <t>ゾウカ</t>
    </rPh>
    <rPh sb="467" eb="469">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</si>
</sst>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
                  <c:v>0</c:v>
                </c:pt>
                <c:pt idx="1">
                  <c:v>0.13</c:v>
                </c:pt>
                <c:pt idx="2">
                  <c:v>0.3</c:v>
                </c:pt>
                <c:pt idx="3">
                  <c:v>0.22</c:v>
                </c:pt>
                <c:pt idx="4" formatCode="#,##0.00;&quot;△&quot;#,##0.00">
                  <c:v>0</c:v>
                </c:pt>
              </c:numCache>
            </c:numRef>
          </c:val>
          <c:extLst xmlns:c16r2="http://schemas.microsoft.com/office/drawing/2015/06/chart">
            <c:ext xmlns:c16="http://schemas.microsoft.com/office/drawing/2014/chart" uri="{C3380CC4-5D6E-409C-BE32-E72D297353CC}">
              <c16:uniqueId val="{00000000-136F-4E8D-90BD-954FD82B33D6}"/>
            </c:ext>
          </c:extLst>
        </c:ser>
        <c:dLbls>
          <c:showLegendKey val="0"/>
          <c:showVal val="0"/>
          <c:showCatName val="0"/>
          <c:showSerName val="0"/>
          <c:showPercent val="0"/>
          <c:showBubbleSize val="0"/>
        </c:dLbls>
        <c:gapWidth val="150"/>
        <c:axId val="103561472"/>
        <c:axId val="10357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0.08</c:v>
                </c:pt>
                <c:pt idx="2">
                  <c:v>0.12</c:v>
                </c:pt>
                <c:pt idx="3">
                  <c:v>0.13</c:v>
                </c:pt>
                <c:pt idx="4">
                  <c:v>0.17</c:v>
                </c:pt>
              </c:numCache>
            </c:numRef>
          </c:val>
          <c:smooth val="0"/>
          <c:extLst xmlns:c16r2="http://schemas.microsoft.com/office/drawing/2015/06/chart">
            <c:ext xmlns:c16="http://schemas.microsoft.com/office/drawing/2014/chart" uri="{C3380CC4-5D6E-409C-BE32-E72D297353CC}">
              <c16:uniqueId val="{00000001-136F-4E8D-90BD-954FD82B33D6}"/>
            </c:ext>
          </c:extLst>
        </c:ser>
        <c:dLbls>
          <c:showLegendKey val="0"/>
          <c:showVal val="0"/>
          <c:showCatName val="0"/>
          <c:showSerName val="0"/>
          <c:showPercent val="0"/>
          <c:showBubbleSize val="0"/>
        </c:dLbls>
        <c:marker val="1"/>
        <c:smooth val="0"/>
        <c:axId val="103561472"/>
        <c:axId val="103571840"/>
      </c:lineChart>
      <c:dateAx>
        <c:axId val="103561472"/>
        <c:scaling>
          <c:orientation val="minMax"/>
        </c:scaling>
        <c:delete val="1"/>
        <c:axPos val="b"/>
        <c:numFmt formatCode="ge" sourceLinked="1"/>
        <c:majorTickMark val="none"/>
        <c:minorTickMark val="none"/>
        <c:tickLblPos val="none"/>
        <c:crossAx val="103571840"/>
        <c:crosses val="autoZero"/>
        <c:auto val="1"/>
        <c:lblOffset val="100"/>
        <c:baseTimeUnit val="years"/>
      </c:dateAx>
      <c:valAx>
        <c:axId val="10357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6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5A1-413C-889B-7EF450F94139}"/>
            </c:ext>
          </c:extLst>
        </c:ser>
        <c:dLbls>
          <c:showLegendKey val="0"/>
          <c:showVal val="0"/>
          <c:showCatName val="0"/>
          <c:showSerName val="0"/>
          <c:showPercent val="0"/>
          <c:showBubbleSize val="0"/>
        </c:dLbls>
        <c:gapWidth val="150"/>
        <c:axId val="45832064"/>
        <c:axId val="4583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67.099999999999994</c:v>
                </c:pt>
                <c:pt idx="1">
                  <c:v>67.95</c:v>
                </c:pt>
                <c:pt idx="2">
                  <c:v>62.5</c:v>
                </c:pt>
                <c:pt idx="3">
                  <c:v>63.26</c:v>
                </c:pt>
                <c:pt idx="4">
                  <c:v>61.54</c:v>
                </c:pt>
              </c:numCache>
            </c:numRef>
          </c:val>
          <c:smooth val="0"/>
          <c:extLst xmlns:c16r2="http://schemas.microsoft.com/office/drawing/2015/06/chart">
            <c:ext xmlns:c16="http://schemas.microsoft.com/office/drawing/2014/chart" uri="{C3380CC4-5D6E-409C-BE32-E72D297353CC}">
              <c16:uniqueId val="{00000001-55A1-413C-889B-7EF450F94139}"/>
            </c:ext>
          </c:extLst>
        </c:ser>
        <c:dLbls>
          <c:showLegendKey val="0"/>
          <c:showVal val="0"/>
          <c:showCatName val="0"/>
          <c:showSerName val="0"/>
          <c:showPercent val="0"/>
          <c:showBubbleSize val="0"/>
        </c:dLbls>
        <c:marker val="1"/>
        <c:smooth val="0"/>
        <c:axId val="45832064"/>
        <c:axId val="45838336"/>
      </c:lineChart>
      <c:dateAx>
        <c:axId val="45832064"/>
        <c:scaling>
          <c:orientation val="minMax"/>
        </c:scaling>
        <c:delete val="1"/>
        <c:axPos val="b"/>
        <c:numFmt formatCode="ge" sourceLinked="1"/>
        <c:majorTickMark val="none"/>
        <c:minorTickMark val="none"/>
        <c:tickLblPos val="none"/>
        <c:crossAx val="45838336"/>
        <c:crosses val="autoZero"/>
        <c:auto val="1"/>
        <c:lblOffset val="100"/>
        <c:baseTimeUnit val="years"/>
      </c:dateAx>
      <c:valAx>
        <c:axId val="4583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3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82.49</c:v>
                </c:pt>
                <c:pt idx="1">
                  <c:v>84.26</c:v>
                </c:pt>
                <c:pt idx="2">
                  <c:v>85.29</c:v>
                </c:pt>
                <c:pt idx="3">
                  <c:v>86.91</c:v>
                </c:pt>
                <c:pt idx="4">
                  <c:v>87.09</c:v>
                </c:pt>
              </c:numCache>
            </c:numRef>
          </c:val>
          <c:extLst xmlns:c16r2="http://schemas.microsoft.com/office/drawing/2015/06/chart">
            <c:ext xmlns:c16="http://schemas.microsoft.com/office/drawing/2014/chart" uri="{C3380CC4-5D6E-409C-BE32-E72D297353CC}">
              <c16:uniqueId val="{00000000-BF5B-4448-B16F-07C823D35E9B}"/>
            </c:ext>
          </c:extLst>
        </c:ser>
        <c:dLbls>
          <c:showLegendKey val="0"/>
          <c:showVal val="0"/>
          <c:showCatName val="0"/>
          <c:showSerName val="0"/>
          <c:showPercent val="0"/>
          <c:showBubbleSize val="0"/>
        </c:dLbls>
        <c:gapWidth val="150"/>
        <c:axId val="46156032"/>
        <c:axId val="4615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93.01</c:v>
                </c:pt>
                <c:pt idx="1">
                  <c:v>93.12</c:v>
                </c:pt>
                <c:pt idx="2">
                  <c:v>93.88</c:v>
                </c:pt>
                <c:pt idx="3">
                  <c:v>94.07</c:v>
                </c:pt>
                <c:pt idx="4">
                  <c:v>94.13</c:v>
                </c:pt>
              </c:numCache>
            </c:numRef>
          </c:val>
          <c:smooth val="0"/>
          <c:extLst xmlns:c16r2="http://schemas.microsoft.com/office/drawing/2015/06/chart">
            <c:ext xmlns:c16="http://schemas.microsoft.com/office/drawing/2014/chart" uri="{C3380CC4-5D6E-409C-BE32-E72D297353CC}">
              <c16:uniqueId val="{00000001-BF5B-4448-B16F-07C823D35E9B}"/>
            </c:ext>
          </c:extLst>
        </c:ser>
        <c:dLbls>
          <c:showLegendKey val="0"/>
          <c:showVal val="0"/>
          <c:showCatName val="0"/>
          <c:showSerName val="0"/>
          <c:showPercent val="0"/>
          <c:showBubbleSize val="0"/>
        </c:dLbls>
        <c:marker val="1"/>
        <c:smooth val="0"/>
        <c:axId val="46156032"/>
        <c:axId val="46158208"/>
      </c:lineChart>
      <c:dateAx>
        <c:axId val="46156032"/>
        <c:scaling>
          <c:orientation val="minMax"/>
        </c:scaling>
        <c:delete val="1"/>
        <c:axPos val="b"/>
        <c:numFmt formatCode="ge" sourceLinked="1"/>
        <c:majorTickMark val="none"/>
        <c:minorTickMark val="none"/>
        <c:tickLblPos val="none"/>
        <c:crossAx val="46158208"/>
        <c:crosses val="autoZero"/>
        <c:auto val="1"/>
        <c:lblOffset val="100"/>
        <c:baseTimeUnit val="years"/>
      </c:dateAx>
      <c:valAx>
        <c:axId val="4615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5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100.16</c:v>
                </c:pt>
                <c:pt idx="1">
                  <c:v>106.58</c:v>
                </c:pt>
                <c:pt idx="2">
                  <c:v>106.05</c:v>
                </c:pt>
                <c:pt idx="3">
                  <c:v>100.37</c:v>
                </c:pt>
                <c:pt idx="4">
                  <c:v>81.849999999999994</c:v>
                </c:pt>
              </c:numCache>
            </c:numRef>
          </c:val>
          <c:extLst xmlns:c16r2="http://schemas.microsoft.com/office/drawing/2015/06/chart">
            <c:ext xmlns:c16="http://schemas.microsoft.com/office/drawing/2014/chart" uri="{C3380CC4-5D6E-409C-BE32-E72D297353CC}">
              <c16:uniqueId val="{00000000-AF7D-4084-B6B6-014F7C53A1BB}"/>
            </c:ext>
          </c:extLst>
        </c:ser>
        <c:dLbls>
          <c:showLegendKey val="0"/>
          <c:showVal val="0"/>
          <c:showCatName val="0"/>
          <c:showSerName val="0"/>
          <c:showPercent val="0"/>
          <c:showBubbleSize val="0"/>
        </c:dLbls>
        <c:gapWidth val="150"/>
        <c:axId val="103598720"/>
        <c:axId val="10360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7D-4084-B6B6-014F7C53A1BB}"/>
            </c:ext>
          </c:extLst>
        </c:ser>
        <c:dLbls>
          <c:showLegendKey val="0"/>
          <c:showVal val="0"/>
          <c:showCatName val="0"/>
          <c:showSerName val="0"/>
          <c:showPercent val="0"/>
          <c:showBubbleSize val="0"/>
        </c:dLbls>
        <c:marker val="1"/>
        <c:smooth val="0"/>
        <c:axId val="103598720"/>
        <c:axId val="103609088"/>
      </c:lineChart>
      <c:dateAx>
        <c:axId val="103598720"/>
        <c:scaling>
          <c:orientation val="minMax"/>
        </c:scaling>
        <c:delete val="1"/>
        <c:axPos val="b"/>
        <c:numFmt formatCode="ge" sourceLinked="1"/>
        <c:majorTickMark val="none"/>
        <c:minorTickMark val="none"/>
        <c:tickLblPos val="none"/>
        <c:crossAx val="103609088"/>
        <c:crosses val="autoZero"/>
        <c:auto val="1"/>
        <c:lblOffset val="100"/>
        <c:baseTimeUnit val="years"/>
      </c:dateAx>
      <c:valAx>
        <c:axId val="10360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9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6C0-45FB-87E4-038E01F055D0}"/>
            </c:ext>
          </c:extLst>
        </c:ser>
        <c:dLbls>
          <c:showLegendKey val="0"/>
          <c:showVal val="0"/>
          <c:showCatName val="0"/>
          <c:showSerName val="0"/>
          <c:showPercent val="0"/>
          <c:showBubbleSize val="0"/>
        </c:dLbls>
        <c:gapWidth val="150"/>
        <c:axId val="45444096"/>
        <c:axId val="4547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6C0-45FB-87E4-038E01F055D0}"/>
            </c:ext>
          </c:extLst>
        </c:ser>
        <c:dLbls>
          <c:showLegendKey val="0"/>
          <c:showVal val="0"/>
          <c:showCatName val="0"/>
          <c:showSerName val="0"/>
          <c:showPercent val="0"/>
          <c:showBubbleSize val="0"/>
        </c:dLbls>
        <c:marker val="1"/>
        <c:smooth val="0"/>
        <c:axId val="45444096"/>
        <c:axId val="45479040"/>
      </c:lineChart>
      <c:dateAx>
        <c:axId val="45444096"/>
        <c:scaling>
          <c:orientation val="minMax"/>
        </c:scaling>
        <c:delete val="1"/>
        <c:axPos val="b"/>
        <c:numFmt formatCode="ge" sourceLinked="1"/>
        <c:majorTickMark val="none"/>
        <c:minorTickMark val="none"/>
        <c:tickLblPos val="none"/>
        <c:crossAx val="45479040"/>
        <c:crosses val="autoZero"/>
        <c:auto val="1"/>
        <c:lblOffset val="100"/>
        <c:baseTimeUnit val="years"/>
      </c:dateAx>
      <c:valAx>
        <c:axId val="4547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4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6A8-4C99-AFF7-C6EA9BA54628}"/>
            </c:ext>
          </c:extLst>
        </c:ser>
        <c:dLbls>
          <c:showLegendKey val="0"/>
          <c:showVal val="0"/>
          <c:showCatName val="0"/>
          <c:showSerName val="0"/>
          <c:showPercent val="0"/>
          <c:showBubbleSize val="0"/>
        </c:dLbls>
        <c:gapWidth val="150"/>
        <c:axId val="103148928"/>
        <c:axId val="10328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6A8-4C99-AFF7-C6EA9BA54628}"/>
            </c:ext>
          </c:extLst>
        </c:ser>
        <c:dLbls>
          <c:showLegendKey val="0"/>
          <c:showVal val="0"/>
          <c:showCatName val="0"/>
          <c:showSerName val="0"/>
          <c:showPercent val="0"/>
          <c:showBubbleSize val="0"/>
        </c:dLbls>
        <c:marker val="1"/>
        <c:smooth val="0"/>
        <c:axId val="103148928"/>
        <c:axId val="103286272"/>
      </c:lineChart>
      <c:dateAx>
        <c:axId val="103148928"/>
        <c:scaling>
          <c:orientation val="minMax"/>
        </c:scaling>
        <c:delete val="1"/>
        <c:axPos val="b"/>
        <c:numFmt formatCode="ge" sourceLinked="1"/>
        <c:majorTickMark val="none"/>
        <c:minorTickMark val="none"/>
        <c:tickLblPos val="none"/>
        <c:crossAx val="103286272"/>
        <c:crosses val="autoZero"/>
        <c:auto val="1"/>
        <c:lblOffset val="100"/>
        <c:baseTimeUnit val="years"/>
      </c:dateAx>
      <c:valAx>
        <c:axId val="10328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4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53E-480A-8031-5652B8A359E5}"/>
            </c:ext>
          </c:extLst>
        </c:ser>
        <c:dLbls>
          <c:showLegendKey val="0"/>
          <c:showVal val="0"/>
          <c:showCatName val="0"/>
          <c:showSerName val="0"/>
          <c:showPercent val="0"/>
          <c:showBubbleSize val="0"/>
        </c:dLbls>
        <c:gapWidth val="150"/>
        <c:axId val="45523328"/>
        <c:axId val="4552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53E-480A-8031-5652B8A359E5}"/>
            </c:ext>
          </c:extLst>
        </c:ser>
        <c:dLbls>
          <c:showLegendKey val="0"/>
          <c:showVal val="0"/>
          <c:showCatName val="0"/>
          <c:showSerName val="0"/>
          <c:showPercent val="0"/>
          <c:showBubbleSize val="0"/>
        </c:dLbls>
        <c:marker val="1"/>
        <c:smooth val="0"/>
        <c:axId val="45523328"/>
        <c:axId val="45525248"/>
      </c:lineChart>
      <c:dateAx>
        <c:axId val="45523328"/>
        <c:scaling>
          <c:orientation val="minMax"/>
        </c:scaling>
        <c:delete val="1"/>
        <c:axPos val="b"/>
        <c:numFmt formatCode="ge" sourceLinked="1"/>
        <c:majorTickMark val="none"/>
        <c:minorTickMark val="none"/>
        <c:tickLblPos val="none"/>
        <c:crossAx val="45525248"/>
        <c:crosses val="autoZero"/>
        <c:auto val="1"/>
        <c:lblOffset val="100"/>
        <c:baseTimeUnit val="years"/>
      </c:dateAx>
      <c:valAx>
        <c:axId val="4552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2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211-4BE8-A5EA-6B613FB1BCF3}"/>
            </c:ext>
          </c:extLst>
        </c:ser>
        <c:dLbls>
          <c:showLegendKey val="0"/>
          <c:showVal val="0"/>
          <c:showCatName val="0"/>
          <c:showSerName val="0"/>
          <c:showPercent val="0"/>
          <c:showBubbleSize val="0"/>
        </c:dLbls>
        <c:gapWidth val="150"/>
        <c:axId val="45556480"/>
        <c:axId val="4555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211-4BE8-A5EA-6B613FB1BCF3}"/>
            </c:ext>
          </c:extLst>
        </c:ser>
        <c:dLbls>
          <c:showLegendKey val="0"/>
          <c:showVal val="0"/>
          <c:showCatName val="0"/>
          <c:showSerName val="0"/>
          <c:showPercent val="0"/>
          <c:showBubbleSize val="0"/>
        </c:dLbls>
        <c:marker val="1"/>
        <c:smooth val="0"/>
        <c:axId val="45556480"/>
        <c:axId val="45558400"/>
      </c:lineChart>
      <c:dateAx>
        <c:axId val="45556480"/>
        <c:scaling>
          <c:orientation val="minMax"/>
        </c:scaling>
        <c:delete val="1"/>
        <c:axPos val="b"/>
        <c:numFmt formatCode="ge" sourceLinked="1"/>
        <c:majorTickMark val="none"/>
        <c:minorTickMark val="none"/>
        <c:tickLblPos val="none"/>
        <c:crossAx val="45558400"/>
        <c:crosses val="autoZero"/>
        <c:auto val="1"/>
        <c:lblOffset val="100"/>
        <c:baseTimeUnit val="years"/>
      </c:dateAx>
      <c:valAx>
        <c:axId val="4555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5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384.84</c:v>
                </c:pt>
                <c:pt idx="1">
                  <c:v>363.75</c:v>
                </c:pt>
                <c:pt idx="2">
                  <c:v>344.44</c:v>
                </c:pt>
                <c:pt idx="3">
                  <c:v>341.5</c:v>
                </c:pt>
                <c:pt idx="4">
                  <c:v>650.61</c:v>
                </c:pt>
              </c:numCache>
            </c:numRef>
          </c:val>
          <c:extLst xmlns:c16r2="http://schemas.microsoft.com/office/drawing/2015/06/chart">
            <c:ext xmlns:c16="http://schemas.microsoft.com/office/drawing/2014/chart" uri="{C3380CC4-5D6E-409C-BE32-E72D297353CC}">
              <c16:uniqueId val="{00000000-BDF8-4768-A56D-AD57ADE730A8}"/>
            </c:ext>
          </c:extLst>
        </c:ser>
        <c:dLbls>
          <c:showLegendKey val="0"/>
          <c:showVal val="0"/>
          <c:showCatName val="0"/>
          <c:showSerName val="0"/>
          <c:showPercent val="0"/>
          <c:showBubbleSize val="0"/>
        </c:dLbls>
        <c:gapWidth val="150"/>
        <c:axId val="45606016"/>
        <c:axId val="4560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924.44</c:v>
                </c:pt>
                <c:pt idx="1">
                  <c:v>963.16</c:v>
                </c:pt>
                <c:pt idx="2">
                  <c:v>845.86</c:v>
                </c:pt>
                <c:pt idx="3">
                  <c:v>802.49</c:v>
                </c:pt>
                <c:pt idx="4">
                  <c:v>805.14</c:v>
                </c:pt>
              </c:numCache>
            </c:numRef>
          </c:val>
          <c:smooth val="0"/>
          <c:extLst xmlns:c16r2="http://schemas.microsoft.com/office/drawing/2015/06/chart">
            <c:ext xmlns:c16="http://schemas.microsoft.com/office/drawing/2014/chart" uri="{C3380CC4-5D6E-409C-BE32-E72D297353CC}">
              <c16:uniqueId val="{00000001-BDF8-4768-A56D-AD57ADE730A8}"/>
            </c:ext>
          </c:extLst>
        </c:ser>
        <c:dLbls>
          <c:showLegendKey val="0"/>
          <c:showVal val="0"/>
          <c:showCatName val="0"/>
          <c:showSerName val="0"/>
          <c:showPercent val="0"/>
          <c:showBubbleSize val="0"/>
        </c:dLbls>
        <c:marker val="1"/>
        <c:smooth val="0"/>
        <c:axId val="45606016"/>
        <c:axId val="45607936"/>
      </c:lineChart>
      <c:dateAx>
        <c:axId val="45606016"/>
        <c:scaling>
          <c:orientation val="minMax"/>
        </c:scaling>
        <c:delete val="1"/>
        <c:axPos val="b"/>
        <c:numFmt formatCode="ge" sourceLinked="1"/>
        <c:majorTickMark val="none"/>
        <c:minorTickMark val="none"/>
        <c:tickLblPos val="none"/>
        <c:crossAx val="45607936"/>
        <c:crosses val="autoZero"/>
        <c:auto val="1"/>
        <c:lblOffset val="100"/>
        <c:baseTimeUnit val="years"/>
      </c:dateAx>
      <c:valAx>
        <c:axId val="4560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0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90.27</c:v>
                </c:pt>
                <c:pt idx="1">
                  <c:v>93.98</c:v>
                </c:pt>
                <c:pt idx="2">
                  <c:v>95.61</c:v>
                </c:pt>
                <c:pt idx="3">
                  <c:v>92.4</c:v>
                </c:pt>
                <c:pt idx="4">
                  <c:v>72.180000000000007</c:v>
                </c:pt>
              </c:numCache>
            </c:numRef>
          </c:val>
          <c:extLst xmlns:c16r2="http://schemas.microsoft.com/office/drawing/2015/06/chart">
            <c:ext xmlns:c16="http://schemas.microsoft.com/office/drawing/2014/chart" uri="{C3380CC4-5D6E-409C-BE32-E72D297353CC}">
              <c16:uniqueId val="{00000000-0E05-4F01-8535-5A2EB7D04164}"/>
            </c:ext>
          </c:extLst>
        </c:ser>
        <c:dLbls>
          <c:showLegendKey val="0"/>
          <c:showVal val="0"/>
          <c:showCatName val="0"/>
          <c:showSerName val="0"/>
          <c:showPercent val="0"/>
          <c:showBubbleSize val="0"/>
        </c:dLbls>
        <c:gapWidth val="150"/>
        <c:axId val="45635072"/>
        <c:axId val="4563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90.24</c:v>
                </c:pt>
                <c:pt idx="1">
                  <c:v>94.82</c:v>
                </c:pt>
                <c:pt idx="2">
                  <c:v>101.88</c:v>
                </c:pt>
                <c:pt idx="3">
                  <c:v>103.18</c:v>
                </c:pt>
                <c:pt idx="4">
                  <c:v>100.22</c:v>
                </c:pt>
              </c:numCache>
            </c:numRef>
          </c:val>
          <c:smooth val="0"/>
          <c:extLst xmlns:c16r2="http://schemas.microsoft.com/office/drawing/2015/06/chart">
            <c:ext xmlns:c16="http://schemas.microsoft.com/office/drawing/2014/chart" uri="{C3380CC4-5D6E-409C-BE32-E72D297353CC}">
              <c16:uniqueId val="{00000001-0E05-4F01-8535-5A2EB7D04164}"/>
            </c:ext>
          </c:extLst>
        </c:ser>
        <c:dLbls>
          <c:showLegendKey val="0"/>
          <c:showVal val="0"/>
          <c:showCatName val="0"/>
          <c:showSerName val="0"/>
          <c:showPercent val="0"/>
          <c:showBubbleSize val="0"/>
        </c:dLbls>
        <c:marker val="1"/>
        <c:smooth val="0"/>
        <c:axId val="45635072"/>
        <c:axId val="45636992"/>
      </c:lineChart>
      <c:dateAx>
        <c:axId val="45635072"/>
        <c:scaling>
          <c:orientation val="minMax"/>
        </c:scaling>
        <c:delete val="1"/>
        <c:axPos val="b"/>
        <c:numFmt formatCode="ge" sourceLinked="1"/>
        <c:majorTickMark val="none"/>
        <c:minorTickMark val="none"/>
        <c:tickLblPos val="none"/>
        <c:crossAx val="45636992"/>
        <c:crosses val="autoZero"/>
        <c:auto val="1"/>
        <c:lblOffset val="100"/>
        <c:baseTimeUnit val="years"/>
      </c:dateAx>
      <c:valAx>
        <c:axId val="4563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3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85.69</c:v>
                </c:pt>
                <c:pt idx="1">
                  <c:v>86.06</c:v>
                </c:pt>
                <c:pt idx="2">
                  <c:v>86.44</c:v>
                </c:pt>
                <c:pt idx="3">
                  <c:v>88.28</c:v>
                </c:pt>
                <c:pt idx="4">
                  <c:v>111.49</c:v>
                </c:pt>
              </c:numCache>
            </c:numRef>
          </c:val>
          <c:extLst xmlns:c16r2="http://schemas.microsoft.com/office/drawing/2015/06/chart">
            <c:ext xmlns:c16="http://schemas.microsoft.com/office/drawing/2014/chart" uri="{C3380CC4-5D6E-409C-BE32-E72D297353CC}">
              <c16:uniqueId val="{00000000-3EAE-4A6B-992B-D4917A270779}"/>
            </c:ext>
          </c:extLst>
        </c:ser>
        <c:dLbls>
          <c:showLegendKey val="0"/>
          <c:showVal val="0"/>
          <c:showCatName val="0"/>
          <c:showSerName val="0"/>
          <c:showPercent val="0"/>
          <c:showBubbleSize val="0"/>
        </c:dLbls>
        <c:gapWidth val="150"/>
        <c:axId val="45663744"/>
        <c:axId val="4566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170.22</c:v>
                </c:pt>
                <c:pt idx="1">
                  <c:v>162.88</c:v>
                </c:pt>
                <c:pt idx="2">
                  <c:v>143.15</c:v>
                </c:pt>
                <c:pt idx="3">
                  <c:v>141.11000000000001</c:v>
                </c:pt>
                <c:pt idx="4">
                  <c:v>144.79</c:v>
                </c:pt>
              </c:numCache>
            </c:numRef>
          </c:val>
          <c:smooth val="0"/>
          <c:extLst xmlns:c16r2="http://schemas.microsoft.com/office/drawing/2015/06/chart">
            <c:ext xmlns:c16="http://schemas.microsoft.com/office/drawing/2014/chart" uri="{C3380CC4-5D6E-409C-BE32-E72D297353CC}">
              <c16:uniqueId val="{00000001-3EAE-4A6B-992B-D4917A270779}"/>
            </c:ext>
          </c:extLst>
        </c:ser>
        <c:dLbls>
          <c:showLegendKey val="0"/>
          <c:showVal val="0"/>
          <c:showCatName val="0"/>
          <c:showSerName val="0"/>
          <c:showPercent val="0"/>
          <c:showBubbleSize val="0"/>
        </c:dLbls>
        <c:marker val="1"/>
        <c:smooth val="0"/>
        <c:axId val="45663744"/>
        <c:axId val="45665664"/>
      </c:lineChart>
      <c:dateAx>
        <c:axId val="45663744"/>
        <c:scaling>
          <c:orientation val="minMax"/>
        </c:scaling>
        <c:delete val="1"/>
        <c:axPos val="b"/>
        <c:numFmt formatCode="ge" sourceLinked="1"/>
        <c:majorTickMark val="none"/>
        <c:minorTickMark val="none"/>
        <c:tickLblPos val="none"/>
        <c:crossAx val="45665664"/>
        <c:crosses val="autoZero"/>
        <c:auto val="1"/>
        <c:lblOffset val="100"/>
        <c:baseTimeUnit val="years"/>
      </c:dateAx>
      <c:valAx>
        <c:axId val="4566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6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沖縄県　沖縄市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Ac1</v>
      </c>
      <c r="X8" s="71"/>
      <c r="Y8" s="71"/>
      <c r="Z8" s="71"/>
      <c r="AA8" s="71"/>
      <c r="AB8" s="71"/>
      <c r="AC8" s="71"/>
      <c r="AD8" s="72" t="str">
        <f>データ!$M$6</f>
        <v>非設置</v>
      </c>
      <c r="AE8" s="72"/>
      <c r="AF8" s="72"/>
      <c r="AG8" s="72"/>
      <c r="AH8" s="72"/>
      <c r="AI8" s="72"/>
      <c r="AJ8" s="72"/>
      <c r="AK8" s="3"/>
      <c r="AL8" s="66">
        <f>データ!S6</f>
        <v>141775</v>
      </c>
      <c r="AM8" s="66"/>
      <c r="AN8" s="66"/>
      <c r="AO8" s="66"/>
      <c r="AP8" s="66"/>
      <c r="AQ8" s="66"/>
      <c r="AR8" s="66"/>
      <c r="AS8" s="66"/>
      <c r="AT8" s="65">
        <f>データ!T6</f>
        <v>49.72</v>
      </c>
      <c r="AU8" s="65"/>
      <c r="AV8" s="65"/>
      <c r="AW8" s="65"/>
      <c r="AX8" s="65"/>
      <c r="AY8" s="65"/>
      <c r="AZ8" s="65"/>
      <c r="BA8" s="65"/>
      <c r="BB8" s="65">
        <f>データ!U6</f>
        <v>2851.47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97.24</v>
      </c>
      <c r="Q10" s="65"/>
      <c r="R10" s="65"/>
      <c r="S10" s="65"/>
      <c r="T10" s="65"/>
      <c r="U10" s="65"/>
      <c r="V10" s="65"/>
      <c r="W10" s="65">
        <f>データ!Q6</f>
        <v>100</v>
      </c>
      <c r="X10" s="65"/>
      <c r="Y10" s="65"/>
      <c r="Z10" s="65"/>
      <c r="AA10" s="65"/>
      <c r="AB10" s="65"/>
      <c r="AC10" s="65"/>
      <c r="AD10" s="66">
        <f>データ!R6</f>
        <v>1253</v>
      </c>
      <c r="AE10" s="66"/>
      <c r="AF10" s="66"/>
      <c r="AG10" s="66"/>
      <c r="AH10" s="66"/>
      <c r="AI10" s="66"/>
      <c r="AJ10" s="66"/>
      <c r="AK10" s="2"/>
      <c r="AL10" s="66">
        <f>データ!V6</f>
        <v>137631</v>
      </c>
      <c r="AM10" s="66"/>
      <c r="AN10" s="66"/>
      <c r="AO10" s="66"/>
      <c r="AP10" s="66"/>
      <c r="AQ10" s="66"/>
      <c r="AR10" s="66"/>
      <c r="AS10" s="66"/>
      <c r="AT10" s="65">
        <f>データ!W6</f>
        <v>27.51</v>
      </c>
      <c r="AU10" s="65"/>
      <c r="AV10" s="65"/>
      <c r="AW10" s="65"/>
      <c r="AX10" s="65"/>
      <c r="AY10" s="65"/>
      <c r="AZ10" s="65"/>
      <c r="BA10" s="65"/>
      <c r="BB10" s="65">
        <f>データ!X6</f>
        <v>5002.9399999999996</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w+/Lqj2sH32gdA0FB3bnlAWkHZOCnOTppUDMYH+76qFmMdp2ebh+GjtE6wQIwqUV2wUDMVKpgR3EPZvOUdBk7w==" saltValue="6iKlqberQHRHTkKrsCvfE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472115</v>
      </c>
      <c r="D6" s="32">
        <f t="shared" si="3"/>
        <v>47</v>
      </c>
      <c r="E6" s="32">
        <f t="shared" si="3"/>
        <v>17</v>
      </c>
      <c r="F6" s="32">
        <f t="shared" si="3"/>
        <v>1</v>
      </c>
      <c r="G6" s="32">
        <f t="shared" si="3"/>
        <v>0</v>
      </c>
      <c r="H6" s="32" t="str">
        <f t="shared" si="3"/>
        <v>沖縄県　沖縄市</v>
      </c>
      <c r="I6" s="32" t="str">
        <f t="shared" si="3"/>
        <v>法非適用</v>
      </c>
      <c r="J6" s="32" t="str">
        <f t="shared" si="3"/>
        <v>下水道事業</v>
      </c>
      <c r="K6" s="32" t="str">
        <f t="shared" si="3"/>
        <v>公共下水道</v>
      </c>
      <c r="L6" s="32" t="str">
        <f t="shared" si="3"/>
        <v>Ac1</v>
      </c>
      <c r="M6" s="32" t="str">
        <f t="shared" si="3"/>
        <v>非設置</v>
      </c>
      <c r="N6" s="33" t="str">
        <f t="shared" si="3"/>
        <v>-</v>
      </c>
      <c r="O6" s="33" t="str">
        <f t="shared" si="3"/>
        <v>該当数値なし</v>
      </c>
      <c r="P6" s="33">
        <f t="shared" si="3"/>
        <v>97.24</v>
      </c>
      <c r="Q6" s="33">
        <f t="shared" si="3"/>
        <v>100</v>
      </c>
      <c r="R6" s="33">
        <f t="shared" si="3"/>
        <v>1253</v>
      </c>
      <c r="S6" s="33">
        <f t="shared" si="3"/>
        <v>141775</v>
      </c>
      <c r="T6" s="33">
        <f t="shared" si="3"/>
        <v>49.72</v>
      </c>
      <c r="U6" s="33">
        <f t="shared" si="3"/>
        <v>2851.47</v>
      </c>
      <c r="V6" s="33">
        <f t="shared" si="3"/>
        <v>137631</v>
      </c>
      <c r="W6" s="33">
        <f t="shared" si="3"/>
        <v>27.51</v>
      </c>
      <c r="X6" s="33">
        <f t="shared" si="3"/>
        <v>5002.9399999999996</v>
      </c>
      <c r="Y6" s="34">
        <f>IF(Y7="",NA(),Y7)</f>
        <v>100.16</v>
      </c>
      <c r="Z6" s="34">
        <f t="shared" ref="Z6:AH6" si="4">IF(Z7="",NA(),Z7)</f>
        <v>106.58</v>
      </c>
      <c r="AA6" s="34">
        <f t="shared" si="4"/>
        <v>106.05</v>
      </c>
      <c r="AB6" s="34">
        <f t="shared" si="4"/>
        <v>100.37</v>
      </c>
      <c r="AC6" s="34">
        <f t="shared" si="4"/>
        <v>81.849999999999994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384.84</v>
      </c>
      <c r="BG6" s="34">
        <f t="shared" ref="BG6:BO6" si="7">IF(BG7="",NA(),BG7)</f>
        <v>363.75</v>
      </c>
      <c r="BH6" s="34">
        <f t="shared" si="7"/>
        <v>344.44</v>
      </c>
      <c r="BI6" s="34">
        <f t="shared" si="7"/>
        <v>341.5</v>
      </c>
      <c r="BJ6" s="34">
        <f t="shared" si="7"/>
        <v>650.61</v>
      </c>
      <c r="BK6" s="34">
        <f t="shared" si="7"/>
        <v>924.44</v>
      </c>
      <c r="BL6" s="34">
        <f t="shared" si="7"/>
        <v>963.16</v>
      </c>
      <c r="BM6" s="34">
        <f t="shared" si="7"/>
        <v>845.86</v>
      </c>
      <c r="BN6" s="34">
        <f t="shared" si="7"/>
        <v>802.49</v>
      </c>
      <c r="BO6" s="34">
        <f t="shared" si="7"/>
        <v>805.14</v>
      </c>
      <c r="BP6" s="33" t="str">
        <f>IF(BP7="","",IF(BP7="-","【-】","【"&amp;SUBSTITUTE(TEXT(BP7,"#,##0.00"),"-","△")&amp;"】"))</f>
        <v>【707.33】</v>
      </c>
      <c r="BQ6" s="34">
        <f>IF(BQ7="",NA(),BQ7)</f>
        <v>90.27</v>
      </c>
      <c r="BR6" s="34">
        <f t="shared" ref="BR6:BZ6" si="8">IF(BR7="",NA(),BR7)</f>
        <v>93.98</v>
      </c>
      <c r="BS6" s="34">
        <f t="shared" si="8"/>
        <v>95.61</v>
      </c>
      <c r="BT6" s="34">
        <f t="shared" si="8"/>
        <v>92.4</v>
      </c>
      <c r="BU6" s="34">
        <f t="shared" si="8"/>
        <v>72.180000000000007</v>
      </c>
      <c r="BV6" s="34">
        <f t="shared" si="8"/>
        <v>90.24</v>
      </c>
      <c r="BW6" s="34">
        <f t="shared" si="8"/>
        <v>94.82</v>
      </c>
      <c r="BX6" s="34">
        <f t="shared" si="8"/>
        <v>101.88</v>
      </c>
      <c r="BY6" s="34">
        <f t="shared" si="8"/>
        <v>103.18</v>
      </c>
      <c r="BZ6" s="34">
        <f t="shared" si="8"/>
        <v>100.22</v>
      </c>
      <c r="CA6" s="33" t="str">
        <f>IF(CA7="","",IF(CA7="-","【-】","【"&amp;SUBSTITUTE(TEXT(CA7,"#,##0.00"),"-","△")&amp;"】"))</f>
        <v>【101.26】</v>
      </c>
      <c r="CB6" s="34">
        <f>IF(CB7="",NA(),CB7)</f>
        <v>85.69</v>
      </c>
      <c r="CC6" s="34">
        <f t="shared" ref="CC6:CK6" si="9">IF(CC7="",NA(),CC7)</f>
        <v>86.06</v>
      </c>
      <c r="CD6" s="34">
        <f t="shared" si="9"/>
        <v>86.44</v>
      </c>
      <c r="CE6" s="34">
        <f t="shared" si="9"/>
        <v>88.28</v>
      </c>
      <c r="CF6" s="34">
        <f t="shared" si="9"/>
        <v>111.49</v>
      </c>
      <c r="CG6" s="34">
        <f t="shared" si="9"/>
        <v>170.22</v>
      </c>
      <c r="CH6" s="34">
        <f t="shared" si="9"/>
        <v>162.88</v>
      </c>
      <c r="CI6" s="34">
        <f t="shared" si="9"/>
        <v>143.15</v>
      </c>
      <c r="CJ6" s="34">
        <f t="shared" si="9"/>
        <v>141.11000000000001</v>
      </c>
      <c r="CK6" s="34">
        <f t="shared" si="9"/>
        <v>144.79</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67.099999999999994</v>
      </c>
      <c r="CS6" s="34">
        <f t="shared" si="10"/>
        <v>67.95</v>
      </c>
      <c r="CT6" s="34">
        <f t="shared" si="10"/>
        <v>62.5</v>
      </c>
      <c r="CU6" s="34">
        <f t="shared" si="10"/>
        <v>63.26</v>
      </c>
      <c r="CV6" s="34">
        <f t="shared" si="10"/>
        <v>61.54</v>
      </c>
      <c r="CW6" s="33" t="str">
        <f>IF(CW7="","",IF(CW7="-","【-】","【"&amp;SUBSTITUTE(TEXT(CW7,"#,##0.00"),"-","△")&amp;"】"))</f>
        <v>【60.13】</v>
      </c>
      <c r="CX6" s="34">
        <f>IF(CX7="",NA(),CX7)</f>
        <v>82.49</v>
      </c>
      <c r="CY6" s="34">
        <f t="shared" ref="CY6:DG6" si="11">IF(CY7="",NA(),CY7)</f>
        <v>84.26</v>
      </c>
      <c r="CZ6" s="34">
        <f t="shared" si="11"/>
        <v>85.29</v>
      </c>
      <c r="DA6" s="34">
        <f t="shared" si="11"/>
        <v>86.91</v>
      </c>
      <c r="DB6" s="34">
        <f t="shared" si="11"/>
        <v>87.09</v>
      </c>
      <c r="DC6" s="34">
        <f t="shared" si="11"/>
        <v>93.01</v>
      </c>
      <c r="DD6" s="34">
        <f t="shared" si="11"/>
        <v>93.12</v>
      </c>
      <c r="DE6" s="34">
        <f t="shared" si="11"/>
        <v>93.88</v>
      </c>
      <c r="DF6" s="34">
        <f t="shared" si="11"/>
        <v>94.07</v>
      </c>
      <c r="DG6" s="34">
        <f t="shared" si="11"/>
        <v>94.13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4">
        <f t="shared" ref="EF6:EN6" si="14">IF(EF7="",NA(),EF7)</f>
        <v>0.13</v>
      </c>
      <c r="EG6" s="34">
        <f t="shared" si="14"/>
        <v>0.3</v>
      </c>
      <c r="EH6" s="34">
        <f t="shared" si="14"/>
        <v>0.22</v>
      </c>
      <c r="EI6" s="33">
        <f t="shared" si="14"/>
        <v>0</v>
      </c>
      <c r="EJ6" s="34">
        <f t="shared" si="14"/>
        <v>0.11</v>
      </c>
      <c r="EK6" s="34">
        <f t="shared" si="14"/>
        <v>0.08</v>
      </c>
      <c r="EL6" s="34">
        <f t="shared" si="14"/>
        <v>0.12</v>
      </c>
      <c r="EM6" s="34">
        <f t="shared" si="14"/>
        <v>0.13</v>
      </c>
      <c r="EN6" s="34">
        <f t="shared" si="14"/>
        <v>0.17</v>
      </c>
      <c r="EO6" s="33" t="str">
        <f>IF(EO7="","",IF(EO7="-","【-】","【"&amp;SUBSTITUTE(TEXT(EO7,"#,##0.00"),"-","△")&amp;"】"))</f>
        <v>【0.23】</v>
      </c>
    </row>
    <row r="7" spans="1:145" s="35" customFormat="1" x14ac:dyDescent="0.15">
      <c r="A7" s="27"/>
      <c r="B7" s="36">
        <v>2017</v>
      </c>
      <c r="C7" s="36">
        <v>472115</v>
      </c>
      <c r="D7" s="36">
        <v>47</v>
      </c>
      <c r="E7" s="36">
        <v>17</v>
      </c>
      <c r="F7" s="36">
        <v>1</v>
      </c>
      <c r="G7" s="36">
        <v>0</v>
      </c>
      <c r="H7" s="36" t="s">
        <v>109</v>
      </c>
      <c r="I7" s="36" t="s">
        <v>110</v>
      </c>
      <c r="J7" s="36" t="s">
        <v>111</v>
      </c>
      <c r="K7" s="36" t="s">
        <v>112</v>
      </c>
      <c r="L7" s="36" t="s">
        <v>113</v>
      </c>
      <c r="M7" s="36" t="s">
        <v>114</v>
      </c>
      <c r="N7" s="37" t="s">
        <v>115</v>
      </c>
      <c r="O7" s="37" t="s">
        <v>116</v>
      </c>
      <c r="P7" s="37">
        <v>97.24</v>
      </c>
      <c r="Q7" s="37">
        <v>100</v>
      </c>
      <c r="R7" s="37">
        <v>1253</v>
      </c>
      <c r="S7" s="37">
        <v>141775</v>
      </c>
      <c r="T7" s="37">
        <v>49.72</v>
      </c>
      <c r="U7" s="37">
        <v>2851.47</v>
      </c>
      <c r="V7" s="37">
        <v>137631</v>
      </c>
      <c r="W7" s="37">
        <v>27.51</v>
      </c>
      <c r="X7" s="37">
        <v>5002.9399999999996</v>
      </c>
      <c r="Y7" s="37">
        <v>100.16</v>
      </c>
      <c r="Z7" s="37">
        <v>106.58</v>
      </c>
      <c r="AA7" s="37">
        <v>106.05</v>
      </c>
      <c r="AB7" s="37">
        <v>100.37</v>
      </c>
      <c r="AC7" s="37">
        <v>81.849999999999994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384.84</v>
      </c>
      <c r="BG7" s="37">
        <v>363.75</v>
      </c>
      <c r="BH7" s="37">
        <v>344.44</v>
      </c>
      <c r="BI7" s="37">
        <v>341.5</v>
      </c>
      <c r="BJ7" s="37">
        <v>650.61</v>
      </c>
      <c r="BK7" s="37">
        <v>924.44</v>
      </c>
      <c r="BL7" s="37">
        <v>963.16</v>
      </c>
      <c r="BM7" s="37">
        <v>845.86</v>
      </c>
      <c r="BN7" s="37">
        <v>802.49</v>
      </c>
      <c r="BO7" s="37">
        <v>805.14</v>
      </c>
      <c r="BP7" s="37">
        <v>707.33</v>
      </c>
      <c r="BQ7" s="37">
        <v>90.27</v>
      </c>
      <c r="BR7" s="37">
        <v>93.98</v>
      </c>
      <c r="BS7" s="37">
        <v>95.61</v>
      </c>
      <c r="BT7" s="37">
        <v>92.4</v>
      </c>
      <c r="BU7" s="37">
        <v>72.180000000000007</v>
      </c>
      <c r="BV7" s="37">
        <v>90.24</v>
      </c>
      <c r="BW7" s="37">
        <v>94.82</v>
      </c>
      <c r="BX7" s="37">
        <v>101.88</v>
      </c>
      <c r="BY7" s="37">
        <v>103.18</v>
      </c>
      <c r="BZ7" s="37">
        <v>100.22</v>
      </c>
      <c r="CA7" s="37">
        <v>101.26</v>
      </c>
      <c r="CB7" s="37">
        <v>85.69</v>
      </c>
      <c r="CC7" s="37">
        <v>86.06</v>
      </c>
      <c r="CD7" s="37">
        <v>86.44</v>
      </c>
      <c r="CE7" s="37">
        <v>88.28</v>
      </c>
      <c r="CF7" s="37">
        <v>111.49</v>
      </c>
      <c r="CG7" s="37">
        <v>170.22</v>
      </c>
      <c r="CH7" s="37">
        <v>162.88</v>
      </c>
      <c r="CI7" s="37">
        <v>143.15</v>
      </c>
      <c r="CJ7" s="37">
        <v>141.11000000000001</v>
      </c>
      <c r="CK7" s="37">
        <v>144.79</v>
      </c>
      <c r="CL7" s="37">
        <v>136.38999999999999</v>
      </c>
      <c r="CM7" s="37" t="s">
        <v>115</v>
      </c>
      <c r="CN7" s="37" t="s">
        <v>115</v>
      </c>
      <c r="CO7" s="37" t="s">
        <v>115</v>
      </c>
      <c r="CP7" s="37" t="s">
        <v>115</v>
      </c>
      <c r="CQ7" s="37" t="s">
        <v>115</v>
      </c>
      <c r="CR7" s="37">
        <v>67.099999999999994</v>
      </c>
      <c r="CS7" s="37">
        <v>67.95</v>
      </c>
      <c r="CT7" s="37">
        <v>62.5</v>
      </c>
      <c r="CU7" s="37">
        <v>63.26</v>
      </c>
      <c r="CV7" s="37">
        <v>61.54</v>
      </c>
      <c r="CW7" s="37">
        <v>60.13</v>
      </c>
      <c r="CX7" s="37">
        <v>82.49</v>
      </c>
      <c r="CY7" s="37">
        <v>84.26</v>
      </c>
      <c r="CZ7" s="37">
        <v>85.29</v>
      </c>
      <c r="DA7" s="37">
        <v>86.91</v>
      </c>
      <c r="DB7" s="37">
        <v>87.09</v>
      </c>
      <c r="DC7" s="37">
        <v>93.01</v>
      </c>
      <c r="DD7" s="37">
        <v>93.12</v>
      </c>
      <c r="DE7" s="37">
        <v>93.88</v>
      </c>
      <c r="DF7" s="37">
        <v>94.07</v>
      </c>
      <c r="DG7" s="37">
        <v>94.13</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0.13</v>
      </c>
      <c r="EG7" s="37">
        <v>0.3</v>
      </c>
      <c r="EH7" s="37">
        <v>0.22</v>
      </c>
      <c r="EI7" s="37">
        <v>0</v>
      </c>
      <c r="EJ7" s="37">
        <v>0.11</v>
      </c>
      <c r="EK7" s="37">
        <v>0.08</v>
      </c>
      <c r="EL7" s="37">
        <v>0.12</v>
      </c>
      <c r="EM7" s="37">
        <v>0.13</v>
      </c>
      <c r="EN7" s="37">
        <v>0.17</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財政班　上原</cp:lastModifiedBy>
  <cp:lastPrinted>2019-01-24T02:43:32Z</cp:lastPrinted>
  <dcterms:created xsi:type="dcterms:W3CDTF">2018-12-03T09:09:09Z</dcterms:created>
  <dcterms:modified xsi:type="dcterms:W3CDTF">2019-01-31T05:08:41Z</dcterms:modified>
</cp:coreProperties>
</file>