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rama\Desktop\"/>
    </mc:Choice>
  </mc:AlternateContent>
  <workbookProtection workbookPassword="B31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<sst xmlns="http://schemas.openxmlformats.org/spreadsheetml/2006/main" count="237" uniqueCount="124">
  <si>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</si>
  <si>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</si>
  <si>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</si>
  <si>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</si>
  <si>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</si>
  <si>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</si>
  <si>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</si>
  <si>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</si>
  <si>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</si>
  <si>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</si>
  <si>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</si>
  <si>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</si>
  <si>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</si>
  <si>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</si>
  <si>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</si>
  <si>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</si>
  <si>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</si>
  <si>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</si>
  <si>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</si>
  <si>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</si>
  <si>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</si>
  <si>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</si>
  <si>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</si>
  <si>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</si>
  <si>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</si>
  <si>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</si>
  <si>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</si>
  <si>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</si>
  <si>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</si>
  <si>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</si>
  <si>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</si>
  <si>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</si>
  <si>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</si>
  <si>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</si>
  <si>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</si>
  <si>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</si>
  <si>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</si>
  <si>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</si>
  <si>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</si>
  <si>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</si>
  <si>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</si>
  <si>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</si>
  <si>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</si>
  <si>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</si>
  <si>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</si>
  <si>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</si>
  <si>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</si>
  <si>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</si>
  <si>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</si>
  <si>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</si>
  <si>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</si>
  <si>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</si>
  <si>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</si>
  <si>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</si>
  <si>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</si>
  <si>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</si>
  <si>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</si>
  <si>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</si>
  <si>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</si>
  <si>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</si>
  <si>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</si>
  <si>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</si>
  <si>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</si>
  <si>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</si>
  <si>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</si>
  <si>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</si>
  <si>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</si>
  <si>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</si>
  <si>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</si>
  <si>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</si>
  <si>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</si>
  <si>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</si>
  <si>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</si>
  <si>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</si>
  <si>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</si>
  <si>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</si>
  <si>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</si>
  <si>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</si>
  <si>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</si>
  <si>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</si>
  <si>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</si>
  <si>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</si>
  <si>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</si>
  <si>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</si>
  <si>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</si>
  <si>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</si>
  <si>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</si>
  <si>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</si>
  <si>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</si>
  <si>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</si>
  <si>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</si>
  <si>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</si>
  <si>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</si>
  <si>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</si>
  <si>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</si>
  <si>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</si>
  <si>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</si>
  <si>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</si>
  <si>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</si>
  <si>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</si>
  <si>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</si>
  <si>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</si>
  <si>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</si>
  <si>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</si>
  <si>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</si>
  <si>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</si>
  <si>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</si>
  <si>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</si>
  <si>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多良間村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</si>
  <si>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</si>
  <si>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</si>
  <si>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</si>
  <si>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</si>
  <si>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</si>
  <si>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</si>
  <si>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</si>
  <si>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</si>
  <si>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</si>
  <si>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</si>
  <si>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</si>
  <si>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　　　　　　　　　　　　　　　　　　老朽管を多く保有しており、計画的に管路の更新が必要である。</t>
    <rPh sb="1" eb="3">
      <t>カンロ</t>
    </rPh>
    <rPh sb="3" eb="5">
      <t>コウシン</t>
    </rPh>
    <rPh sb="5" eb="6">
      <t>リツ</t>
    </rPh>
    <rPh sb="24" eb="26">
      <t>ロウキュウ</t>
    </rPh>
    <rPh sb="26" eb="27">
      <t>カン</t>
    </rPh>
    <rPh sb="28" eb="29">
      <t>オオ</t>
    </rPh>
    <rPh sb="30" eb="32">
      <t>ホユウ</t>
    </rPh>
    <rPh sb="37" eb="40">
      <t>ケイカクテキ</t>
    </rPh>
    <rPh sb="41" eb="43">
      <t>カンロ</t>
    </rPh>
    <rPh sb="44" eb="46">
      <t>コウシン</t>
    </rPh>
    <rPh sb="47" eb="49">
      <t>ヒツヨウ</t>
    </rPh>
    <phoneticPr fontId="22"/>
  </si>
  <si>
    <t>今後は老朽施設及び管路の更新を行う必要があるが、現在の財政事情では短期間で整備をするのは困難であり長期計画で実施していくために、経費の削減等に努めていきます。</t>
    <rPh sb="0" eb="2">
      <t>コンゴ</t>
    </rPh>
    <rPh sb="3" eb="5">
      <t>ロウキュウ</t>
    </rPh>
    <rPh sb="5" eb="7">
      <t>シセツ</t>
    </rPh>
    <rPh sb="7" eb="8">
      <t>オヨ</t>
    </rPh>
    <rPh sb="9" eb="11">
      <t>カンロ</t>
    </rPh>
    <rPh sb="12" eb="14">
      <t>コウシン</t>
    </rPh>
    <rPh sb="15" eb="16">
      <t>オコナ</t>
    </rPh>
    <rPh sb="17" eb="19">
      <t>ヒツヨウ</t>
    </rPh>
    <rPh sb="24" eb="26">
      <t>ゲンザイ</t>
    </rPh>
    <rPh sb="27" eb="29">
      <t>ザイセイ</t>
    </rPh>
    <rPh sb="29" eb="31">
      <t>ジジョウ</t>
    </rPh>
    <rPh sb="33" eb="36">
      <t>タンキカン</t>
    </rPh>
    <rPh sb="37" eb="39">
      <t>セイビ</t>
    </rPh>
    <rPh sb="44" eb="46">
      <t>コンナン</t>
    </rPh>
    <rPh sb="49" eb="51">
      <t>チョウキ</t>
    </rPh>
    <rPh sb="51" eb="53">
      <t>ケイカク</t>
    </rPh>
    <rPh sb="54" eb="56">
      <t>ジッシ</t>
    </rPh>
    <rPh sb="64" eb="66">
      <t>ケイヒ</t>
    </rPh>
    <rPh sb="67" eb="69">
      <t>サクゲン</t>
    </rPh>
    <rPh sb="69" eb="70">
      <t>トウ</t>
    </rPh>
    <rPh sb="71" eb="72">
      <t>ツト</t>
    </rPh>
    <phoneticPr fontId="22"/>
  </si>
  <si>
    <t>自治体職員</t>
    <rPh sb="0" eb="5">
      <t>ジチタイショクイン</t>
    </rPh>
    <phoneticPr fontId="4"/>
  </si>
  <si>
    <t>①経常収支比率　　　　　　　　　　　　　　　　　収益的収支の数値が平均値より上回っているが、今後の施設投資に係る費用を確保するためには、更なる費用削減に取り込む必要がある。　　　　　　　　　　　　　　　　　④企業積残高対給水収益　　　　　　　　　　　　　平均値より低い値を達成し良好である。しかし施設の更新等で敵正度を検討する必要がある。　　　　⑤料金回収率　　　　　　　　　　　　　　　　　　平均値より下回っている、回収率の向上に努める必要がある。　　　　　　　　　　　　　　　　　　　　　⑥給水原価　　　　　　　　　　　　　　　　　　　維持管理費の削減などで経営改善が必要。　　　　　⑦施設利用率　　　　　　　　　　　　　　　　　　平均値に比して高い値を維持していることから、施設への投資経済性は効率的に推移している。　　　　⑧有収率　　　　　　　　　　　　　　　　　　　　平均値より上回っているが、老朽管が多い事から有収率が低下する恐れがある。今後、施設更新を検討する必要がある。　　　　　　　　　　　　　　　　　　　　　　　　　　　　　　　　　　　　　　　　　　　　　　　　　　　　　　　　　　　　　　　　　　　</t>
    <rPh sb="1" eb="3">
      <t>ケイジョウ</t>
    </rPh>
    <rPh sb="3" eb="5">
      <t>シュウシ</t>
    </rPh>
    <rPh sb="5" eb="7">
      <t>ヒリツ</t>
    </rPh>
    <rPh sb="24" eb="27">
      <t>シュウエキテキ</t>
    </rPh>
    <rPh sb="27" eb="29">
      <t>シュウシ</t>
    </rPh>
    <rPh sb="30" eb="32">
      <t>スウチ</t>
    </rPh>
    <rPh sb="33" eb="36">
      <t>ヘイキンチ</t>
    </rPh>
    <rPh sb="38" eb="39">
      <t>ウワ</t>
    </rPh>
    <rPh sb="39" eb="40">
      <t>マワ</t>
    </rPh>
    <rPh sb="46" eb="48">
      <t>コンゴ</t>
    </rPh>
    <rPh sb="49" eb="51">
      <t>シセツ</t>
    </rPh>
    <rPh sb="51" eb="53">
      <t>トウシ</t>
    </rPh>
    <rPh sb="54" eb="55">
      <t>カカ</t>
    </rPh>
    <rPh sb="56" eb="58">
      <t>ヒヨウ</t>
    </rPh>
    <rPh sb="59" eb="61">
      <t>カクホ</t>
    </rPh>
    <rPh sb="68" eb="69">
      <t>サラ</t>
    </rPh>
    <rPh sb="71" eb="73">
      <t>ヒヨウ</t>
    </rPh>
    <rPh sb="73" eb="75">
      <t>サクゲン</t>
    </rPh>
    <rPh sb="76" eb="77">
      <t>ト</t>
    </rPh>
    <rPh sb="78" eb="79">
      <t>コ</t>
    </rPh>
    <rPh sb="80" eb="82">
      <t>ヒツヨウ</t>
    </rPh>
    <rPh sb="104" eb="106">
      <t>キギョウ</t>
    </rPh>
    <rPh sb="106" eb="107">
      <t>セキ</t>
    </rPh>
    <rPh sb="107" eb="109">
      <t>ザンダカ</t>
    </rPh>
    <rPh sb="109" eb="110">
      <t>タイ</t>
    </rPh>
    <rPh sb="110" eb="112">
      <t>キュウスイ</t>
    </rPh>
    <rPh sb="112" eb="114">
      <t>シュウエキ</t>
    </rPh>
    <rPh sb="127" eb="130">
      <t>ヘイキンチ</t>
    </rPh>
    <rPh sb="132" eb="133">
      <t>ヒク</t>
    </rPh>
    <rPh sb="134" eb="135">
      <t>チ</t>
    </rPh>
    <rPh sb="136" eb="138">
      <t>タッセイ</t>
    </rPh>
    <rPh sb="139" eb="141">
      <t>リョウコウ</t>
    </rPh>
    <rPh sb="148" eb="150">
      <t>シセツ</t>
    </rPh>
    <rPh sb="151" eb="154">
      <t>コウシントウ</t>
    </rPh>
    <rPh sb="155" eb="156">
      <t>テキ</t>
    </rPh>
    <rPh sb="156" eb="157">
      <t>セイ</t>
    </rPh>
    <rPh sb="157" eb="158">
      <t>ド</t>
    </rPh>
    <rPh sb="159" eb="161">
      <t>ケントウ</t>
    </rPh>
    <rPh sb="163" eb="165">
      <t>ヒツヨウ</t>
    </rPh>
    <rPh sb="174" eb="176">
      <t>リョウキン</t>
    </rPh>
    <rPh sb="176" eb="178">
      <t>カイシュウ</t>
    </rPh>
    <rPh sb="178" eb="179">
      <t>リツ</t>
    </rPh>
    <rPh sb="197" eb="200">
      <t>ヘイキンチ</t>
    </rPh>
    <rPh sb="202" eb="204">
      <t>シタマワ</t>
    </rPh>
    <rPh sb="209" eb="211">
      <t>カイシュウ</t>
    </rPh>
    <rPh sb="211" eb="212">
      <t>リツ</t>
    </rPh>
    <rPh sb="213" eb="215">
      <t>コウジョウ</t>
    </rPh>
    <rPh sb="216" eb="217">
      <t>ツト</t>
    </rPh>
    <rPh sb="219" eb="221">
      <t>ヒツヨウ</t>
    </rPh>
    <rPh sb="247" eb="249">
      <t>キュウスイ</t>
    </rPh>
    <rPh sb="249" eb="251">
      <t>ゲンカ</t>
    </rPh>
    <rPh sb="270" eb="272">
      <t>イジ</t>
    </rPh>
    <rPh sb="272" eb="275">
      <t>カンリヒ</t>
    </rPh>
    <rPh sb="276" eb="278">
      <t>サクゲン</t>
    </rPh>
    <rPh sb="281" eb="283">
      <t>ケイエイ</t>
    </rPh>
    <rPh sb="283" eb="285">
      <t>カイゼン</t>
    </rPh>
    <rPh sb="286" eb="288">
      <t>ヒツヨウ</t>
    </rPh>
    <rPh sb="295" eb="297">
      <t>シセツ</t>
    </rPh>
    <rPh sb="297" eb="299">
      <t>リヨウ</t>
    </rPh>
    <rPh sb="299" eb="300">
      <t>リツ</t>
    </rPh>
    <rPh sb="318" eb="321">
      <t>ヘイキンチ</t>
    </rPh>
    <rPh sb="322" eb="323">
      <t>ヒ</t>
    </rPh>
    <rPh sb="367" eb="368">
      <t>シュウ</t>
    </rPh>
    <rPh sb="389" eb="392">
      <t>ヘイキンチ</t>
    </rPh>
    <rPh sb="394" eb="395">
      <t>ウワ</t>
    </rPh>
    <rPh sb="395" eb="396">
      <t>マワ</t>
    </rPh>
    <rPh sb="402" eb="404">
      <t>ロウキュウ</t>
    </rPh>
    <rPh sb="404" eb="405">
      <t>カン</t>
    </rPh>
    <rPh sb="406" eb="407">
      <t>オオ</t>
    </rPh>
    <rPh sb="408" eb="409">
      <t>コト</t>
    </rPh>
    <rPh sb="411" eb="412">
      <t>ユウ</t>
    </rPh>
    <rPh sb="412" eb="413">
      <t>シュウ</t>
    </rPh>
    <rPh sb="413" eb="414">
      <t>リツ</t>
    </rPh>
    <rPh sb="415" eb="417">
      <t>テイカ</t>
    </rPh>
    <rPh sb="419" eb="420">
      <t>オソ</t>
    </rPh>
    <rPh sb="425" eb="427">
      <t>コンゴ</t>
    </rPh>
    <rPh sb="428" eb="430">
      <t>シセツ</t>
    </rPh>
    <rPh sb="430" eb="432">
      <t>コウシン</t>
    </rPh>
    <rPh sb="433" eb="435">
      <t>ケントウ</t>
    </rPh>
    <rPh sb="437" eb="439">
      <t>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</si>
</sst>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1.96</c:v>
                </c:pt>
                <c:pt idx="2">
                  <c:v>1.94</c:v>
                </c:pt>
                <c:pt idx="3">
                  <c:v>3.65</c:v>
                </c:pt>
                <c:pt idx="4">
                  <c:v>4.95</c:v>
                </c:pt>
              </c:numCache>
            </c:numRef>
          </c:val>
        </c:ser>
        <c:dLbls>
          <c:showLegendKey val="0"/>
          <c:showVal val="0"/>
          <c:showCatName val="0"/>
          <c:showSerName val="0"/>
          <c:showPercent val="0"/>
          <c:showBubbleSize val="0"/>
        </c:dLbls>
        <c:gapWidth val="150"/>
        <c:axId val="158489760"/>
        <c:axId val="15848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58489760"/>
        <c:axId val="158487016"/>
      </c:lineChart>
      <c:dateAx>
        <c:axId val="158489760"/>
        <c:scaling>
          <c:orientation val="minMax"/>
        </c:scaling>
        <c:delete val="1"/>
        <c:axPos val="b"/>
        <c:numFmt formatCode="ge" sourceLinked="1"/>
        <c:majorTickMark val="none"/>
        <c:minorTickMark val="none"/>
        <c:tickLblPos val="none"/>
        <c:crossAx val="158487016"/>
        <c:crosses val="autoZero"/>
        <c:auto val="1"/>
        <c:lblOffset val="100"/>
        <c:baseTimeUnit val="years"/>
      </c:dateAx>
      <c:valAx>
        <c:axId val="1584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61.26</c:v>
                </c:pt>
                <c:pt idx="1">
                  <c:v>61.11</c:v>
                </c:pt>
                <c:pt idx="2">
                  <c:v>62.45</c:v>
                </c:pt>
                <c:pt idx="3">
                  <c:v>58.67</c:v>
                </c:pt>
                <c:pt idx="4">
                  <c:v>60.38</c:v>
                </c:pt>
              </c:numCache>
            </c:numRef>
          </c:val>
        </c:ser>
        <c:dLbls>
          <c:showLegendKey val="0"/>
          <c:showVal val="0"/>
          <c:showCatName val="0"/>
          <c:showSerName val="0"/>
          <c:showPercent val="0"/>
          <c:showBubbleSize val="0"/>
        </c:dLbls>
        <c:gapWidth val="150"/>
        <c:axId val="366424576"/>
        <c:axId val="36641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66424576"/>
        <c:axId val="366419480"/>
      </c:lineChart>
      <c:dateAx>
        <c:axId val="366424576"/>
        <c:scaling>
          <c:orientation val="minMax"/>
        </c:scaling>
        <c:delete val="1"/>
        <c:axPos val="b"/>
        <c:numFmt formatCode="ge" sourceLinked="1"/>
        <c:majorTickMark val="none"/>
        <c:minorTickMark val="none"/>
        <c:tickLblPos val="none"/>
        <c:crossAx val="366419480"/>
        <c:crosses val="autoZero"/>
        <c:auto val="1"/>
        <c:lblOffset val="100"/>
        <c:baseTimeUnit val="years"/>
      </c:dateAx>
      <c:valAx>
        <c:axId val="3664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c:v>
                </c:pt>
                <c:pt idx="1">
                  <c:v>80</c:v>
                </c:pt>
                <c:pt idx="2">
                  <c:v>80</c:v>
                </c:pt>
                <c:pt idx="3">
                  <c:v>82</c:v>
                </c:pt>
                <c:pt idx="4">
                  <c:v>80</c:v>
                </c:pt>
              </c:numCache>
            </c:numRef>
          </c:val>
        </c:ser>
        <c:dLbls>
          <c:showLegendKey val="0"/>
          <c:showVal val="0"/>
          <c:showCatName val="0"/>
          <c:showSerName val="0"/>
          <c:showPercent val="0"/>
          <c:showBubbleSize val="0"/>
        </c:dLbls>
        <c:gapWidth val="150"/>
        <c:axId val="366419872"/>
        <c:axId val="36642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66419872"/>
        <c:axId val="366422616"/>
      </c:lineChart>
      <c:dateAx>
        <c:axId val="366419872"/>
        <c:scaling>
          <c:orientation val="minMax"/>
        </c:scaling>
        <c:delete val="1"/>
        <c:axPos val="b"/>
        <c:numFmt formatCode="ge" sourceLinked="1"/>
        <c:majorTickMark val="none"/>
        <c:minorTickMark val="none"/>
        <c:tickLblPos val="none"/>
        <c:crossAx val="366422616"/>
        <c:crosses val="autoZero"/>
        <c:auto val="1"/>
        <c:lblOffset val="100"/>
        <c:baseTimeUnit val="years"/>
      </c:dateAx>
      <c:valAx>
        <c:axId val="36642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101.44</c:v>
                </c:pt>
                <c:pt idx="1">
                  <c:v>102.3</c:v>
                </c:pt>
                <c:pt idx="2">
                  <c:v>89.09</c:v>
                </c:pt>
                <c:pt idx="3">
                  <c:v>95.14</c:v>
                </c:pt>
                <c:pt idx="4">
                  <c:v>103.39</c:v>
                </c:pt>
              </c:numCache>
            </c:numRef>
          </c:val>
        </c:ser>
        <c:dLbls>
          <c:showLegendKey val="0"/>
          <c:showVal val="0"/>
          <c:showCatName val="0"/>
          <c:showSerName val="0"/>
          <c:showPercent val="0"/>
          <c:showBubbleSize val="0"/>
        </c:dLbls>
        <c:gapWidth val="150"/>
        <c:axId val="158488584"/>
        <c:axId val="158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58488584"/>
        <c:axId val="158488192"/>
      </c:lineChart>
      <c:dateAx>
        <c:axId val="158488584"/>
        <c:scaling>
          <c:orientation val="minMax"/>
        </c:scaling>
        <c:delete val="1"/>
        <c:axPos val="b"/>
        <c:numFmt formatCode="ge" sourceLinked="1"/>
        <c:majorTickMark val="none"/>
        <c:minorTickMark val="none"/>
        <c:tickLblPos val="none"/>
        <c:crossAx val="158488192"/>
        <c:crosses val="autoZero"/>
        <c:auto val="1"/>
        <c:lblOffset val="100"/>
        <c:baseTimeUnit val="years"/>
      </c:dateAx>
      <c:valAx>
        <c:axId val="158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133584"/>
        <c:axId val="36613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133584"/>
        <c:axId val="366138680"/>
      </c:lineChart>
      <c:dateAx>
        <c:axId val="366133584"/>
        <c:scaling>
          <c:orientation val="minMax"/>
        </c:scaling>
        <c:delete val="1"/>
        <c:axPos val="b"/>
        <c:numFmt formatCode="ge" sourceLinked="1"/>
        <c:majorTickMark val="none"/>
        <c:minorTickMark val="none"/>
        <c:tickLblPos val="none"/>
        <c:crossAx val="366138680"/>
        <c:crosses val="autoZero"/>
        <c:auto val="1"/>
        <c:lblOffset val="100"/>
        <c:baseTimeUnit val="years"/>
      </c:dateAx>
      <c:valAx>
        <c:axId val="3661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133976"/>
        <c:axId val="3661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133976"/>
        <c:axId val="366131232"/>
      </c:lineChart>
      <c:dateAx>
        <c:axId val="366133976"/>
        <c:scaling>
          <c:orientation val="minMax"/>
        </c:scaling>
        <c:delete val="1"/>
        <c:axPos val="b"/>
        <c:numFmt formatCode="ge" sourceLinked="1"/>
        <c:majorTickMark val="none"/>
        <c:minorTickMark val="none"/>
        <c:tickLblPos val="none"/>
        <c:crossAx val="366131232"/>
        <c:crosses val="autoZero"/>
        <c:auto val="1"/>
        <c:lblOffset val="100"/>
        <c:baseTimeUnit val="years"/>
      </c:dateAx>
      <c:valAx>
        <c:axId val="3661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137112"/>
        <c:axId val="3661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137112"/>
        <c:axId val="366132016"/>
      </c:lineChart>
      <c:dateAx>
        <c:axId val="366137112"/>
        <c:scaling>
          <c:orientation val="minMax"/>
        </c:scaling>
        <c:delete val="1"/>
        <c:axPos val="b"/>
        <c:numFmt formatCode="ge" sourceLinked="1"/>
        <c:majorTickMark val="none"/>
        <c:minorTickMark val="none"/>
        <c:tickLblPos val="none"/>
        <c:crossAx val="366132016"/>
        <c:crosses val="autoZero"/>
        <c:auto val="1"/>
        <c:lblOffset val="100"/>
        <c:baseTimeUnit val="years"/>
      </c:dateAx>
      <c:valAx>
        <c:axId val="3661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3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135544"/>
        <c:axId val="36613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135544"/>
        <c:axId val="366136720"/>
      </c:lineChart>
      <c:dateAx>
        <c:axId val="366135544"/>
        <c:scaling>
          <c:orientation val="minMax"/>
        </c:scaling>
        <c:delete val="1"/>
        <c:axPos val="b"/>
        <c:numFmt formatCode="ge" sourceLinked="1"/>
        <c:majorTickMark val="none"/>
        <c:minorTickMark val="none"/>
        <c:tickLblPos val="none"/>
        <c:crossAx val="366136720"/>
        <c:crosses val="autoZero"/>
        <c:auto val="1"/>
        <c:lblOffset val="100"/>
        <c:baseTimeUnit val="years"/>
      </c:dateAx>
      <c:valAx>
        <c:axId val="36613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511.35</c:v>
                </c:pt>
                <c:pt idx="1">
                  <c:v>454.82</c:v>
                </c:pt>
                <c:pt idx="2">
                  <c:v>397.81</c:v>
                </c:pt>
                <c:pt idx="3">
                  <c:v>373.18</c:v>
                </c:pt>
                <c:pt idx="4">
                  <c:v>338.06</c:v>
                </c:pt>
              </c:numCache>
            </c:numRef>
          </c:val>
        </c:ser>
        <c:dLbls>
          <c:showLegendKey val="0"/>
          <c:showVal val="0"/>
          <c:showCatName val="0"/>
          <c:showSerName val="0"/>
          <c:showPercent val="0"/>
          <c:showBubbleSize val="0"/>
        </c:dLbls>
        <c:gapWidth val="150"/>
        <c:axId val="366132408"/>
        <c:axId val="3661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66132408"/>
        <c:axId val="366132800"/>
      </c:lineChart>
      <c:dateAx>
        <c:axId val="366132408"/>
        <c:scaling>
          <c:orientation val="minMax"/>
        </c:scaling>
        <c:delete val="1"/>
        <c:axPos val="b"/>
        <c:numFmt formatCode="ge" sourceLinked="1"/>
        <c:majorTickMark val="none"/>
        <c:minorTickMark val="none"/>
        <c:tickLblPos val="none"/>
        <c:crossAx val="366132800"/>
        <c:crosses val="autoZero"/>
        <c:auto val="1"/>
        <c:lblOffset val="100"/>
        <c:baseTimeUnit val="years"/>
      </c:dateAx>
      <c:valAx>
        <c:axId val="3661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3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58.2</c:v>
                </c:pt>
                <c:pt idx="1">
                  <c:v>46.03</c:v>
                </c:pt>
                <c:pt idx="2">
                  <c:v>45.28</c:v>
                </c:pt>
                <c:pt idx="3">
                  <c:v>38</c:v>
                </c:pt>
                <c:pt idx="4">
                  <c:v>30.07</c:v>
                </c:pt>
              </c:numCache>
            </c:numRef>
          </c:val>
        </c:ser>
        <c:dLbls>
          <c:showLegendKey val="0"/>
          <c:showVal val="0"/>
          <c:showCatName val="0"/>
          <c:showSerName val="0"/>
          <c:showPercent val="0"/>
          <c:showBubbleSize val="0"/>
        </c:dLbls>
        <c:gapWidth val="150"/>
        <c:axId val="366423008"/>
        <c:axId val="3664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66423008"/>
        <c:axId val="366423400"/>
      </c:lineChart>
      <c:dateAx>
        <c:axId val="366423008"/>
        <c:scaling>
          <c:orientation val="minMax"/>
        </c:scaling>
        <c:delete val="1"/>
        <c:axPos val="b"/>
        <c:numFmt formatCode="ge" sourceLinked="1"/>
        <c:majorTickMark val="none"/>
        <c:minorTickMark val="none"/>
        <c:tickLblPos val="none"/>
        <c:crossAx val="366423400"/>
        <c:crosses val="autoZero"/>
        <c:auto val="1"/>
        <c:lblOffset val="100"/>
        <c:baseTimeUnit val="years"/>
      </c:dateAx>
      <c:valAx>
        <c:axId val="3664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468.65</c:v>
                </c:pt>
                <c:pt idx="1">
                  <c:v>600.74</c:v>
                </c:pt>
                <c:pt idx="2">
                  <c:v>626.29999999999995</c:v>
                </c:pt>
                <c:pt idx="3">
                  <c:v>753.27</c:v>
                </c:pt>
                <c:pt idx="4">
                  <c:v>955.19</c:v>
                </c:pt>
              </c:numCache>
            </c:numRef>
          </c:val>
        </c:ser>
        <c:dLbls>
          <c:showLegendKey val="0"/>
          <c:showVal val="0"/>
          <c:showCatName val="0"/>
          <c:showSerName val="0"/>
          <c:showPercent val="0"/>
          <c:showBubbleSize val="0"/>
        </c:dLbls>
        <c:gapWidth val="150"/>
        <c:axId val="366426536"/>
        <c:axId val="36642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66426536"/>
        <c:axId val="366424968"/>
      </c:lineChart>
      <c:dateAx>
        <c:axId val="366426536"/>
        <c:scaling>
          <c:orientation val="minMax"/>
        </c:scaling>
        <c:delete val="1"/>
        <c:axPos val="b"/>
        <c:numFmt formatCode="ge" sourceLinked="1"/>
        <c:majorTickMark val="none"/>
        <c:minorTickMark val="none"/>
        <c:tickLblPos val="none"/>
        <c:crossAx val="366424968"/>
        <c:crosses val="autoZero"/>
        <c:auto val="1"/>
        <c:lblOffset val="100"/>
        <c:baseTimeUnit val="years"/>
      </c:dateAx>
      <c:valAx>
        <c:axId val="36642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2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沖縄県　多良間村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1182</v>
      </c>
      <c r="AM8" s="51"/>
      <c r="AN8" s="51"/>
      <c r="AO8" s="51"/>
      <c r="AP8" s="51"/>
      <c r="AQ8" s="51"/>
      <c r="AR8" s="51"/>
      <c r="AS8" s="51"/>
      <c r="AT8" s="46">
        <f>データ!$S$6</f>
        <v>21.99</v>
      </c>
      <c r="AU8" s="46"/>
      <c r="AV8" s="46"/>
      <c r="AW8" s="46"/>
      <c r="AX8" s="46"/>
      <c r="AY8" s="46"/>
      <c r="AZ8" s="46"/>
      <c r="BA8" s="46"/>
      <c r="BB8" s="46">
        <f>データ!$T$6</f>
        <v>53.75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5006</v>
      </c>
      <c r="X10" s="51"/>
      <c r="Y10" s="51"/>
      <c r="Z10" s="51"/>
      <c r="AA10" s="51"/>
      <c r="AB10" s="51"/>
      <c r="AC10" s="51"/>
      <c r="AD10" s="2"/>
      <c r="AE10" s="2"/>
      <c r="AF10" s="2"/>
      <c r="AG10" s="2"/>
      <c r="AH10" s="2"/>
      <c r="AI10" s="2"/>
      <c r="AJ10" s="2"/>
      <c r="AK10" s="2"/>
      <c r="AL10" s="51">
        <f>データ!$U$6</f>
        <v>1199</v>
      </c>
      <c r="AM10" s="51"/>
      <c r="AN10" s="51"/>
      <c r="AO10" s="51"/>
      <c r="AP10" s="51"/>
      <c r="AQ10" s="51"/>
      <c r="AR10" s="51"/>
      <c r="AS10" s="51"/>
      <c r="AT10" s="46">
        <f>データ!$V$6</f>
        <v>19.760000000000002</v>
      </c>
      <c r="AU10" s="46"/>
      <c r="AV10" s="46"/>
      <c r="AW10" s="46"/>
      <c r="AX10" s="46"/>
      <c r="AY10" s="46"/>
      <c r="AZ10" s="46"/>
      <c r="BA10" s="46"/>
      <c r="BB10" s="46">
        <f>データ!$W$6</f>
        <v>60.68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473758</v>
      </c>
      <c r="D6" s="34">
        <f t="shared" si="3"/>
        <v>47</v>
      </c>
      <c r="E6" s="34">
        <f t="shared" si="3"/>
        <v>1</v>
      </c>
      <c r="F6" s="34">
        <f t="shared" si="3"/>
        <v>0</v>
      </c>
      <c r="G6" s="34">
        <f t="shared" si="3"/>
        <v>0</v>
      </c>
      <c r="H6" s="34" t="str">
        <f t="shared" si="3"/>
        <v>沖縄県　多良間村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5006</v>
      </c>
      <c r="R6" s="35">
        <f t="shared" si="3"/>
        <v>1182</v>
      </c>
      <c r="S6" s="35">
        <f t="shared" si="3"/>
        <v>21.99</v>
      </c>
      <c r="T6" s="35">
        <f t="shared" si="3"/>
        <v>53.75</v>
      </c>
      <c r="U6" s="35">
        <f t="shared" si="3"/>
        <v>1199</v>
      </c>
      <c r="V6" s="35">
        <f t="shared" si="3"/>
        <v>19.760000000000002</v>
      </c>
      <c r="W6" s="35">
        <f t="shared" si="3"/>
        <v>60.68</v>
      </c>
      <c r="X6" s="36">
        <f>IF(X7="",NA(),X7)</f>
        <v>101.44</v>
      </c>
      <c r="Y6" s="36">
        <f t="shared" ref="Y6:AG6" si="4">IF(Y7="",NA(),Y7)</f>
        <v>102.3</v>
      </c>
      <c r="Z6" s="36">
        <f t="shared" si="4"/>
        <v>89.09</v>
      </c>
      <c r="AA6" s="36">
        <f t="shared" si="4"/>
        <v>95.14</v>
      </c>
      <c r="AB6" s="36">
        <f t="shared" si="4"/>
        <v>103.39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511.35</v>
      </c>
      <c r="BF6" s="36">
        <f t="shared" ref="BF6:BN6" si="7">IF(BF7="",NA(),BF7)</f>
        <v>454.82</v>
      </c>
      <c r="BG6" s="36">
        <f t="shared" si="7"/>
        <v>397.81</v>
      </c>
      <c r="BH6" s="36">
        <f t="shared" si="7"/>
        <v>373.18</v>
      </c>
      <c r="BI6" s="36">
        <f t="shared" si="7"/>
        <v>338.06</v>
      </c>
      <c r="BJ6" s="36">
        <f t="shared" si="7"/>
        <v>1496.15</v>
      </c>
      <c r="BK6" s="36">
        <f t="shared" si="7"/>
        <v>1462.56</v>
      </c>
      <c r="BL6" s="36">
        <f t="shared" si="7"/>
        <v>1486.62</v>
      </c>
      <c r="BM6" s="36">
        <f t="shared" si="7"/>
        <v>1510.14</v>
      </c>
      <c r="BN6" s="36">
        <f t="shared" si="7"/>
        <v>1595.62</v>
      </c>
      <c r="BO6" s="35" t="str">
        <f>IF(BO7="","",IF(BO7="-","【-】","【"&amp;SUBSTITUTE(TEXT(BO7,"#,##0.00"),"-","△")&amp;"】"))</f>
        <v>【1,280.76】</v>
      </c>
      <c r="BP6" s="36">
        <f>IF(BP7="",NA(),BP7)</f>
        <v>58.2</v>
      </c>
      <c r="BQ6" s="36">
        <f t="shared" ref="BQ6:BY6" si="8">IF(BQ7="",NA(),BQ7)</f>
        <v>46.03</v>
      </c>
      <c r="BR6" s="36">
        <f t="shared" si="8"/>
        <v>45.28</v>
      </c>
      <c r="BS6" s="36">
        <f t="shared" si="8"/>
        <v>38</v>
      </c>
      <c r="BT6" s="36">
        <f t="shared" si="8"/>
        <v>30.07</v>
      </c>
      <c r="BU6" s="36">
        <f t="shared" si="8"/>
        <v>33.01</v>
      </c>
      <c r="BV6" s="36">
        <f t="shared" si="8"/>
        <v>32.39</v>
      </c>
      <c r="BW6" s="36">
        <f t="shared" si="8"/>
        <v>24.39</v>
      </c>
      <c r="BX6" s="36">
        <f t="shared" si="8"/>
        <v>22.67</v>
      </c>
      <c r="BY6" s="36">
        <f t="shared" si="8"/>
        <v>37.92</v>
      </c>
      <c r="BZ6" s="35" t="str">
        <f>IF(BZ7="","",IF(BZ7="-","【-】","【"&amp;SUBSTITUTE(TEXT(BZ7,"#,##0.00"),"-","△")&amp;"】"))</f>
        <v>【53.06】</v>
      </c>
      <c r="CA6" s="36">
        <f>IF(CA7="",NA(),CA7)</f>
        <v>468.65</v>
      </c>
      <c r="CB6" s="36">
        <f t="shared" ref="CB6:CJ6" si="9">IF(CB7="",NA(),CB7)</f>
        <v>600.74</v>
      </c>
      <c r="CC6" s="36">
        <f t="shared" si="9"/>
        <v>626.29999999999995</v>
      </c>
      <c r="CD6" s="36">
        <f t="shared" si="9"/>
        <v>753.27</v>
      </c>
      <c r="CE6" s="36">
        <f t="shared" si="9"/>
        <v>955.19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61.26</v>
      </c>
      <c r="CM6" s="36">
        <f t="shared" ref="CM6:CU6" si="10">IF(CM7="",NA(),CM7)</f>
        <v>61.11</v>
      </c>
      <c r="CN6" s="36">
        <f t="shared" si="10"/>
        <v>62.45</v>
      </c>
      <c r="CO6" s="36">
        <f t="shared" si="10"/>
        <v>58.67</v>
      </c>
      <c r="CP6" s="36">
        <f t="shared" si="10"/>
        <v>60.38</v>
      </c>
      <c r="CQ6" s="36">
        <f t="shared" si="10"/>
        <v>51.11</v>
      </c>
      <c r="CR6" s="36">
        <f t="shared" si="10"/>
        <v>50.49</v>
      </c>
      <c r="CS6" s="36">
        <f t="shared" si="10"/>
        <v>48.36</v>
      </c>
      <c r="CT6" s="36">
        <f t="shared" si="10"/>
        <v>48.7</v>
      </c>
      <c r="CU6" s="36">
        <f t="shared" si="10"/>
        <v>46.9</v>
      </c>
      <c r="CV6" s="35" t="str">
        <f>IF(CV7="","",IF(CV7="-","【-】","【"&amp;SUBSTITUTE(TEXT(CV7,"#,##0.00"),"-","△")&amp;"】"))</f>
        <v>【56.28】</v>
      </c>
      <c r="CW6" s="36">
        <f>IF(CW7="",NA(),CW7)</f>
        <v>80</v>
      </c>
      <c r="CX6" s="36">
        <f t="shared" ref="CX6:DF6" si="11">IF(CX7="",NA(),CX7)</f>
        <v>80</v>
      </c>
      <c r="CY6" s="36">
        <f t="shared" si="11"/>
        <v>80</v>
      </c>
      <c r="CZ6" s="36">
        <f t="shared" si="11"/>
        <v>82</v>
      </c>
      <c r="DA6" s="36">
        <f t="shared" si="11"/>
        <v>80</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1.96</v>
      </c>
      <c r="EF6" s="36">
        <f t="shared" si="14"/>
        <v>1.94</v>
      </c>
      <c r="EG6" s="36">
        <f t="shared" si="14"/>
        <v>3.65</v>
      </c>
      <c r="EH6" s="36">
        <f t="shared" si="14"/>
        <v>4.95</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473758</v>
      </c>
      <c r="D7" s="38">
        <v>47</v>
      </c>
      <c r="E7" s="38">
        <v>1</v>
      </c>
      <c r="F7" s="38">
        <v>0</v>
      </c>
      <c r="G7" s="38">
        <v>0</v>
      </c>
      <c r="H7" s="38" t="s">
        <v>108</v>
      </c>
      <c r="I7" s="38" t="s">
        <v>109</v>
      </c>
      <c r="J7" s="38" t="s">
        <v>110</v>
      </c>
      <c r="K7" s="38" t="s">
        <v>111</v>
      </c>
      <c r="L7" s="38" t="s">
        <v>112</v>
      </c>
      <c r="M7" s="38"/>
      <c r="N7" s="39" t="s">
        <v>113</v>
      </c>
      <c r="O7" s="39" t="s">
        <v>114</v>
      </c>
      <c r="P7" s="39">
        <v>100</v>
      </c>
      <c r="Q7" s="39">
        <v>5006</v>
      </c>
      <c r="R7" s="39">
        <v>1182</v>
      </c>
      <c r="S7" s="39">
        <v>21.99</v>
      </c>
      <c r="T7" s="39">
        <v>53.75</v>
      </c>
      <c r="U7" s="39">
        <v>1199</v>
      </c>
      <c r="V7" s="39">
        <v>19.760000000000002</v>
      </c>
      <c r="W7" s="39">
        <v>60.68</v>
      </c>
      <c r="X7" s="39">
        <v>101.44</v>
      </c>
      <c r="Y7" s="39">
        <v>102.3</v>
      </c>
      <c r="Z7" s="39">
        <v>89.09</v>
      </c>
      <c r="AA7" s="39">
        <v>95.14</v>
      </c>
      <c r="AB7" s="39">
        <v>103.39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511.35</v>
      </c>
      <c r="BF7" s="39">
        <v>454.82</v>
      </c>
      <c r="BG7" s="39">
        <v>397.81</v>
      </c>
      <c r="BH7" s="39">
        <v>373.18</v>
      </c>
      <c r="BI7" s="39">
        <v>338.06</v>
      </c>
      <c r="BJ7" s="39">
        <v>1496.15</v>
      </c>
      <c r="BK7" s="39">
        <v>1462.56</v>
      </c>
      <c r="BL7" s="39">
        <v>1486.62</v>
      </c>
      <c r="BM7" s="39">
        <v>1510.14</v>
      </c>
      <c r="BN7" s="39">
        <v>1595.62</v>
      </c>
      <c r="BO7" s="39">
        <v>1280.76</v>
      </c>
      <c r="BP7" s="39">
        <v>58.2</v>
      </c>
      <c r="BQ7" s="39">
        <v>46.03</v>
      </c>
      <c r="BR7" s="39">
        <v>45.28</v>
      </c>
      <c r="BS7" s="39">
        <v>38</v>
      </c>
      <c r="BT7" s="39">
        <v>30.07</v>
      </c>
      <c r="BU7" s="39">
        <v>33.01</v>
      </c>
      <c r="BV7" s="39">
        <v>32.39</v>
      </c>
      <c r="BW7" s="39">
        <v>24.39</v>
      </c>
      <c r="BX7" s="39">
        <v>22.67</v>
      </c>
      <c r="BY7" s="39">
        <v>37.92</v>
      </c>
      <c r="BZ7" s="39">
        <v>53.06</v>
      </c>
      <c r="CA7" s="39">
        <v>468.65</v>
      </c>
      <c r="CB7" s="39">
        <v>600.74</v>
      </c>
      <c r="CC7" s="39">
        <v>626.29999999999995</v>
      </c>
      <c r="CD7" s="39">
        <v>753.27</v>
      </c>
      <c r="CE7" s="39">
        <v>955.19</v>
      </c>
      <c r="CF7" s="39">
        <v>523.08000000000004</v>
      </c>
      <c r="CG7" s="39">
        <v>530.83000000000004</v>
      </c>
      <c r="CH7" s="39">
        <v>734.18</v>
      </c>
      <c r="CI7" s="39">
        <v>789.62</v>
      </c>
      <c r="CJ7" s="39">
        <v>423.18</v>
      </c>
      <c r="CK7" s="39">
        <v>314.83</v>
      </c>
      <c r="CL7" s="39">
        <v>61.26</v>
      </c>
      <c r="CM7" s="39">
        <v>61.11</v>
      </c>
      <c r="CN7" s="39">
        <v>62.45</v>
      </c>
      <c r="CO7" s="39">
        <v>58.67</v>
      </c>
      <c r="CP7" s="39">
        <v>60.38</v>
      </c>
      <c r="CQ7" s="39">
        <v>51.11</v>
      </c>
      <c r="CR7" s="39">
        <v>50.49</v>
      </c>
      <c r="CS7" s="39">
        <v>48.36</v>
      </c>
      <c r="CT7" s="39">
        <v>48.7</v>
      </c>
      <c r="CU7" s="39">
        <v>46.9</v>
      </c>
      <c r="CV7" s="39">
        <v>56.28</v>
      </c>
      <c r="CW7" s="39">
        <v>80</v>
      </c>
      <c r="CX7" s="39">
        <v>80</v>
      </c>
      <c r="CY7" s="39">
        <v>80</v>
      </c>
      <c r="CZ7" s="39">
        <v>82</v>
      </c>
      <c r="DA7" s="39">
        <v>80</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1.96</v>
      </c>
      <c r="EF7" s="39">
        <v>1.94</v>
      </c>
      <c r="EG7" s="39">
        <v>3.65</v>
      </c>
      <c r="EH7" s="39">
        <v>4.95</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tarama</cp:lastModifiedBy>
  <dcterms:created xsi:type="dcterms:W3CDTF">2017-12-25T01:49:09Z</dcterms:created>
  <dcterms:modified xsi:type="dcterms:W3CDTF">2018-02-26T02:32:24Z</dcterms:modified>
  <cp:category/>
</cp:coreProperties>
</file>