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<sst xmlns="http://schemas.openxmlformats.org/spreadsheetml/2006/main" count="237" uniqueCount="124">
  <si>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</si>
  <si>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</si>
  <si>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</si>
  <si>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</si>
  <si>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</si>
  <si>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</si>
  <si>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</si>
  <si>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</si>
  <si>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</si>
  <si>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</si>
  <si>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</si>
  <si>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</si>
  <si>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</si>
  <si>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</si>
  <si>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</si>
  <si>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</si>
  <si>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</si>
  <si>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</si>
  <si>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</si>
  <si>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</si>
  <si>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</si>
  <si>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</si>
  <si>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</si>
  <si>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</si>
  <si>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</si>
  <si>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</si>
  <si>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</si>
  <si>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</si>
  <si>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</si>
  <si>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</si>
  <si>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</si>
  <si>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</si>
  <si>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</si>
  <si>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</si>
  <si>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</si>
  <si>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</si>
  <si>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</si>
  <si>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</si>
  <si>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</si>
  <si>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</si>
  <si>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</si>
  <si>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</si>
  <si>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</si>
  <si>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</si>
  <si>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</si>
  <si>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</si>
  <si>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</si>
  <si>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</si>
  <si>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</si>
  <si>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</si>
  <si>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</si>
  <si>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</si>
  <si>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</si>
  <si>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</si>
  <si>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</si>
  <si>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</si>
  <si>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</si>
  <si>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</si>
  <si>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</si>
  <si>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</si>
  <si>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</si>
  <si>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</si>
  <si>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</si>
  <si>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</si>
  <si>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</si>
  <si>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</si>
  <si>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</si>
  <si>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</si>
  <si>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</si>
  <si>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</si>
  <si>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</si>
  <si>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</si>
  <si>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</si>
  <si>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</si>
  <si>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</si>
  <si>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</si>
  <si>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</si>
  <si>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</si>
  <si>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</si>
  <si>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</si>
  <si>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</si>
  <si>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</si>
  <si>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</si>
  <si>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</si>
  <si>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</si>
  <si>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</si>
  <si>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</si>
  <si>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</si>
  <si>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</si>
  <si>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</si>
  <si>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</si>
  <si>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</si>
  <si>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</si>
  <si>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</si>
  <si>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</si>
  <si>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</si>
  <si>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</si>
  <si>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</si>
  <si>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</si>
  <si>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</si>
  <si>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</si>
  <si>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</si>
  <si>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</si>
  <si>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</si>
  <si>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</si>
  <si>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</si>
  <si>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</si>
  <si>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</si>
  <si>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粟国村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</si>
  <si>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</si>
  <si>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</si>
  <si>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</si>
  <si>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</si>
  <si>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</si>
  <si>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</si>
  <si>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</si>
  <si>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</si>
  <si>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</si>
  <si>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</si>
  <si>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</si>
  <si>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現在、広域化に伴い配水管路を耐震化にし、更新計画を実施していく。</t>
    <rPh sb="0" eb="1">
      <t>ゲン</t>
    </rPh>
    <rPh sb="1" eb="2">
      <t>ザイ</t>
    </rPh>
    <rPh sb="3" eb="6">
      <t>コウイキカ</t>
    </rPh>
    <rPh sb="7" eb="8">
      <t>トモナ</t>
    </rPh>
    <rPh sb="9" eb="11">
      <t>ハイスイ</t>
    </rPh>
    <rPh sb="11" eb="13">
      <t>カンロ</t>
    </rPh>
    <rPh sb="14" eb="17">
      <t>タイシンカ</t>
    </rPh>
    <rPh sb="20" eb="22">
      <t>コウシン</t>
    </rPh>
    <rPh sb="22" eb="24">
      <t>ケイカク</t>
    </rPh>
    <rPh sb="25" eb="27">
      <t>ジッシ</t>
    </rPh>
    <phoneticPr fontId="4"/>
  </si>
  <si>
    <t>老朽化に伴う修繕等、維持管理費の増額していることから、計画的な更新計画、適正な水道事業経営の健全化にむけて施策が必要である。</t>
    <rPh sb="0" eb="3">
      <t>ロウキュウカ</t>
    </rPh>
    <rPh sb="4" eb="5">
      <t>トモナ</t>
    </rPh>
    <rPh sb="6" eb="8">
      <t>シュウゼン</t>
    </rPh>
    <rPh sb="8" eb="9">
      <t>トウ</t>
    </rPh>
    <rPh sb="10" eb="12">
      <t>イジ</t>
    </rPh>
    <rPh sb="12" eb="14">
      <t>カンリ</t>
    </rPh>
    <rPh sb="14" eb="15">
      <t>ヒ</t>
    </rPh>
    <rPh sb="16" eb="18">
      <t>ゾウガク</t>
    </rPh>
    <rPh sb="27" eb="30">
      <t>ケイカクテキ</t>
    </rPh>
    <rPh sb="31" eb="33">
      <t>コウシン</t>
    </rPh>
    <rPh sb="33" eb="35">
      <t>ケイカク</t>
    </rPh>
    <rPh sb="36" eb="38">
      <t>テキセイ</t>
    </rPh>
    <rPh sb="39" eb="41">
      <t>スイドウ</t>
    </rPh>
    <rPh sb="41" eb="43">
      <t>ジギョウ</t>
    </rPh>
    <rPh sb="43" eb="45">
      <t>ケイエイ</t>
    </rPh>
    <rPh sb="46" eb="49">
      <t>ケンゼンカ</t>
    </rPh>
    <rPh sb="53" eb="55">
      <t>シサク</t>
    </rPh>
    <rPh sb="56" eb="58">
      <t>ヒツヨウ</t>
    </rPh>
    <phoneticPr fontId="4"/>
  </si>
  <si>
    <t>①老朽化に伴う修繕や施設設備費増により適正な運営が必要である。　　　　　　　　　　　　　　　④類似団体平均値を下回っており良好ではあるが、今後、更新に伴い検討が必要。　　　　　　　　　⑤前年度と比較したら、回収率は高いが料金徴収強化、未納対策等の対策が必要。　　　　　　　　　⑥高額な維持管理等であるため、改善が必要。　　⑦老朽化により施設が十分に稼動できないことで、施設改善が必要である。　　　　　　　　　　　　⑧比較的安定しているが、今後漏水のことを考えると管路の漏水対策や更新等を実施する必要がある。　　　　</t>
    <rPh sb="1" eb="4">
      <t>ロウキュウカ</t>
    </rPh>
    <rPh sb="5" eb="6">
      <t>トモナ</t>
    </rPh>
    <rPh sb="7" eb="9">
      <t>シュウゼン</t>
    </rPh>
    <rPh sb="10" eb="12">
      <t>シセツ</t>
    </rPh>
    <rPh sb="12" eb="14">
      <t>セツビ</t>
    </rPh>
    <rPh sb="14" eb="15">
      <t>ヒ</t>
    </rPh>
    <rPh sb="15" eb="16">
      <t>ゾウ</t>
    </rPh>
    <rPh sb="19" eb="21">
      <t>テキセイ</t>
    </rPh>
    <rPh sb="22" eb="24">
      <t>ウンエイ</t>
    </rPh>
    <rPh sb="25" eb="27">
      <t>ヒツヨウ</t>
    </rPh>
    <rPh sb="47" eb="49">
      <t>ルイジ</t>
    </rPh>
    <rPh sb="49" eb="51">
      <t>ダンタイ</t>
    </rPh>
    <rPh sb="51" eb="53">
      <t>ヘイキン</t>
    </rPh>
    <rPh sb="53" eb="54">
      <t>チ</t>
    </rPh>
    <rPh sb="55" eb="56">
      <t>シタ</t>
    </rPh>
    <rPh sb="56" eb="57">
      <t>マワ</t>
    </rPh>
    <rPh sb="61" eb="63">
      <t>リョウコウ</t>
    </rPh>
    <rPh sb="69" eb="71">
      <t>コンゴ</t>
    </rPh>
    <rPh sb="72" eb="74">
      <t>コウシン</t>
    </rPh>
    <rPh sb="75" eb="76">
      <t>トモナ</t>
    </rPh>
    <rPh sb="77" eb="79">
      <t>ケントウ</t>
    </rPh>
    <rPh sb="80" eb="82">
      <t>ヒツヨウ</t>
    </rPh>
    <rPh sb="93" eb="96">
      <t>ゼンネンド</t>
    </rPh>
    <rPh sb="97" eb="99">
      <t>ヒカク</t>
    </rPh>
    <rPh sb="103" eb="105">
      <t>カイシュウ</t>
    </rPh>
    <rPh sb="105" eb="106">
      <t>リツ</t>
    </rPh>
    <rPh sb="107" eb="108">
      <t>タカ</t>
    </rPh>
    <rPh sb="110" eb="112">
      <t>リョウキン</t>
    </rPh>
    <rPh sb="112" eb="114">
      <t>チョウシュウ</t>
    </rPh>
    <rPh sb="114" eb="116">
      <t>キョウカ</t>
    </rPh>
    <rPh sb="117" eb="119">
      <t>ミノウ</t>
    </rPh>
    <rPh sb="119" eb="121">
      <t>タイサク</t>
    </rPh>
    <rPh sb="121" eb="122">
      <t>トウ</t>
    </rPh>
    <rPh sb="123" eb="125">
      <t>タイサク</t>
    </rPh>
    <rPh sb="126" eb="128">
      <t>ヒツヨウ</t>
    </rPh>
    <rPh sb="139" eb="141">
      <t>コウガク</t>
    </rPh>
    <rPh sb="142" eb="144">
      <t>イジ</t>
    </rPh>
    <rPh sb="144" eb="146">
      <t>カンリ</t>
    </rPh>
    <rPh sb="146" eb="147">
      <t>トウ</t>
    </rPh>
    <rPh sb="153" eb="155">
      <t>カイゼン</t>
    </rPh>
    <rPh sb="156" eb="158">
      <t>ヒツヨウ</t>
    </rPh>
    <rPh sb="162" eb="165">
      <t>ロウキュウカ</t>
    </rPh>
    <rPh sb="168" eb="170">
      <t>シセツ</t>
    </rPh>
    <rPh sb="171" eb="173">
      <t>ジュウブン</t>
    </rPh>
    <rPh sb="174" eb="176">
      <t>カドウ</t>
    </rPh>
    <rPh sb="184" eb="186">
      <t>シセツ</t>
    </rPh>
    <rPh sb="186" eb="188">
      <t>カイゼン</t>
    </rPh>
    <rPh sb="189" eb="191">
      <t>ヒツヨウ</t>
    </rPh>
    <rPh sb="208" eb="210">
      <t>ヒカク</t>
    </rPh>
    <rPh sb="210" eb="211">
      <t>テキ</t>
    </rPh>
    <rPh sb="211" eb="213">
      <t>アンテイ</t>
    </rPh>
    <rPh sb="219" eb="221">
      <t>コンゴ</t>
    </rPh>
    <rPh sb="221" eb="223">
      <t>ロウスイ</t>
    </rPh>
    <rPh sb="227" eb="228">
      <t>カンガ</t>
    </rPh>
    <rPh sb="231" eb="233">
      <t>カンロ</t>
    </rPh>
    <rPh sb="234" eb="236">
      <t>ロウスイ</t>
    </rPh>
    <rPh sb="236" eb="238">
      <t>タイサク</t>
    </rPh>
    <rPh sb="239" eb="241">
      <t>コウシン</t>
    </rPh>
    <rPh sb="241" eb="242">
      <t>トウ</t>
    </rPh>
    <rPh sb="243" eb="245">
      <t>ジッシ</t>
    </rPh>
    <rPh sb="247" eb="249">
      <t>ヒツヨウ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</si>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</sst>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0168576"/>
        <c:axId val="701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70168576"/>
        <c:axId val="70170496"/>
      </c:lineChart>
      <c:dateAx>
        <c:axId val="70168576"/>
        <c:scaling>
          <c:orientation val="minMax"/>
        </c:scaling>
        <c:delete val="1"/>
        <c:axPos val="b"/>
        <c:numFmt formatCode="ge" sourceLinked="1"/>
        <c:majorTickMark val="none"/>
        <c:minorTickMark val="none"/>
        <c:tickLblPos val="none"/>
        <c:crossAx val="70170496"/>
        <c:crosses val="autoZero"/>
        <c:auto val="1"/>
        <c:lblOffset val="100"/>
        <c:baseTimeUnit val="years"/>
      </c:dateAx>
      <c:valAx>
        <c:axId val="701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37.33</c:v>
                </c:pt>
                <c:pt idx="1">
                  <c:v>39.06</c:v>
                </c:pt>
                <c:pt idx="2">
                  <c:v>42.41</c:v>
                </c:pt>
                <c:pt idx="3">
                  <c:v>46.14</c:v>
                </c:pt>
                <c:pt idx="4">
                  <c:v>38.99</c:v>
                </c:pt>
              </c:numCache>
            </c:numRef>
          </c:val>
        </c:ser>
        <c:dLbls>
          <c:showLegendKey val="0"/>
          <c:showVal val="0"/>
          <c:showCatName val="0"/>
          <c:showSerName val="0"/>
          <c:showPercent val="0"/>
          <c:showBubbleSize val="0"/>
        </c:dLbls>
        <c:gapWidth val="150"/>
        <c:axId val="88940928"/>
        <c:axId val="889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88940928"/>
        <c:axId val="88942848"/>
      </c:lineChart>
      <c:dateAx>
        <c:axId val="88940928"/>
        <c:scaling>
          <c:orientation val="minMax"/>
        </c:scaling>
        <c:delete val="1"/>
        <c:axPos val="b"/>
        <c:numFmt formatCode="ge" sourceLinked="1"/>
        <c:majorTickMark val="none"/>
        <c:minorTickMark val="none"/>
        <c:tickLblPos val="none"/>
        <c:crossAx val="88942848"/>
        <c:crosses val="autoZero"/>
        <c:auto val="1"/>
        <c:lblOffset val="100"/>
        <c:baseTimeUnit val="years"/>
      </c:dateAx>
      <c:valAx>
        <c:axId val="889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86.53</c:v>
                </c:pt>
                <c:pt idx="1">
                  <c:v>84.91</c:v>
                </c:pt>
                <c:pt idx="2">
                  <c:v>77.8</c:v>
                </c:pt>
                <c:pt idx="3">
                  <c:v>79.099999999999994</c:v>
                </c:pt>
                <c:pt idx="4">
                  <c:v>80.47</c:v>
                </c:pt>
              </c:numCache>
            </c:numRef>
          </c:val>
        </c:ser>
        <c:dLbls>
          <c:showLegendKey val="0"/>
          <c:showVal val="0"/>
          <c:showCatName val="0"/>
          <c:showSerName val="0"/>
          <c:showPercent val="0"/>
          <c:showBubbleSize val="0"/>
        </c:dLbls>
        <c:gapWidth val="150"/>
        <c:axId val="88973312"/>
        <c:axId val="889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88973312"/>
        <c:axId val="88975232"/>
      </c:lineChart>
      <c:dateAx>
        <c:axId val="88973312"/>
        <c:scaling>
          <c:orientation val="minMax"/>
        </c:scaling>
        <c:delete val="1"/>
        <c:axPos val="b"/>
        <c:numFmt formatCode="ge" sourceLinked="1"/>
        <c:majorTickMark val="none"/>
        <c:minorTickMark val="none"/>
        <c:tickLblPos val="none"/>
        <c:crossAx val="88975232"/>
        <c:crosses val="autoZero"/>
        <c:auto val="1"/>
        <c:lblOffset val="100"/>
        <c:baseTimeUnit val="years"/>
      </c:dateAx>
      <c:valAx>
        <c:axId val="889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58</c:v>
                </c:pt>
                <c:pt idx="1">
                  <c:v>64.2</c:v>
                </c:pt>
                <c:pt idx="2">
                  <c:v>70.41</c:v>
                </c:pt>
                <c:pt idx="3">
                  <c:v>79.819999999999993</c:v>
                </c:pt>
                <c:pt idx="4">
                  <c:v>96.56</c:v>
                </c:pt>
              </c:numCache>
            </c:numRef>
          </c:val>
        </c:ser>
        <c:dLbls>
          <c:showLegendKey val="0"/>
          <c:showVal val="0"/>
          <c:showCatName val="0"/>
          <c:showSerName val="0"/>
          <c:showPercent val="0"/>
          <c:showBubbleSize val="0"/>
        </c:dLbls>
        <c:gapWidth val="150"/>
        <c:axId val="70184320"/>
        <c:axId val="702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70184320"/>
        <c:axId val="70206976"/>
      </c:lineChart>
      <c:dateAx>
        <c:axId val="70184320"/>
        <c:scaling>
          <c:orientation val="minMax"/>
        </c:scaling>
        <c:delete val="1"/>
        <c:axPos val="b"/>
        <c:numFmt formatCode="ge" sourceLinked="1"/>
        <c:majorTickMark val="none"/>
        <c:minorTickMark val="none"/>
        <c:tickLblPos val="none"/>
        <c:crossAx val="70206976"/>
        <c:crosses val="autoZero"/>
        <c:auto val="1"/>
        <c:lblOffset val="100"/>
        <c:baseTimeUnit val="years"/>
      </c:dateAx>
      <c:valAx>
        <c:axId val="702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228992"/>
        <c:axId val="702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228992"/>
        <c:axId val="70235264"/>
      </c:lineChart>
      <c:dateAx>
        <c:axId val="70228992"/>
        <c:scaling>
          <c:orientation val="minMax"/>
        </c:scaling>
        <c:delete val="1"/>
        <c:axPos val="b"/>
        <c:numFmt formatCode="ge" sourceLinked="1"/>
        <c:majorTickMark val="none"/>
        <c:minorTickMark val="none"/>
        <c:tickLblPos val="none"/>
        <c:crossAx val="70235264"/>
        <c:crosses val="autoZero"/>
        <c:auto val="1"/>
        <c:lblOffset val="100"/>
        <c:baseTimeUnit val="years"/>
      </c:dateAx>
      <c:valAx>
        <c:axId val="702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584960"/>
        <c:axId val="705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584960"/>
        <c:axId val="70595328"/>
      </c:lineChart>
      <c:dateAx>
        <c:axId val="70584960"/>
        <c:scaling>
          <c:orientation val="minMax"/>
        </c:scaling>
        <c:delete val="1"/>
        <c:axPos val="b"/>
        <c:numFmt formatCode="ge" sourceLinked="1"/>
        <c:majorTickMark val="none"/>
        <c:minorTickMark val="none"/>
        <c:tickLblPos val="none"/>
        <c:crossAx val="70595328"/>
        <c:crosses val="autoZero"/>
        <c:auto val="1"/>
        <c:lblOffset val="100"/>
        <c:baseTimeUnit val="years"/>
      </c:dateAx>
      <c:valAx>
        <c:axId val="705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641920"/>
        <c:axId val="862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641920"/>
        <c:axId val="86245760"/>
      </c:lineChart>
      <c:dateAx>
        <c:axId val="70641920"/>
        <c:scaling>
          <c:orientation val="minMax"/>
        </c:scaling>
        <c:delete val="1"/>
        <c:axPos val="b"/>
        <c:numFmt formatCode="ge" sourceLinked="1"/>
        <c:majorTickMark val="none"/>
        <c:minorTickMark val="none"/>
        <c:tickLblPos val="none"/>
        <c:crossAx val="86245760"/>
        <c:crosses val="autoZero"/>
        <c:auto val="1"/>
        <c:lblOffset val="100"/>
        <c:baseTimeUnit val="years"/>
      </c:dateAx>
      <c:valAx>
        <c:axId val="862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96448"/>
        <c:axId val="867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96448"/>
        <c:axId val="86757376"/>
      </c:lineChart>
      <c:dateAx>
        <c:axId val="86296448"/>
        <c:scaling>
          <c:orientation val="minMax"/>
        </c:scaling>
        <c:delete val="1"/>
        <c:axPos val="b"/>
        <c:numFmt formatCode="ge" sourceLinked="1"/>
        <c:majorTickMark val="none"/>
        <c:minorTickMark val="none"/>
        <c:tickLblPos val="none"/>
        <c:crossAx val="86757376"/>
        <c:crosses val="autoZero"/>
        <c:auto val="1"/>
        <c:lblOffset val="100"/>
        <c:baseTimeUnit val="years"/>
      </c:dateAx>
      <c:valAx>
        <c:axId val="867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559.01</c:v>
                </c:pt>
                <c:pt idx="1">
                  <c:v>469.85</c:v>
                </c:pt>
                <c:pt idx="2">
                  <c:v>387.74</c:v>
                </c:pt>
                <c:pt idx="3">
                  <c:v>310.18</c:v>
                </c:pt>
                <c:pt idx="4">
                  <c:v>321.32</c:v>
                </c:pt>
              </c:numCache>
            </c:numRef>
          </c:val>
        </c:ser>
        <c:dLbls>
          <c:showLegendKey val="0"/>
          <c:showVal val="0"/>
          <c:showCatName val="0"/>
          <c:showSerName val="0"/>
          <c:showPercent val="0"/>
          <c:showBubbleSize val="0"/>
        </c:dLbls>
        <c:gapWidth val="150"/>
        <c:axId val="86767104"/>
        <c:axId val="867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86767104"/>
        <c:axId val="86769024"/>
      </c:lineChart>
      <c:dateAx>
        <c:axId val="86767104"/>
        <c:scaling>
          <c:orientation val="minMax"/>
        </c:scaling>
        <c:delete val="1"/>
        <c:axPos val="b"/>
        <c:numFmt formatCode="ge" sourceLinked="1"/>
        <c:majorTickMark val="none"/>
        <c:minorTickMark val="none"/>
        <c:tickLblPos val="none"/>
        <c:crossAx val="86769024"/>
        <c:crosses val="autoZero"/>
        <c:auto val="1"/>
        <c:lblOffset val="100"/>
        <c:baseTimeUnit val="years"/>
      </c:dateAx>
      <c:valAx>
        <c:axId val="867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48.79</c:v>
                </c:pt>
                <c:pt idx="1">
                  <c:v>41.44</c:v>
                </c:pt>
                <c:pt idx="2">
                  <c:v>40.520000000000003</c:v>
                </c:pt>
                <c:pt idx="3">
                  <c:v>55.79</c:v>
                </c:pt>
                <c:pt idx="4">
                  <c:v>63.76</c:v>
                </c:pt>
              </c:numCache>
            </c:numRef>
          </c:val>
        </c:ser>
        <c:dLbls>
          <c:showLegendKey val="0"/>
          <c:showVal val="0"/>
          <c:showCatName val="0"/>
          <c:showSerName val="0"/>
          <c:showPercent val="0"/>
          <c:showBubbleSize val="0"/>
        </c:dLbls>
        <c:gapWidth val="150"/>
        <c:axId val="88224896"/>
        <c:axId val="882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88224896"/>
        <c:axId val="88226816"/>
      </c:lineChart>
      <c:dateAx>
        <c:axId val="88224896"/>
        <c:scaling>
          <c:orientation val="minMax"/>
        </c:scaling>
        <c:delete val="1"/>
        <c:axPos val="b"/>
        <c:numFmt formatCode="ge" sourceLinked="1"/>
        <c:majorTickMark val="none"/>
        <c:minorTickMark val="none"/>
        <c:tickLblPos val="none"/>
        <c:crossAx val="88226816"/>
        <c:crosses val="autoZero"/>
        <c:auto val="1"/>
        <c:lblOffset val="100"/>
        <c:baseTimeUnit val="years"/>
      </c:dateAx>
      <c:valAx>
        <c:axId val="882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892.72</c:v>
                </c:pt>
                <c:pt idx="1">
                  <c:v>1028.18</c:v>
                </c:pt>
                <c:pt idx="2">
                  <c:v>1078.04</c:v>
                </c:pt>
                <c:pt idx="3">
                  <c:v>769.56</c:v>
                </c:pt>
                <c:pt idx="4">
                  <c:v>685.12</c:v>
                </c:pt>
              </c:numCache>
            </c:numRef>
          </c:val>
        </c:ser>
        <c:dLbls>
          <c:showLegendKey val="0"/>
          <c:showVal val="0"/>
          <c:showCatName val="0"/>
          <c:showSerName val="0"/>
          <c:showPercent val="0"/>
          <c:showBubbleSize val="0"/>
        </c:dLbls>
        <c:gapWidth val="150"/>
        <c:axId val="88257280"/>
        <c:axId val="882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88257280"/>
        <c:axId val="88259200"/>
      </c:lineChart>
      <c:dateAx>
        <c:axId val="88257280"/>
        <c:scaling>
          <c:orientation val="minMax"/>
        </c:scaling>
        <c:delete val="1"/>
        <c:axPos val="b"/>
        <c:numFmt formatCode="ge" sourceLinked="1"/>
        <c:majorTickMark val="none"/>
        <c:minorTickMark val="none"/>
        <c:tickLblPos val="none"/>
        <c:crossAx val="88259200"/>
        <c:crosses val="autoZero"/>
        <c:auto val="1"/>
        <c:lblOffset val="100"/>
        <c:baseTimeUnit val="years"/>
      </c:dateAx>
      <c:valAx>
        <c:axId val="882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沖縄県　粟国村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123</v>
      </c>
      <c r="AE8" s="74"/>
      <c r="AF8" s="74"/>
      <c r="AG8" s="74"/>
      <c r="AH8" s="74"/>
      <c r="AI8" s="74"/>
      <c r="AJ8" s="74"/>
      <c r="AK8" s="2"/>
      <c r="AL8" s="67">
        <f>データ!$R$6</f>
        <v>724</v>
      </c>
      <c r="AM8" s="67"/>
      <c r="AN8" s="67"/>
      <c r="AO8" s="67"/>
      <c r="AP8" s="67"/>
      <c r="AQ8" s="67"/>
      <c r="AR8" s="67"/>
      <c r="AS8" s="67"/>
      <c r="AT8" s="66">
        <f>データ!$S$6</f>
        <v>7.65</v>
      </c>
      <c r="AU8" s="66"/>
      <c r="AV8" s="66"/>
      <c r="AW8" s="66"/>
      <c r="AX8" s="66"/>
      <c r="AY8" s="66"/>
      <c r="AZ8" s="66"/>
      <c r="BA8" s="66"/>
      <c r="BB8" s="66">
        <f>データ!$T$6</f>
        <v>94.64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7120</v>
      </c>
      <c r="X10" s="67"/>
      <c r="Y10" s="67"/>
      <c r="Z10" s="67"/>
      <c r="AA10" s="67"/>
      <c r="AB10" s="67"/>
      <c r="AC10" s="67"/>
      <c r="AD10" s="2"/>
      <c r="AE10" s="2"/>
      <c r="AF10" s="2"/>
      <c r="AG10" s="2"/>
      <c r="AH10" s="2"/>
      <c r="AI10" s="2"/>
      <c r="AJ10" s="2"/>
      <c r="AK10" s="2"/>
      <c r="AL10" s="67">
        <f>データ!$U$6</f>
        <v>708</v>
      </c>
      <c r="AM10" s="67"/>
      <c r="AN10" s="67"/>
      <c r="AO10" s="67"/>
      <c r="AP10" s="67"/>
      <c r="AQ10" s="67"/>
      <c r="AR10" s="67"/>
      <c r="AS10" s="67"/>
      <c r="AT10" s="66">
        <f>データ!$V$6</f>
        <v>7.63</v>
      </c>
      <c r="AU10" s="66"/>
      <c r="AV10" s="66"/>
      <c r="AW10" s="66"/>
      <c r="AX10" s="66"/>
      <c r="AY10" s="66"/>
      <c r="AZ10" s="66"/>
      <c r="BA10" s="66"/>
      <c r="BB10" s="66">
        <f>データ!$W$6</f>
        <v>92.79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473553</v>
      </c>
      <c r="D6" s="34">
        <f t="shared" si="3"/>
        <v>47</v>
      </c>
      <c r="E6" s="34">
        <f t="shared" si="3"/>
        <v>1</v>
      </c>
      <c r="F6" s="34">
        <f t="shared" si="3"/>
        <v>0</v>
      </c>
      <c r="G6" s="34">
        <f t="shared" si="3"/>
        <v>0</v>
      </c>
      <c r="H6" s="34" t="str">
        <f t="shared" si="3"/>
        <v>沖縄県　粟国村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7120</v>
      </c>
      <c r="R6" s="35">
        <f t="shared" si="3"/>
        <v>724</v>
      </c>
      <c r="S6" s="35">
        <f t="shared" si="3"/>
        <v>7.65</v>
      </c>
      <c r="T6" s="35">
        <f t="shared" si="3"/>
        <v>94.64</v>
      </c>
      <c r="U6" s="35">
        <f t="shared" si="3"/>
        <v>708</v>
      </c>
      <c r="V6" s="35">
        <f t="shared" si="3"/>
        <v>7.63</v>
      </c>
      <c r="W6" s="35">
        <f t="shared" si="3"/>
        <v>92.79</v>
      </c>
      <c r="X6" s="36">
        <f>IF(X7="",NA(),X7)</f>
        <v>58</v>
      </c>
      <c r="Y6" s="36">
        <f t="shared" ref="Y6:AG6" si="4">IF(Y7="",NA(),Y7)</f>
        <v>64.2</v>
      </c>
      <c r="Z6" s="36">
        <f t="shared" si="4"/>
        <v>70.41</v>
      </c>
      <c r="AA6" s="36">
        <f t="shared" si="4"/>
        <v>79.819999999999993</v>
      </c>
      <c r="AB6" s="36">
        <f t="shared" si="4"/>
        <v>96.56</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559.01</v>
      </c>
      <c r="BF6" s="36">
        <f t="shared" ref="BF6:BN6" si="7">IF(BF7="",NA(),BF7)</f>
        <v>469.85</v>
      </c>
      <c r="BG6" s="36">
        <f t="shared" si="7"/>
        <v>387.74</v>
      </c>
      <c r="BH6" s="36">
        <f t="shared" si="7"/>
        <v>310.18</v>
      </c>
      <c r="BI6" s="36">
        <f t="shared" si="7"/>
        <v>321.32</v>
      </c>
      <c r="BJ6" s="36">
        <f t="shared" si="7"/>
        <v>1496.15</v>
      </c>
      <c r="BK6" s="36">
        <f t="shared" si="7"/>
        <v>1462.56</v>
      </c>
      <c r="BL6" s="36">
        <f t="shared" si="7"/>
        <v>1486.62</v>
      </c>
      <c r="BM6" s="36">
        <f t="shared" si="7"/>
        <v>1510.14</v>
      </c>
      <c r="BN6" s="36">
        <f t="shared" si="7"/>
        <v>1595.62</v>
      </c>
      <c r="BO6" s="35" t="str">
        <f>IF(BO7="","",IF(BO7="-","【-】","【"&amp;SUBSTITUTE(TEXT(BO7,"#,##0.00"),"-","△")&amp;"】"))</f>
        <v>【1,280.76】</v>
      </c>
      <c r="BP6" s="36">
        <f>IF(BP7="",NA(),BP7)</f>
        <v>48.79</v>
      </c>
      <c r="BQ6" s="36">
        <f t="shared" ref="BQ6:BY6" si="8">IF(BQ7="",NA(),BQ7)</f>
        <v>41.44</v>
      </c>
      <c r="BR6" s="36">
        <f t="shared" si="8"/>
        <v>40.520000000000003</v>
      </c>
      <c r="BS6" s="36">
        <f t="shared" si="8"/>
        <v>55.79</v>
      </c>
      <c r="BT6" s="36">
        <f t="shared" si="8"/>
        <v>63.76</v>
      </c>
      <c r="BU6" s="36">
        <f t="shared" si="8"/>
        <v>33.01</v>
      </c>
      <c r="BV6" s="36">
        <f t="shared" si="8"/>
        <v>32.39</v>
      </c>
      <c r="BW6" s="36">
        <f t="shared" si="8"/>
        <v>24.39</v>
      </c>
      <c r="BX6" s="36">
        <f t="shared" si="8"/>
        <v>22.67</v>
      </c>
      <c r="BY6" s="36">
        <f t="shared" si="8"/>
        <v>37.92</v>
      </c>
      <c r="BZ6" s="35" t="str">
        <f>IF(BZ7="","",IF(BZ7="-","【-】","【"&amp;SUBSTITUTE(TEXT(BZ7,"#,##0.00"),"-","△")&amp;"】"))</f>
        <v>【53.06】</v>
      </c>
      <c r="CA6" s="36">
        <f>IF(CA7="",NA(),CA7)</f>
        <v>892.72</v>
      </c>
      <c r="CB6" s="36">
        <f t="shared" ref="CB6:CJ6" si="9">IF(CB7="",NA(),CB7)</f>
        <v>1028.18</v>
      </c>
      <c r="CC6" s="36">
        <f t="shared" si="9"/>
        <v>1078.04</v>
      </c>
      <c r="CD6" s="36">
        <f t="shared" si="9"/>
        <v>769.56</v>
      </c>
      <c r="CE6" s="36">
        <f t="shared" si="9"/>
        <v>685.12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37.33</v>
      </c>
      <c r="CM6" s="36">
        <f t="shared" ref="CM6:CU6" si="10">IF(CM7="",NA(),CM7)</f>
        <v>39.06</v>
      </c>
      <c r="CN6" s="36">
        <f t="shared" si="10"/>
        <v>42.41</v>
      </c>
      <c r="CO6" s="36">
        <f t="shared" si="10"/>
        <v>46.14</v>
      </c>
      <c r="CP6" s="36">
        <f t="shared" si="10"/>
        <v>38.99</v>
      </c>
      <c r="CQ6" s="36">
        <f t="shared" si="10"/>
        <v>51.11</v>
      </c>
      <c r="CR6" s="36">
        <f t="shared" si="10"/>
        <v>50.49</v>
      </c>
      <c r="CS6" s="36">
        <f t="shared" si="10"/>
        <v>48.36</v>
      </c>
      <c r="CT6" s="36">
        <f t="shared" si="10"/>
        <v>48.7</v>
      </c>
      <c r="CU6" s="36">
        <f t="shared" si="10"/>
        <v>46.9</v>
      </c>
      <c r="CV6" s="35" t="str">
        <f>IF(CV7="","",IF(CV7="-","【-】","【"&amp;SUBSTITUTE(TEXT(CV7,"#,##0.00"),"-","△")&amp;"】"))</f>
        <v>【56.28】</v>
      </c>
      <c r="CW6" s="36">
        <f>IF(CW7="",NA(),CW7)</f>
        <v>86.53</v>
      </c>
      <c r="CX6" s="36">
        <f t="shared" ref="CX6:DF6" si="11">IF(CX7="",NA(),CX7)</f>
        <v>84.91</v>
      </c>
      <c r="CY6" s="36">
        <f t="shared" si="11"/>
        <v>77.8</v>
      </c>
      <c r="CZ6" s="36">
        <f t="shared" si="11"/>
        <v>79.099999999999994</v>
      </c>
      <c r="DA6" s="36">
        <f t="shared" si="11"/>
        <v>80.47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473553</v>
      </c>
      <c r="D7" s="38">
        <v>47</v>
      </c>
      <c r="E7" s="38">
        <v>1</v>
      </c>
      <c r="F7" s="38">
        <v>0</v>
      </c>
      <c r="G7" s="38">
        <v>0</v>
      </c>
      <c r="H7" s="38" t="s">
        <v>108</v>
      </c>
      <c r="I7" s="38" t="s">
        <v>109</v>
      </c>
      <c r="J7" s="38" t="s">
        <v>110</v>
      </c>
      <c r="K7" s="38" t="s">
        <v>111</v>
      </c>
      <c r="L7" s="38" t="s">
        <v>112</v>
      </c>
      <c r="M7" s="38"/>
      <c r="N7" s="39" t="s">
        <v>113</v>
      </c>
      <c r="O7" s="39" t="s">
        <v>114</v>
      </c>
      <c r="P7" s="39">
        <v>100</v>
      </c>
      <c r="Q7" s="39">
        <v>7120</v>
      </c>
      <c r="R7" s="39">
        <v>724</v>
      </c>
      <c r="S7" s="39">
        <v>7.65</v>
      </c>
      <c r="T7" s="39">
        <v>94.64</v>
      </c>
      <c r="U7" s="39">
        <v>708</v>
      </c>
      <c r="V7" s="39">
        <v>7.63</v>
      </c>
      <c r="W7" s="39">
        <v>92.79</v>
      </c>
      <c r="X7" s="39">
        <v>58</v>
      </c>
      <c r="Y7" s="39">
        <v>64.2</v>
      </c>
      <c r="Z7" s="39">
        <v>70.41</v>
      </c>
      <c r="AA7" s="39">
        <v>79.819999999999993</v>
      </c>
      <c r="AB7" s="39">
        <v>96.56</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559.01</v>
      </c>
      <c r="BF7" s="39">
        <v>469.85</v>
      </c>
      <c r="BG7" s="39">
        <v>387.74</v>
      </c>
      <c r="BH7" s="39">
        <v>310.18</v>
      </c>
      <c r="BI7" s="39">
        <v>321.32</v>
      </c>
      <c r="BJ7" s="39">
        <v>1496.15</v>
      </c>
      <c r="BK7" s="39">
        <v>1462.56</v>
      </c>
      <c r="BL7" s="39">
        <v>1486.62</v>
      </c>
      <c r="BM7" s="39">
        <v>1510.14</v>
      </c>
      <c r="BN7" s="39">
        <v>1595.62</v>
      </c>
      <c r="BO7" s="39">
        <v>1280.76</v>
      </c>
      <c r="BP7" s="39">
        <v>48.79</v>
      </c>
      <c r="BQ7" s="39">
        <v>41.44</v>
      </c>
      <c r="BR7" s="39">
        <v>40.520000000000003</v>
      </c>
      <c r="BS7" s="39">
        <v>55.79</v>
      </c>
      <c r="BT7" s="39">
        <v>63.76</v>
      </c>
      <c r="BU7" s="39">
        <v>33.01</v>
      </c>
      <c r="BV7" s="39">
        <v>32.39</v>
      </c>
      <c r="BW7" s="39">
        <v>24.39</v>
      </c>
      <c r="BX7" s="39">
        <v>22.67</v>
      </c>
      <c r="BY7" s="39">
        <v>37.92</v>
      </c>
      <c r="BZ7" s="39">
        <v>53.06</v>
      </c>
      <c r="CA7" s="39">
        <v>892.72</v>
      </c>
      <c r="CB7" s="39">
        <v>1028.18</v>
      </c>
      <c r="CC7" s="39">
        <v>1078.04</v>
      </c>
      <c r="CD7" s="39">
        <v>769.56</v>
      </c>
      <c r="CE7" s="39">
        <v>685.12</v>
      </c>
      <c r="CF7" s="39">
        <v>523.08000000000004</v>
      </c>
      <c r="CG7" s="39">
        <v>530.83000000000004</v>
      </c>
      <c r="CH7" s="39">
        <v>734.18</v>
      </c>
      <c r="CI7" s="39">
        <v>789.62</v>
      </c>
      <c r="CJ7" s="39">
        <v>423.18</v>
      </c>
      <c r="CK7" s="39">
        <v>314.83</v>
      </c>
      <c r="CL7" s="39">
        <v>37.33</v>
      </c>
      <c r="CM7" s="39">
        <v>39.06</v>
      </c>
      <c r="CN7" s="39">
        <v>42.41</v>
      </c>
      <c r="CO7" s="39">
        <v>46.14</v>
      </c>
      <c r="CP7" s="39">
        <v>38.99</v>
      </c>
      <c r="CQ7" s="39">
        <v>51.11</v>
      </c>
      <c r="CR7" s="39">
        <v>50.49</v>
      </c>
      <c r="CS7" s="39">
        <v>48.36</v>
      </c>
      <c r="CT7" s="39">
        <v>48.7</v>
      </c>
      <c r="CU7" s="39">
        <v>46.9</v>
      </c>
      <c r="CV7" s="39">
        <v>56.28</v>
      </c>
      <c r="CW7" s="39">
        <v>86.53</v>
      </c>
      <c r="CX7" s="39">
        <v>84.91</v>
      </c>
      <c r="CY7" s="39">
        <v>77.8</v>
      </c>
      <c r="CZ7" s="39">
        <v>79.099999999999994</v>
      </c>
      <c r="DA7" s="39">
        <v>80.47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2017-12-25T01:49:03Z</dcterms:created>
  <dcterms:modified xsi:type="dcterms:W3CDTF">2018-02-28T07:56:07Z</dcterms:modified>
</cp:coreProperties>
</file>