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<sst xmlns="http://schemas.openxmlformats.org/spreadsheetml/2006/main" count="245" uniqueCount="125">
  <si>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</si>
  <si>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</si>
  <si>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</si>
  <si>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</si>
  <si>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</si>
  <si>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</si>
  <si>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</si>
  <si>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</si>
  <si>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</si>
  <si>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</si>
  <si>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</si>
  <si>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</si>
  <si>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</si>
  <si>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</si>
  <si>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</si>
  <si>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</si>
  <si>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</si>
  <si>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</si>
  <si>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</si>
  <si>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</si>
  <si>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</si>
  <si>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</si>
  <si>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</si>
  <si>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</si>
  <si>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</si>
  <si>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</si>
  <si>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</si>
  <si>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</si>
  <si>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</si>
  <si>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</si>
  <si>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</si>
  <si>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</si>
  <si>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</si>
  <si>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</si>
  <si>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</si>
  <si>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</si>
  <si>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</si>
  <si>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</si>
  <si>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</si>
  <si>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</si>
  <si>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</si>
  <si>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</si>
  <si>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</si>
  <si>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</si>
  <si>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</si>
  <si>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</si>
  <si>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</si>
  <si>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</si>
  <si>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</si>
  <si>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</si>
  <si>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</si>
  <si>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</si>
  <si>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</si>
  <si>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</si>
  <si>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</si>
  <si>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</si>
  <si>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</si>
  <si>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</si>
  <si>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</si>
  <si>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</si>
  <si>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</si>
  <si>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</si>
  <si>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</si>
  <si>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</si>
  <si>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</si>
  <si>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</si>
  <si>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</si>
  <si>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</si>
  <si>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</si>
  <si>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</si>
  <si>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</si>
  <si>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</si>
  <si>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</si>
  <si>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</si>
  <si>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</si>
  <si>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</si>
  <si>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</si>
  <si>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</si>
  <si>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</si>
  <si>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</si>
  <si>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</si>
  <si>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</si>
  <si>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</si>
  <si>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</si>
  <si>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</si>
  <si>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</si>
  <si>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</si>
  <si>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</si>
  <si>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</si>
  <si>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</si>
  <si>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</si>
  <si>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</si>
  <si>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</si>
  <si>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</si>
  <si>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</si>
  <si>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</si>
  <si>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</si>
  <si>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</si>
  <si>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</si>
  <si>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</si>
  <si>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</si>
  <si>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</si>
  <si>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</si>
  <si>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</si>
  <si>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</si>
  <si>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</si>
  <si>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</si>
  <si>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</si>
  <si>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</si>
  <si>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沖縄県　西原町</t>
  </si>
  <si>
    <t>法非適用</t>
  </si>
  <si>
    <t>下水道事業</t>
  </si>
  <si>
    <t>公共下水道</t>
  </si>
  <si>
    <t>Cc3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</si>
  <si>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</si>
  <si>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</si>
  <si>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</si>
  <si>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</si>
  <si>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</si>
  <si>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</si>
  <si>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</si>
  <si>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t>①各年度における総収益の前年度比較は、料金収入が約2％～14％の増加、他会計繰入金が約3％～4％増加している。主に起債償還金の増加による他会計繰入金の増加となっており、総収益に占める割合は料金収入が約16％、他会計基準外繰入金が約12％であり他会計繰入金の依存度が高い。　　　　　
④下水道普及率は40%で、下水道供用開始から15年であることから、先行投資的な時期の要素が強く、事業の性質上、起債残高は年々増え続けていたが、汚水事業の抑制、変動金利借入利率が下がってきたこともあり、比率は下がってきている。
⑤排出量の多い企業等もあることから、経費回収率は平均値を上回っている形になっているが、家庭用のみを抽出すると平均値を下回っている。
⑥平均値より下回っている。汚水処理費は各年度とも約</t>
    </r>
    <r>
      <rPr>
        <sz val="11"/>
        <rFont val="ＭＳ ゴシック"/>
        <family val="3"/>
        <charset val="128"/>
      </rPr>
      <t>５千万円</t>
    </r>
    <r>
      <rPr>
        <sz val="11"/>
        <color theme="1"/>
        <rFont val="ＭＳ ゴシック"/>
        <family val="3"/>
        <charset val="128"/>
      </rPr>
      <t xml:space="preserve">程度だが、接続件数も徐々に増えているが、それとともに大口排水事業者の接続をめざしていく。
⑧平均値を下回っており、接続率向上のための普及啓蒙活動を図る必要がある。
</t>
    </r>
    <rPh sb="189" eb="191">
      <t>ジギョウ</t>
    </rPh>
    <rPh sb="192" eb="194">
      <t>セイシツ</t>
    </rPh>
    <rPh sb="194" eb="195">
      <t>ウエ</t>
    </rPh>
    <rPh sb="212" eb="214">
      <t>オスイ</t>
    </rPh>
    <rPh sb="214" eb="216">
      <t>ジギョウ</t>
    </rPh>
    <rPh sb="217" eb="219">
      <t>ヨクセイ</t>
    </rPh>
    <rPh sb="220" eb="222">
      <t>ヘンドウ</t>
    </rPh>
    <rPh sb="222" eb="224">
      <t>キンリ</t>
    </rPh>
    <rPh sb="224" eb="225">
      <t>カ</t>
    </rPh>
    <rPh sb="225" eb="226">
      <t>イ</t>
    </rPh>
    <rPh sb="229" eb="230">
      <t>サ</t>
    </rPh>
    <rPh sb="241" eb="243">
      <t>ヒリツ</t>
    </rPh>
    <rPh sb="244" eb="245">
      <t>サ</t>
    </rPh>
    <rPh sb="263" eb="264">
      <t>トウ</t>
    </rPh>
    <rPh sb="359" eb="361">
      <t>ジョジョ</t>
    </rPh>
    <rPh sb="362" eb="363">
      <t>フ</t>
    </rPh>
    <rPh sb="377" eb="379">
      <t>ハイスイ</t>
    </rPh>
    <rPh sb="379" eb="381">
      <t>ジギョウ</t>
    </rPh>
    <rPh sb="381" eb="382">
      <t>シャ</t>
    </rPh>
    <phoneticPr fontId="7"/>
  </si>
  <si>
    <t xml:space="preserve">  現在下水道普及の向上を推進する整備を鋭意行っている時期で、老朽化の状況は少ないが、将来的には、施設の老朽化が進み、施設管理コストの増大と更新需要が集中することが懸念されることから、予防保全型である長寿命化対策をふまえ、改築・更新計画は一体的に捉え効率的なコストの平準化の実施が必要であるので、経過年数が高い受贈資産などの調査を行っていく。</t>
    <rPh sb="38" eb="39">
      <t>スク</t>
    </rPh>
    <rPh sb="155" eb="157">
      <t>ジュゾウ</t>
    </rPh>
    <rPh sb="157" eb="159">
      <t>シサン</t>
    </rPh>
    <rPh sb="162" eb="164">
      <t>チョウサ</t>
    </rPh>
    <rPh sb="165" eb="166">
      <t>オコナ</t>
    </rPh>
    <phoneticPr fontId="7"/>
  </si>
  <si>
    <t xml:space="preserve">　当面の課題として経費回収率の改善が挙げられる
その取り組みとして、整備を効率的に進める事と併
せて下水道接続率の向上をめざす必要がある。
・経費回収率の高い琉球大学や工業専用地域、上原土地区画整理区域など、整備優先順位の検討を行うことや、今後流域下水道維持管理負担金の改定時にはあわせて本町の使用料改定を適宜行う。
</t>
    <rPh sb="92" eb="93">
      <t>ウエ</t>
    </rPh>
    <rPh sb="100" eb="102">
      <t>クイキ</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</si>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</sst>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3" xfId="0" applyFont="1" applyBorder="1" applyAlignment="1" applyProtection="1">
      <alignment horizontal="left" vertical="top" wrapText="1"/>
      <protection locked="0"/>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3"/>
          <c:y val="0.1580694566902848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8629888"/>
        <c:axId val="118631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0.19</c:v>
                </c:pt>
                <c:pt idx="2">
                  <c:v>0.16</c:v>
                </c:pt>
                <c:pt idx="3">
                  <c:v>0.33</c:v>
                </c:pt>
                <c:pt idx="4">
                  <c:v>0.21</c:v>
                </c:pt>
              </c:numCache>
            </c:numRef>
          </c:val>
          <c:smooth val="0"/>
        </c:ser>
        <c:dLbls>
          <c:showLegendKey val="0"/>
          <c:showVal val="0"/>
          <c:showCatName val="0"/>
          <c:showSerName val="0"/>
          <c:showPercent val="0"/>
          <c:showBubbleSize val="0"/>
        </c:dLbls>
        <c:marker val="1"/>
        <c:smooth val="0"/>
        <c:axId val="118629888"/>
        <c:axId val="118631808"/>
      </c:lineChart>
      <c:dateAx>
        <c:axId val="118629888"/>
        <c:scaling>
          <c:orientation val="minMax"/>
        </c:scaling>
        <c:delete val="1"/>
        <c:axPos val="b"/>
        <c:numFmt formatCode="ge" sourceLinked="1"/>
        <c:majorTickMark val="none"/>
        <c:minorTickMark val="none"/>
        <c:tickLblPos val="none"/>
        <c:crossAx val="118631808"/>
        <c:crosses val="autoZero"/>
        <c:auto val="1"/>
        <c:lblOffset val="100"/>
        <c:baseTimeUnit val="years"/>
      </c:dateAx>
      <c:valAx>
        <c:axId val="118631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2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88" l="0.70000000000000062" r="0.70000000000000062" t="0.750000000000011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059200"/>
        <c:axId val="121065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40.07</c:v>
                </c:pt>
                <c:pt idx="1">
                  <c:v>39.92</c:v>
                </c:pt>
                <c:pt idx="2">
                  <c:v>41.63</c:v>
                </c:pt>
                <c:pt idx="3">
                  <c:v>44.89</c:v>
                </c:pt>
                <c:pt idx="4">
                  <c:v>40.75</c:v>
                </c:pt>
              </c:numCache>
            </c:numRef>
          </c:val>
          <c:smooth val="0"/>
        </c:ser>
        <c:dLbls>
          <c:showLegendKey val="0"/>
          <c:showVal val="0"/>
          <c:showCatName val="0"/>
          <c:showSerName val="0"/>
          <c:showPercent val="0"/>
          <c:showBubbleSize val="0"/>
        </c:dLbls>
        <c:marker val="1"/>
        <c:smooth val="0"/>
        <c:axId val="121059200"/>
        <c:axId val="121065472"/>
      </c:lineChart>
      <c:dateAx>
        <c:axId val="121059200"/>
        <c:scaling>
          <c:orientation val="minMax"/>
        </c:scaling>
        <c:delete val="1"/>
        <c:axPos val="b"/>
        <c:numFmt formatCode="ge" sourceLinked="1"/>
        <c:majorTickMark val="none"/>
        <c:minorTickMark val="none"/>
        <c:tickLblPos val="none"/>
        <c:crossAx val="121065472"/>
        <c:crosses val="autoZero"/>
        <c:auto val="1"/>
        <c:lblOffset val="100"/>
        <c:baseTimeUnit val="years"/>
      </c:dateAx>
      <c:valAx>
        <c:axId val="121065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5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47.98</c:v>
                </c:pt>
                <c:pt idx="1">
                  <c:v>49.34</c:v>
                </c:pt>
                <c:pt idx="2">
                  <c:v>50.58</c:v>
                </c:pt>
                <c:pt idx="3">
                  <c:v>54.05</c:v>
                </c:pt>
                <c:pt idx="4">
                  <c:v>58.62</c:v>
                </c:pt>
              </c:numCache>
            </c:numRef>
          </c:val>
        </c:ser>
        <c:dLbls>
          <c:showLegendKey val="0"/>
          <c:showVal val="0"/>
          <c:showCatName val="0"/>
          <c:showSerName val="0"/>
          <c:showPercent val="0"/>
          <c:showBubbleSize val="0"/>
        </c:dLbls>
        <c:gapWidth val="150"/>
        <c:axId val="121107968"/>
        <c:axId val="12110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c:v>
                </c:pt>
                <c:pt idx="1">
                  <c:v>65.86</c:v>
                </c:pt>
                <c:pt idx="2">
                  <c:v>66.33</c:v>
                </c:pt>
                <c:pt idx="3">
                  <c:v>64.89</c:v>
                </c:pt>
                <c:pt idx="4">
                  <c:v>64.97</c:v>
                </c:pt>
              </c:numCache>
            </c:numRef>
          </c:val>
          <c:smooth val="0"/>
        </c:ser>
        <c:dLbls>
          <c:showLegendKey val="0"/>
          <c:showVal val="0"/>
          <c:showCatName val="0"/>
          <c:showSerName val="0"/>
          <c:showPercent val="0"/>
          <c:showBubbleSize val="0"/>
        </c:dLbls>
        <c:marker val="1"/>
        <c:smooth val="0"/>
        <c:axId val="121107968"/>
        <c:axId val="121109888"/>
      </c:lineChart>
      <c:dateAx>
        <c:axId val="121107968"/>
        <c:scaling>
          <c:orientation val="minMax"/>
        </c:scaling>
        <c:delete val="1"/>
        <c:axPos val="b"/>
        <c:numFmt formatCode="ge" sourceLinked="1"/>
        <c:majorTickMark val="none"/>
        <c:minorTickMark val="none"/>
        <c:tickLblPos val="none"/>
        <c:crossAx val="121109888"/>
        <c:crosses val="autoZero"/>
        <c:auto val="1"/>
        <c:lblOffset val="100"/>
        <c:baseTimeUnit val="years"/>
      </c:dateAx>
      <c:valAx>
        <c:axId val="12110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0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3701688848878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83.6</c:v>
                </c:pt>
                <c:pt idx="1">
                  <c:v>81.95</c:v>
                </c:pt>
                <c:pt idx="2">
                  <c:v>82.45</c:v>
                </c:pt>
                <c:pt idx="3">
                  <c:v>83.58</c:v>
                </c:pt>
                <c:pt idx="4">
                  <c:v>80.59</c:v>
                </c:pt>
              </c:numCache>
            </c:numRef>
          </c:val>
        </c:ser>
        <c:dLbls>
          <c:showLegendKey val="0"/>
          <c:showVal val="0"/>
          <c:showCatName val="0"/>
          <c:showSerName val="0"/>
          <c:showPercent val="0"/>
          <c:showBubbleSize val="0"/>
        </c:dLbls>
        <c:gapWidth val="150"/>
        <c:axId val="118670464"/>
        <c:axId val="11867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8670464"/>
        <c:axId val="118672384"/>
      </c:lineChart>
      <c:dateAx>
        <c:axId val="118670464"/>
        <c:scaling>
          <c:orientation val="minMax"/>
        </c:scaling>
        <c:delete val="1"/>
        <c:axPos val="b"/>
        <c:numFmt formatCode="ge" sourceLinked="1"/>
        <c:majorTickMark val="none"/>
        <c:minorTickMark val="none"/>
        <c:tickLblPos val="none"/>
        <c:crossAx val="118672384"/>
        <c:crosses val="autoZero"/>
        <c:auto val="1"/>
        <c:lblOffset val="100"/>
        <c:baseTimeUnit val="years"/>
      </c:dateAx>
      <c:valAx>
        <c:axId val="11867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67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664832"/>
        <c:axId val="12066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664832"/>
        <c:axId val="120666752"/>
      </c:lineChart>
      <c:dateAx>
        <c:axId val="120664832"/>
        <c:scaling>
          <c:orientation val="minMax"/>
        </c:scaling>
        <c:delete val="1"/>
        <c:axPos val="b"/>
        <c:numFmt formatCode="ge" sourceLinked="1"/>
        <c:majorTickMark val="none"/>
        <c:minorTickMark val="none"/>
        <c:tickLblPos val="none"/>
        <c:crossAx val="120666752"/>
        <c:crosses val="autoZero"/>
        <c:auto val="1"/>
        <c:lblOffset val="100"/>
        <c:baseTimeUnit val="years"/>
      </c:dateAx>
      <c:valAx>
        <c:axId val="12066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66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787328"/>
        <c:axId val="12078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787328"/>
        <c:axId val="120789248"/>
      </c:lineChart>
      <c:dateAx>
        <c:axId val="120787328"/>
        <c:scaling>
          <c:orientation val="minMax"/>
        </c:scaling>
        <c:delete val="1"/>
        <c:axPos val="b"/>
        <c:numFmt formatCode="ge" sourceLinked="1"/>
        <c:majorTickMark val="none"/>
        <c:minorTickMark val="none"/>
        <c:tickLblPos val="none"/>
        <c:crossAx val="120789248"/>
        <c:crosses val="autoZero"/>
        <c:auto val="1"/>
        <c:lblOffset val="100"/>
        <c:baseTimeUnit val="years"/>
      </c:dateAx>
      <c:valAx>
        <c:axId val="12078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78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824576"/>
        <c:axId val="12082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824576"/>
        <c:axId val="120826496"/>
      </c:lineChart>
      <c:dateAx>
        <c:axId val="120824576"/>
        <c:scaling>
          <c:orientation val="minMax"/>
        </c:scaling>
        <c:delete val="1"/>
        <c:axPos val="b"/>
        <c:numFmt formatCode="ge" sourceLinked="1"/>
        <c:majorTickMark val="none"/>
        <c:minorTickMark val="none"/>
        <c:tickLblPos val="none"/>
        <c:crossAx val="120826496"/>
        <c:crosses val="autoZero"/>
        <c:auto val="1"/>
        <c:lblOffset val="100"/>
        <c:baseTimeUnit val="years"/>
      </c:dateAx>
      <c:valAx>
        <c:axId val="12082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2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865152"/>
        <c:axId val="12086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865152"/>
        <c:axId val="120867072"/>
      </c:lineChart>
      <c:dateAx>
        <c:axId val="120865152"/>
        <c:scaling>
          <c:orientation val="minMax"/>
        </c:scaling>
        <c:delete val="1"/>
        <c:axPos val="b"/>
        <c:numFmt formatCode="ge" sourceLinked="1"/>
        <c:majorTickMark val="none"/>
        <c:minorTickMark val="none"/>
        <c:tickLblPos val="none"/>
        <c:crossAx val="120867072"/>
        <c:crosses val="autoZero"/>
        <c:auto val="1"/>
        <c:lblOffset val="100"/>
        <c:baseTimeUnit val="years"/>
      </c:dateAx>
      <c:valAx>
        <c:axId val="1208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65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1836.92</c:v>
                </c:pt>
                <c:pt idx="1">
                  <c:v>1803.68</c:v>
                </c:pt>
                <c:pt idx="2">
                  <c:v>1566.58</c:v>
                </c:pt>
                <c:pt idx="3">
                  <c:v>1475.32</c:v>
                </c:pt>
                <c:pt idx="4">
                  <c:v>1404.07</c:v>
                </c:pt>
              </c:numCache>
            </c:numRef>
          </c:val>
        </c:ser>
        <c:dLbls>
          <c:showLegendKey val="0"/>
          <c:showVal val="0"/>
          <c:showCatName val="0"/>
          <c:showSerName val="0"/>
          <c:showPercent val="0"/>
          <c:showBubbleSize val="0"/>
        </c:dLbls>
        <c:gapWidth val="150"/>
        <c:axId val="120880512"/>
        <c:axId val="12090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1574.53</c:v>
                </c:pt>
                <c:pt idx="1">
                  <c:v>1506.51</c:v>
                </c:pt>
                <c:pt idx="2">
                  <c:v>1315.67</c:v>
                </c:pt>
                <c:pt idx="3">
                  <c:v>1240.1600000000001</c:v>
                </c:pt>
                <c:pt idx="4">
                  <c:v>1193.49</c:v>
                </c:pt>
              </c:numCache>
            </c:numRef>
          </c:val>
          <c:smooth val="0"/>
        </c:ser>
        <c:dLbls>
          <c:showLegendKey val="0"/>
          <c:showVal val="0"/>
          <c:showCatName val="0"/>
          <c:showSerName val="0"/>
          <c:showPercent val="0"/>
          <c:showBubbleSize val="0"/>
        </c:dLbls>
        <c:marker val="1"/>
        <c:smooth val="0"/>
        <c:axId val="120880512"/>
        <c:axId val="120903168"/>
      </c:lineChart>
      <c:dateAx>
        <c:axId val="120880512"/>
        <c:scaling>
          <c:orientation val="minMax"/>
        </c:scaling>
        <c:delete val="1"/>
        <c:axPos val="b"/>
        <c:numFmt formatCode="ge" sourceLinked="1"/>
        <c:majorTickMark val="none"/>
        <c:minorTickMark val="none"/>
        <c:tickLblPos val="none"/>
        <c:crossAx val="120903168"/>
        <c:crosses val="autoZero"/>
        <c:auto val="1"/>
        <c:lblOffset val="100"/>
        <c:baseTimeUnit val="years"/>
      </c:dateAx>
      <c:valAx>
        <c:axId val="12090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75.72</c:v>
                </c:pt>
                <c:pt idx="1">
                  <c:v>74.05</c:v>
                </c:pt>
                <c:pt idx="2">
                  <c:v>77.680000000000007</c:v>
                </c:pt>
                <c:pt idx="3">
                  <c:v>78.2</c:v>
                </c:pt>
                <c:pt idx="4">
                  <c:v>73.790000000000006</c:v>
                </c:pt>
              </c:numCache>
            </c:numRef>
          </c:val>
        </c:ser>
        <c:dLbls>
          <c:showLegendKey val="0"/>
          <c:showVal val="0"/>
          <c:showCatName val="0"/>
          <c:showSerName val="0"/>
          <c:showPercent val="0"/>
          <c:showBubbleSize val="0"/>
        </c:dLbls>
        <c:gapWidth val="150"/>
        <c:axId val="120998912"/>
        <c:axId val="12100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57.36</c:v>
                </c:pt>
                <c:pt idx="1">
                  <c:v>57.33</c:v>
                </c:pt>
                <c:pt idx="2">
                  <c:v>60.78</c:v>
                </c:pt>
                <c:pt idx="3">
                  <c:v>60.17</c:v>
                </c:pt>
                <c:pt idx="4">
                  <c:v>65.569999999999993</c:v>
                </c:pt>
              </c:numCache>
            </c:numRef>
          </c:val>
          <c:smooth val="0"/>
        </c:ser>
        <c:dLbls>
          <c:showLegendKey val="0"/>
          <c:showVal val="0"/>
          <c:showCatName val="0"/>
          <c:showSerName val="0"/>
          <c:showPercent val="0"/>
          <c:showBubbleSize val="0"/>
        </c:dLbls>
        <c:marker val="1"/>
        <c:smooth val="0"/>
        <c:axId val="120998912"/>
        <c:axId val="121001088"/>
      </c:lineChart>
      <c:dateAx>
        <c:axId val="120998912"/>
        <c:scaling>
          <c:orientation val="minMax"/>
        </c:scaling>
        <c:delete val="1"/>
        <c:axPos val="b"/>
        <c:numFmt formatCode="ge" sourceLinked="1"/>
        <c:majorTickMark val="none"/>
        <c:minorTickMark val="none"/>
        <c:tickLblPos val="none"/>
        <c:crossAx val="121001088"/>
        <c:crosses val="autoZero"/>
        <c:auto val="1"/>
        <c:lblOffset val="100"/>
        <c:baseTimeUnit val="years"/>
      </c:dateAx>
      <c:valAx>
        <c:axId val="12100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133.5</c:v>
                </c:pt>
                <c:pt idx="1">
                  <c:v>133.31</c:v>
                </c:pt>
                <c:pt idx="2">
                  <c:v>130.22999999999999</c:v>
                </c:pt>
                <c:pt idx="3">
                  <c:v>128.31</c:v>
                </c:pt>
                <c:pt idx="4">
                  <c:v>134.54</c:v>
                </c:pt>
              </c:numCache>
            </c:numRef>
          </c:val>
        </c:ser>
        <c:dLbls>
          <c:showLegendKey val="0"/>
          <c:showVal val="0"/>
          <c:showCatName val="0"/>
          <c:showSerName val="0"/>
          <c:showPercent val="0"/>
          <c:showBubbleSize val="0"/>
        </c:dLbls>
        <c:gapWidth val="150"/>
        <c:axId val="121030912"/>
        <c:axId val="12103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279.91000000000003</c:v>
                </c:pt>
                <c:pt idx="1">
                  <c:v>284.52999999999997</c:v>
                </c:pt>
                <c:pt idx="2">
                  <c:v>276.26</c:v>
                </c:pt>
                <c:pt idx="3">
                  <c:v>281.52999999999997</c:v>
                </c:pt>
                <c:pt idx="4">
                  <c:v>263.04000000000002</c:v>
                </c:pt>
              </c:numCache>
            </c:numRef>
          </c:val>
          <c:smooth val="0"/>
        </c:ser>
        <c:dLbls>
          <c:showLegendKey val="0"/>
          <c:showVal val="0"/>
          <c:showCatName val="0"/>
          <c:showSerName val="0"/>
          <c:showPercent val="0"/>
          <c:showBubbleSize val="0"/>
        </c:dLbls>
        <c:marker val="1"/>
        <c:smooth val="0"/>
        <c:axId val="121030912"/>
        <c:axId val="121033088"/>
      </c:lineChart>
      <c:dateAx>
        <c:axId val="121030912"/>
        <c:scaling>
          <c:orientation val="minMax"/>
        </c:scaling>
        <c:delete val="1"/>
        <c:axPos val="b"/>
        <c:numFmt formatCode="ge" sourceLinked="1"/>
        <c:majorTickMark val="none"/>
        <c:minorTickMark val="none"/>
        <c:tickLblPos val="none"/>
        <c:crossAx val="121033088"/>
        <c:crosses val="autoZero"/>
        <c:auto val="1"/>
        <c:lblOffset val="100"/>
        <c:baseTimeUnit val="years"/>
      </c:dateAx>
      <c:valAx>
        <c:axId val="1210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3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8" t="str">
        <f>データ!H6</f>
        <v>沖縄県　西原町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6" t="s">
        <v>1</v>
      </c>
      <c r="C7" s="66"/>
      <c r="D7" s="66"/>
      <c r="E7" s="66"/>
      <c r="F7" s="66"/>
      <c r="G7" s="66"/>
      <c r="H7" s="66"/>
      <c r="I7" s="66" t="s">
        <v>2</v>
      </c>
      <c r="J7" s="66"/>
      <c r="K7" s="66"/>
      <c r="L7" s="66"/>
      <c r="M7" s="66"/>
      <c r="N7" s="66"/>
      <c r="O7" s="66"/>
      <c r="P7" s="66" t="s">
        <v>3</v>
      </c>
      <c r="Q7" s="66"/>
      <c r="R7" s="66"/>
      <c r="S7" s="66"/>
      <c r="T7" s="66"/>
      <c r="U7" s="66"/>
      <c r="V7" s="66"/>
      <c r="W7" s="66" t="s">
        <v>4</v>
      </c>
      <c r="X7" s="66"/>
      <c r="Y7" s="66"/>
      <c r="Z7" s="66"/>
      <c r="AA7" s="66"/>
      <c r="AB7" s="66"/>
      <c r="AC7" s="66"/>
      <c r="AD7" s="66" t="s">
        <v>5</v>
      </c>
      <c r="AE7" s="66"/>
      <c r="AF7" s="66"/>
      <c r="AG7" s="66"/>
      <c r="AH7" s="66"/>
      <c r="AI7" s="66"/>
      <c r="AJ7" s="66"/>
      <c r="AK7" s="4"/>
      <c r="AL7" s="66" t="s">
        <v>6</v>
      </c>
      <c r="AM7" s="66"/>
      <c r="AN7" s="66"/>
      <c r="AO7" s="66"/>
      <c r="AP7" s="66"/>
      <c r="AQ7" s="66"/>
      <c r="AR7" s="66"/>
      <c r="AS7" s="66"/>
      <c r="AT7" s="66" t="s">
        <v>7</v>
      </c>
      <c r="AU7" s="66"/>
      <c r="AV7" s="66"/>
      <c r="AW7" s="66"/>
      <c r="AX7" s="66"/>
      <c r="AY7" s="66"/>
      <c r="AZ7" s="66"/>
      <c r="BA7" s="66"/>
      <c r="BB7" s="66" t="s">
        <v>8</v>
      </c>
      <c r="BC7" s="66"/>
      <c r="BD7" s="66"/>
      <c r="BE7" s="66"/>
      <c r="BF7" s="66"/>
      <c r="BG7" s="66"/>
      <c r="BH7" s="66"/>
      <c r="BI7" s="66"/>
      <c r="BJ7" s="4"/>
      <c r="BK7" s="4"/>
      <c r="BL7" s="5" t="s">
        <v>9</v>
      </c>
      <c r="BM7" s="6"/>
      <c r="BN7" s="6"/>
      <c r="BO7" s="6"/>
      <c r="BP7" s="6"/>
      <c r="BQ7" s="6"/>
      <c r="BR7" s="6"/>
      <c r="BS7" s="6"/>
      <c r="BT7" s="6"/>
      <c r="BU7" s="6"/>
      <c r="BV7" s="6"/>
      <c r="BW7" s="6"/>
      <c r="BX7" s="6"/>
      <c r="BY7" s="7"/>
    </row>
    <row r="8" spans="1:78" ht="18.75" customHeight="1">
      <c r="A8" s="2"/>
      <c r="B8" s="75" t="str">
        <f>データ!I6</f>
        <v>法非適用</v>
      </c>
      <c r="C8" s="75"/>
      <c r="D8" s="75"/>
      <c r="E8" s="75"/>
      <c r="F8" s="75"/>
      <c r="G8" s="75"/>
      <c r="H8" s="75"/>
      <c r="I8" s="75" t="str">
        <f>データ!J6</f>
        <v>下水道事業</v>
      </c>
      <c r="J8" s="75"/>
      <c r="K8" s="75"/>
      <c r="L8" s="75"/>
      <c r="M8" s="75"/>
      <c r="N8" s="75"/>
      <c r="O8" s="75"/>
      <c r="P8" s="75" t="str">
        <f>データ!K6</f>
        <v>公共下水道</v>
      </c>
      <c r="Q8" s="75"/>
      <c r="R8" s="75"/>
      <c r="S8" s="75"/>
      <c r="T8" s="75"/>
      <c r="U8" s="75"/>
      <c r="V8" s="75"/>
      <c r="W8" s="75" t="str">
        <f>データ!L6</f>
        <v>Cc3</v>
      </c>
      <c r="X8" s="75"/>
      <c r="Y8" s="75"/>
      <c r="Z8" s="75"/>
      <c r="AA8" s="75"/>
      <c r="AB8" s="75"/>
      <c r="AC8" s="75"/>
      <c r="AD8" s="76" t="s">
        <v>124</v>
      </c>
      <c r="AE8" s="76"/>
      <c r="AF8" s="76"/>
      <c r="AG8" s="76"/>
      <c r="AH8" s="76"/>
      <c r="AI8" s="76"/>
      <c r="AJ8" s="76"/>
      <c r="AK8" s="4"/>
      <c r="AL8" s="70">
        <f>データ!S6</f>
        <v>35146</v>
      </c>
      <c r="AM8" s="70"/>
      <c r="AN8" s="70"/>
      <c r="AO8" s="70"/>
      <c r="AP8" s="70"/>
      <c r="AQ8" s="70"/>
      <c r="AR8" s="70"/>
      <c r="AS8" s="70"/>
      <c r="AT8" s="69">
        <f>データ!T6</f>
        <v>15.9</v>
      </c>
      <c r="AU8" s="69"/>
      <c r="AV8" s="69"/>
      <c r="AW8" s="69"/>
      <c r="AX8" s="69"/>
      <c r="AY8" s="69"/>
      <c r="AZ8" s="69"/>
      <c r="BA8" s="69"/>
      <c r="BB8" s="69">
        <f>データ!U6</f>
        <v>2210.44</v>
      </c>
      <c r="BC8" s="69"/>
      <c r="BD8" s="69"/>
      <c r="BE8" s="69"/>
      <c r="BF8" s="69"/>
      <c r="BG8" s="69"/>
      <c r="BH8" s="69"/>
      <c r="BI8" s="69"/>
      <c r="BJ8" s="4"/>
      <c r="BK8" s="4"/>
      <c r="BL8" s="73" t="s">
        <v>10</v>
      </c>
      <c r="BM8" s="74"/>
      <c r="BN8" s="8" t="s">
        <v>11</v>
      </c>
      <c r="BO8" s="9"/>
      <c r="BP8" s="9"/>
      <c r="BQ8" s="9"/>
      <c r="BR8" s="9"/>
      <c r="BS8" s="9"/>
      <c r="BT8" s="9"/>
      <c r="BU8" s="9"/>
      <c r="BV8" s="9"/>
      <c r="BW8" s="9"/>
      <c r="BX8" s="9"/>
      <c r="BY8" s="10"/>
    </row>
    <row r="9" spans="1:78" ht="18.75" customHeight="1">
      <c r="A9" s="2"/>
      <c r="B9" s="66" t="s">
        <v>12</v>
      </c>
      <c r="C9" s="66"/>
      <c r="D9" s="66"/>
      <c r="E9" s="66"/>
      <c r="F9" s="66"/>
      <c r="G9" s="66"/>
      <c r="H9" s="66"/>
      <c r="I9" s="66" t="s">
        <v>13</v>
      </c>
      <c r="J9" s="66"/>
      <c r="K9" s="66"/>
      <c r="L9" s="66"/>
      <c r="M9" s="66"/>
      <c r="N9" s="66"/>
      <c r="O9" s="66"/>
      <c r="P9" s="66" t="s">
        <v>14</v>
      </c>
      <c r="Q9" s="66"/>
      <c r="R9" s="66"/>
      <c r="S9" s="66"/>
      <c r="T9" s="66"/>
      <c r="U9" s="66"/>
      <c r="V9" s="66"/>
      <c r="W9" s="66" t="s">
        <v>15</v>
      </c>
      <c r="X9" s="66"/>
      <c r="Y9" s="66"/>
      <c r="Z9" s="66"/>
      <c r="AA9" s="66"/>
      <c r="AB9" s="66"/>
      <c r="AC9" s="66"/>
      <c r="AD9" s="66" t="s">
        <v>16</v>
      </c>
      <c r="AE9" s="66"/>
      <c r="AF9" s="66"/>
      <c r="AG9" s="66"/>
      <c r="AH9" s="66"/>
      <c r="AI9" s="66"/>
      <c r="AJ9" s="66"/>
      <c r="AK9" s="4"/>
      <c r="AL9" s="66" t="s">
        <v>17</v>
      </c>
      <c r="AM9" s="66"/>
      <c r="AN9" s="66"/>
      <c r="AO9" s="66"/>
      <c r="AP9" s="66"/>
      <c r="AQ9" s="66"/>
      <c r="AR9" s="66"/>
      <c r="AS9" s="66"/>
      <c r="AT9" s="66" t="s">
        <v>18</v>
      </c>
      <c r="AU9" s="66"/>
      <c r="AV9" s="66"/>
      <c r="AW9" s="66"/>
      <c r="AX9" s="66"/>
      <c r="AY9" s="66"/>
      <c r="AZ9" s="66"/>
      <c r="BA9" s="66"/>
      <c r="BB9" s="66" t="s">
        <v>19</v>
      </c>
      <c r="BC9" s="66"/>
      <c r="BD9" s="66"/>
      <c r="BE9" s="66"/>
      <c r="BF9" s="66"/>
      <c r="BG9" s="66"/>
      <c r="BH9" s="66"/>
      <c r="BI9" s="66"/>
      <c r="BJ9" s="4"/>
      <c r="BK9" s="4"/>
      <c r="BL9" s="67" t="s">
        <v>20</v>
      </c>
      <c r="BM9" s="68"/>
      <c r="BN9" s="11" t="s">
        <v>21</v>
      </c>
      <c r="BO9" s="12"/>
      <c r="BP9" s="12"/>
      <c r="BQ9" s="12"/>
      <c r="BR9" s="12"/>
      <c r="BS9" s="12"/>
      <c r="BT9" s="12"/>
      <c r="BU9" s="12"/>
      <c r="BV9" s="12"/>
      <c r="BW9" s="12"/>
      <c r="BX9" s="12"/>
      <c r="BY9" s="13"/>
    </row>
    <row r="10" spans="1:78" ht="18.75" customHeight="1">
      <c r="A10" s="2"/>
      <c r="B10" s="69" t="str">
        <f>データ!N6</f>
        <v>-</v>
      </c>
      <c r="C10" s="69"/>
      <c r="D10" s="69"/>
      <c r="E10" s="69"/>
      <c r="F10" s="69"/>
      <c r="G10" s="69"/>
      <c r="H10" s="69"/>
      <c r="I10" s="69" t="str">
        <f>データ!O6</f>
        <v>該当数値なし</v>
      </c>
      <c r="J10" s="69"/>
      <c r="K10" s="69"/>
      <c r="L10" s="69"/>
      <c r="M10" s="69"/>
      <c r="N10" s="69"/>
      <c r="O10" s="69"/>
      <c r="P10" s="69">
        <f>データ!P6</f>
        <v>40.51</v>
      </c>
      <c r="Q10" s="69"/>
      <c r="R10" s="69"/>
      <c r="S10" s="69"/>
      <c r="T10" s="69"/>
      <c r="U10" s="69"/>
      <c r="V10" s="69"/>
      <c r="W10" s="69">
        <f>データ!Q6</f>
        <v>100</v>
      </c>
      <c r="X10" s="69"/>
      <c r="Y10" s="69"/>
      <c r="Z10" s="69"/>
      <c r="AA10" s="69"/>
      <c r="AB10" s="69"/>
      <c r="AC10" s="69"/>
      <c r="AD10" s="70">
        <f>データ!R6</f>
        <v>1202</v>
      </c>
      <c r="AE10" s="70"/>
      <c r="AF10" s="70"/>
      <c r="AG10" s="70"/>
      <c r="AH10" s="70"/>
      <c r="AI10" s="70"/>
      <c r="AJ10" s="70"/>
      <c r="AK10" s="2"/>
      <c r="AL10" s="70">
        <f>データ!V6</f>
        <v>14151</v>
      </c>
      <c r="AM10" s="70"/>
      <c r="AN10" s="70"/>
      <c r="AO10" s="70"/>
      <c r="AP10" s="70"/>
      <c r="AQ10" s="70"/>
      <c r="AR10" s="70"/>
      <c r="AS10" s="70"/>
      <c r="AT10" s="69">
        <f>データ!W6</f>
        <v>2.98</v>
      </c>
      <c r="AU10" s="69"/>
      <c r="AV10" s="69"/>
      <c r="AW10" s="69"/>
      <c r="AX10" s="69"/>
      <c r="AY10" s="69"/>
      <c r="AZ10" s="69"/>
      <c r="BA10" s="69"/>
      <c r="BB10" s="69">
        <f>データ!X6</f>
        <v>4748.66</v>
      </c>
      <c r="BC10" s="69"/>
      <c r="BD10" s="69"/>
      <c r="BE10" s="69"/>
      <c r="BF10" s="69"/>
      <c r="BG10" s="69"/>
      <c r="BH10" s="69"/>
      <c r="BI10" s="69"/>
      <c r="BJ10" s="2"/>
      <c r="BK10" s="2"/>
      <c r="BL10" s="71" t="s">
        <v>22</v>
      </c>
      <c r="BM10" s="72"/>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3" t="s">
        <v>121</v>
      </c>
      <c r="BM16" s="64"/>
      <c r="BN16" s="64"/>
      <c r="BO16" s="64"/>
      <c r="BP16" s="64"/>
      <c r="BQ16" s="64"/>
      <c r="BR16" s="64"/>
      <c r="BS16" s="64"/>
      <c r="BT16" s="64"/>
      <c r="BU16" s="64"/>
      <c r="BV16" s="64"/>
      <c r="BW16" s="64"/>
      <c r="BX16" s="64"/>
      <c r="BY16" s="64"/>
      <c r="BZ16" s="65"/>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0" t="s">
        <v>65</v>
      </c>
      <c r="I3" s="81"/>
      <c r="J3" s="81"/>
      <c r="K3" s="81"/>
      <c r="L3" s="81"/>
      <c r="M3" s="81"/>
      <c r="N3" s="81"/>
      <c r="O3" s="81"/>
      <c r="P3" s="81"/>
      <c r="Q3" s="81"/>
      <c r="R3" s="81"/>
      <c r="S3" s="81"/>
      <c r="T3" s="81"/>
      <c r="U3" s="81"/>
      <c r="V3" s="81"/>
      <c r="W3" s="81"/>
      <c r="X3" s="82"/>
      <c r="Y3" s="86" t="s">
        <v>66</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67</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c r="A4" s="28" t="s">
        <v>68</v>
      </c>
      <c r="B4" s="30"/>
      <c r="C4" s="30"/>
      <c r="D4" s="30"/>
      <c r="E4" s="30"/>
      <c r="F4" s="30"/>
      <c r="G4" s="30"/>
      <c r="H4" s="83"/>
      <c r="I4" s="84"/>
      <c r="J4" s="84"/>
      <c r="K4" s="84"/>
      <c r="L4" s="84"/>
      <c r="M4" s="84"/>
      <c r="N4" s="84"/>
      <c r="O4" s="84"/>
      <c r="P4" s="84"/>
      <c r="Q4" s="84"/>
      <c r="R4" s="84"/>
      <c r="S4" s="84"/>
      <c r="T4" s="84"/>
      <c r="U4" s="84"/>
      <c r="V4" s="84"/>
      <c r="W4" s="84"/>
      <c r="X4" s="85"/>
      <c r="Y4" s="79" t="s">
        <v>69</v>
      </c>
      <c r="Z4" s="79"/>
      <c r="AA4" s="79"/>
      <c r="AB4" s="79"/>
      <c r="AC4" s="79"/>
      <c r="AD4" s="79"/>
      <c r="AE4" s="79"/>
      <c r="AF4" s="79"/>
      <c r="AG4" s="79"/>
      <c r="AH4" s="79"/>
      <c r="AI4" s="79"/>
      <c r="AJ4" s="79" t="s">
        <v>70</v>
      </c>
      <c r="AK4" s="79"/>
      <c r="AL4" s="79"/>
      <c r="AM4" s="79"/>
      <c r="AN4" s="79"/>
      <c r="AO4" s="79"/>
      <c r="AP4" s="79"/>
      <c r="AQ4" s="79"/>
      <c r="AR4" s="79"/>
      <c r="AS4" s="79"/>
      <c r="AT4" s="79"/>
      <c r="AU4" s="79" t="s">
        <v>71</v>
      </c>
      <c r="AV4" s="79"/>
      <c r="AW4" s="79"/>
      <c r="AX4" s="79"/>
      <c r="AY4" s="79"/>
      <c r="AZ4" s="79"/>
      <c r="BA4" s="79"/>
      <c r="BB4" s="79"/>
      <c r="BC4" s="79"/>
      <c r="BD4" s="79"/>
      <c r="BE4" s="79"/>
      <c r="BF4" s="79" t="s">
        <v>72</v>
      </c>
      <c r="BG4" s="79"/>
      <c r="BH4" s="79"/>
      <c r="BI4" s="79"/>
      <c r="BJ4" s="79"/>
      <c r="BK4" s="79"/>
      <c r="BL4" s="79"/>
      <c r="BM4" s="79"/>
      <c r="BN4" s="79"/>
      <c r="BO4" s="79"/>
      <c r="BP4" s="79"/>
      <c r="BQ4" s="79" t="s">
        <v>73</v>
      </c>
      <c r="BR4" s="79"/>
      <c r="BS4" s="79"/>
      <c r="BT4" s="79"/>
      <c r="BU4" s="79"/>
      <c r="BV4" s="79"/>
      <c r="BW4" s="79"/>
      <c r="BX4" s="79"/>
      <c r="BY4" s="79"/>
      <c r="BZ4" s="79"/>
      <c r="CA4" s="79"/>
      <c r="CB4" s="79" t="s">
        <v>74</v>
      </c>
      <c r="CC4" s="79"/>
      <c r="CD4" s="79"/>
      <c r="CE4" s="79"/>
      <c r="CF4" s="79"/>
      <c r="CG4" s="79"/>
      <c r="CH4" s="79"/>
      <c r="CI4" s="79"/>
      <c r="CJ4" s="79"/>
      <c r="CK4" s="79"/>
      <c r="CL4" s="79"/>
      <c r="CM4" s="79" t="s">
        <v>75</v>
      </c>
      <c r="CN4" s="79"/>
      <c r="CO4" s="79"/>
      <c r="CP4" s="79"/>
      <c r="CQ4" s="79"/>
      <c r="CR4" s="79"/>
      <c r="CS4" s="79"/>
      <c r="CT4" s="79"/>
      <c r="CU4" s="79"/>
      <c r="CV4" s="79"/>
      <c r="CW4" s="79"/>
      <c r="CX4" s="79" t="s">
        <v>76</v>
      </c>
      <c r="CY4" s="79"/>
      <c r="CZ4" s="79"/>
      <c r="DA4" s="79"/>
      <c r="DB4" s="79"/>
      <c r="DC4" s="79"/>
      <c r="DD4" s="79"/>
      <c r="DE4" s="79"/>
      <c r="DF4" s="79"/>
      <c r="DG4" s="79"/>
      <c r="DH4" s="79"/>
      <c r="DI4" s="79" t="s">
        <v>77</v>
      </c>
      <c r="DJ4" s="79"/>
      <c r="DK4" s="79"/>
      <c r="DL4" s="79"/>
      <c r="DM4" s="79"/>
      <c r="DN4" s="79"/>
      <c r="DO4" s="79"/>
      <c r="DP4" s="79"/>
      <c r="DQ4" s="79"/>
      <c r="DR4" s="79"/>
      <c r="DS4" s="79"/>
      <c r="DT4" s="79" t="s">
        <v>78</v>
      </c>
      <c r="DU4" s="79"/>
      <c r="DV4" s="79"/>
      <c r="DW4" s="79"/>
      <c r="DX4" s="79"/>
      <c r="DY4" s="79"/>
      <c r="DZ4" s="79"/>
      <c r="EA4" s="79"/>
      <c r="EB4" s="79"/>
      <c r="EC4" s="79"/>
      <c r="ED4" s="79"/>
      <c r="EE4" s="79" t="s">
        <v>79</v>
      </c>
      <c r="EF4" s="79"/>
      <c r="EG4" s="79"/>
      <c r="EH4" s="79"/>
      <c r="EI4" s="79"/>
      <c r="EJ4" s="79"/>
      <c r="EK4" s="79"/>
      <c r="EL4" s="79"/>
      <c r="EM4" s="79"/>
      <c r="EN4" s="79"/>
      <c r="EO4" s="79"/>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473294</v>
      </c>
      <c r="D6" s="33">
        <f t="shared" si="3"/>
        <v>47</v>
      </c>
      <c r="E6" s="33">
        <f t="shared" si="3"/>
        <v>17</v>
      </c>
      <c r="F6" s="33">
        <f t="shared" si="3"/>
        <v>1</v>
      </c>
      <c r="G6" s="33">
        <f t="shared" si="3"/>
        <v>0</v>
      </c>
      <c r="H6" s="33" t="str">
        <f t="shared" si="3"/>
        <v>沖縄県　西原町</v>
      </c>
      <c r="I6" s="33" t="str">
        <f t="shared" si="3"/>
        <v>法非適用</v>
      </c>
      <c r="J6" s="33" t="str">
        <f t="shared" si="3"/>
        <v>下水道事業</v>
      </c>
      <c r="K6" s="33" t="str">
        <f t="shared" si="3"/>
        <v>公共下水道</v>
      </c>
      <c r="L6" s="33" t="str">
        <f t="shared" si="3"/>
        <v>Cc3</v>
      </c>
      <c r="M6" s="33">
        <f t="shared" si="3"/>
        <v>0</v>
      </c>
      <c r="N6" s="34" t="str">
        <f t="shared" si="3"/>
        <v>-</v>
      </c>
      <c r="O6" s="34" t="str">
        <f t="shared" si="3"/>
        <v>該当数値なし</v>
      </c>
      <c r="P6" s="34">
        <f t="shared" si="3"/>
        <v>40.51</v>
      </c>
      <c r="Q6" s="34">
        <f t="shared" si="3"/>
        <v>100</v>
      </c>
      <c r="R6" s="34">
        <f t="shared" si="3"/>
        <v>1202</v>
      </c>
      <c r="S6" s="34">
        <f t="shared" si="3"/>
        <v>35146</v>
      </c>
      <c r="T6" s="34">
        <f t="shared" si="3"/>
        <v>15.9</v>
      </c>
      <c r="U6" s="34">
        <f t="shared" si="3"/>
        <v>2210.44</v>
      </c>
      <c r="V6" s="34">
        <f t="shared" si="3"/>
        <v>14151</v>
      </c>
      <c r="W6" s="34">
        <f t="shared" si="3"/>
        <v>2.98</v>
      </c>
      <c r="X6" s="34">
        <f t="shared" si="3"/>
        <v>4748.66</v>
      </c>
      <c r="Y6" s="35">
        <f>IF(Y7="",NA(),Y7)</f>
        <v>83.6</v>
      </c>
      <c r="Z6" s="35">
        <f t="shared" ref="Z6:AH6" si="4">IF(Z7="",NA(),Z7)</f>
        <v>81.95</v>
      </c>
      <c r="AA6" s="35">
        <f t="shared" si="4"/>
        <v>82.45</v>
      </c>
      <c r="AB6" s="35">
        <f t="shared" si="4"/>
        <v>83.58</v>
      </c>
      <c r="AC6" s="35">
        <f t="shared" si="4"/>
        <v>80.59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1836.92</v>
      </c>
      <c r="BG6" s="35">
        <f t="shared" ref="BG6:BO6" si="7">IF(BG7="",NA(),BG7)</f>
        <v>1803.68</v>
      </c>
      <c r="BH6" s="35">
        <f t="shared" si="7"/>
        <v>1566.58</v>
      </c>
      <c r="BI6" s="35">
        <f t="shared" si="7"/>
        <v>1475.32</v>
      </c>
      <c r="BJ6" s="35">
        <f t="shared" si="7"/>
        <v>1404.07</v>
      </c>
      <c r="BK6" s="35">
        <f t="shared" si="7"/>
        <v>1574.53</v>
      </c>
      <c r="BL6" s="35">
        <f t="shared" si="7"/>
        <v>1506.51</v>
      </c>
      <c r="BM6" s="35">
        <f t="shared" si="7"/>
        <v>1315.67</v>
      </c>
      <c r="BN6" s="35">
        <f t="shared" si="7"/>
        <v>1240.1600000000001</v>
      </c>
      <c r="BO6" s="35">
        <f t="shared" si="7"/>
        <v>1193.49</v>
      </c>
      <c r="BP6" s="34" t="str">
        <f>IF(BP7="","",IF(BP7="-","【-】","【"&amp;SUBSTITUTE(TEXT(BP7,"#,##0.00"),"-","△")&amp;"】"))</f>
        <v>【728.30】</v>
      </c>
      <c r="BQ6" s="35">
        <f>IF(BQ7="",NA(),BQ7)</f>
        <v>75.72</v>
      </c>
      <c r="BR6" s="35">
        <f t="shared" ref="BR6:BZ6" si="8">IF(BR7="",NA(),BR7)</f>
        <v>74.05</v>
      </c>
      <c r="BS6" s="35">
        <f t="shared" si="8"/>
        <v>77.680000000000007</v>
      </c>
      <c r="BT6" s="35">
        <f t="shared" si="8"/>
        <v>78.2</v>
      </c>
      <c r="BU6" s="35">
        <f t="shared" si="8"/>
        <v>73.790000000000006</v>
      </c>
      <c r="BV6" s="35">
        <f t="shared" si="8"/>
        <v>57.36</v>
      </c>
      <c r="BW6" s="35">
        <f t="shared" si="8"/>
        <v>57.33</v>
      </c>
      <c r="BX6" s="35">
        <f t="shared" si="8"/>
        <v>60.78</v>
      </c>
      <c r="BY6" s="35">
        <f t="shared" si="8"/>
        <v>60.17</v>
      </c>
      <c r="BZ6" s="35">
        <f t="shared" si="8"/>
        <v>65.569999999999993</v>
      </c>
      <c r="CA6" s="34" t="str">
        <f>IF(CA7="","",IF(CA7="-","【-】","【"&amp;SUBSTITUTE(TEXT(CA7,"#,##0.00"),"-","△")&amp;"】"))</f>
        <v>【100.04】</v>
      </c>
      <c r="CB6" s="35">
        <f>IF(CB7="",NA(),CB7)</f>
        <v>133.5</v>
      </c>
      <c r="CC6" s="35">
        <f t="shared" ref="CC6:CK6" si="9">IF(CC7="",NA(),CC7)</f>
        <v>133.31</v>
      </c>
      <c r="CD6" s="35">
        <f t="shared" si="9"/>
        <v>130.22999999999999</v>
      </c>
      <c r="CE6" s="35">
        <f t="shared" si="9"/>
        <v>128.31</v>
      </c>
      <c r="CF6" s="35">
        <f t="shared" si="9"/>
        <v>134.54</v>
      </c>
      <c r="CG6" s="35">
        <f t="shared" si="9"/>
        <v>279.91000000000003</v>
      </c>
      <c r="CH6" s="35">
        <f t="shared" si="9"/>
        <v>284.52999999999997</v>
      </c>
      <c r="CI6" s="35">
        <f t="shared" si="9"/>
        <v>276.26</v>
      </c>
      <c r="CJ6" s="35">
        <f t="shared" si="9"/>
        <v>281.52999999999997</v>
      </c>
      <c r="CK6" s="35">
        <f t="shared" si="9"/>
        <v>263.04000000000002</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40.07</v>
      </c>
      <c r="CS6" s="35">
        <f t="shared" si="10"/>
        <v>39.92</v>
      </c>
      <c r="CT6" s="35">
        <f t="shared" si="10"/>
        <v>41.63</v>
      </c>
      <c r="CU6" s="35">
        <f t="shared" si="10"/>
        <v>44.89</v>
      </c>
      <c r="CV6" s="35">
        <f t="shared" si="10"/>
        <v>40.75</v>
      </c>
      <c r="CW6" s="34" t="str">
        <f>IF(CW7="","",IF(CW7="-","【-】","【"&amp;SUBSTITUTE(TEXT(CW7,"#,##0.00"),"-","△")&amp;"】"))</f>
        <v>【60.09】</v>
      </c>
      <c r="CX6" s="35">
        <f>IF(CX7="",NA(),CX7)</f>
        <v>47.98</v>
      </c>
      <c r="CY6" s="35">
        <f t="shared" ref="CY6:DG6" si="11">IF(CY7="",NA(),CY7)</f>
        <v>49.34</v>
      </c>
      <c r="CZ6" s="35">
        <f t="shared" si="11"/>
        <v>50.58</v>
      </c>
      <c r="DA6" s="35">
        <f t="shared" si="11"/>
        <v>54.05</v>
      </c>
      <c r="DB6" s="35">
        <f t="shared" si="11"/>
        <v>58.62</v>
      </c>
      <c r="DC6" s="35">
        <f t="shared" si="11"/>
        <v>66</v>
      </c>
      <c r="DD6" s="35">
        <f t="shared" si="11"/>
        <v>65.86</v>
      </c>
      <c r="DE6" s="35">
        <f t="shared" si="11"/>
        <v>66.33</v>
      </c>
      <c r="DF6" s="35">
        <f t="shared" si="11"/>
        <v>64.89</v>
      </c>
      <c r="DG6" s="35">
        <f t="shared" si="11"/>
        <v>64.97</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0.19</v>
      </c>
      <c r="EL6" s="35">
        <f t="shared" si="14"/>
        <v>0.16</v>
      </c>
      <c r="EM6" s="35">
        <f t="shared" si="14"/>
        <v>0.33</v>
      </c>
      <c r="EN6" s="35">
        <f t="shared" si="14"/>
        <v>0.21</v>
      </c>
      <c r="EO6" s="34" t="str">
        <f>IF(EO7="","",IF(EO7="-","【-】","【"&amp;SUBSTITUTE(TEXT(EO7,"#,##0.00"),"-","△")&amp;"】"))</f>
        <v>【0.27】</v>
      </c>
    </row>
    <row r="7" spans="1:145" s="36" customFormat="1">
      <c r="A7" s="28"/>
      <c r="B7" s="37">
        <v>2016</v>
      </c>
      <c r="C7" s="37">
        <v>473294</v>
      </c>
      <c r="D7" s="37">
        <v>47</v>
      </c>
      <c r="E7" s="37">
        <v>17</v>
      </c>
      <c r="F7" s="37">
        <v>1</v>
      </c>
      <c r="G7" s="37">
        <v>0</v>
      </c>
      <c r="H7" s="37" t="s">
        <v>109</v>
      </c>
      <c r="I7" s="37" t="s">
        <v>110</v>
      </c>
      <c r="J7" s="37" t="s">
        <v>111</v>
      </c>
      <c r="K7" s="37" t="s">
        <v>112</v>
      </c>
      <c r="L7" s="37" t="s">
        <v>113</v>
      </c>
      <c r="M7" s="37"/>
      <c r="N7" s="38" t="s">
        <v>114</v>
      </c>
      <c r="O7" s="38" t="s">
        <v>115</v>
      </c>
      <c r="P7" s="38">
        <v>40.51</v>
      </c>
      <c r="Q7" s="38">
        <v>100</v>
      </c>
      <c r="R7" s="38">
        <v>1202</v>
      </c>
      <c r="S7" s="38">
        <v>35146</v>
      </c>
      <c r="T7" s="38">
        <v>15.9</v>
      </c>
      <c r="U7" s="38">
        <v>2210.44</v>
      </c>
      <c r="V7" s="38">
        <v>14151</v>
      </c>
      <c r="W7" s="38">
        <v>2.98</v>
      </c>
      <c r="X7" s="38">
        <v>4748.66</v>
      </c>
      <c r="Y7" s="38">
        <v>83.6</v>
      </c>
      <c r="Z7" s="38">
        <v>81.95</v>
      </c>
      <c r="AA7" s="38">
        <v>82.45</v>
      </c>
      <c r="AB7" s="38">
        <v>83.58</v>
      </c>
      <c r="AC7" s="38">
        <v>80.59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1836.92</v>
      </c>
      <c r="BG7" s="38">
        <v>1803.68</v>
      </c>
      <c r="BH7" s="38">
        <v>1566.58</v>
      </c>
      <c r="BI7" s="38">
        <v>1475.32</v>
      </c>
      <c r="BJ7" s="38">
        <v>1404.07</v>
      </c>
      <c r="BK7" s="38">
        <v>1574.53</v>
      </c>
      <c r="BL7" s="38">
        <v>1506.51</v>
      </c>
      <c r="BM7" s="38">
        <v>1315.67</v>
      </c>
      <c r="BN7" s="38">
        <v>1240.1600000000001</v>
      </c>
      <c r="BO7" s="38">
        <v>1193.49</v>
      </c>
      <c r="BP7" s="38">
        <v>728.3</v>
      </c>
      <c r="BQ7" s="38">
        <v>75.72</v>
      </c>
      <c r="BR7" s="38">
        <v>74.05</v>
      </c>
      <c r="BS7" s="38">
        <v>77.680000000000007</v>
      </c>
      <c r="BT7" s="38">
        <v>78.2</v>
      </c>
      <c r="BU7" s="38">
        <v>73.790000000000006</v>
      </c>
      <c r="BV7" s="38">
        <v>57.36</v>
      </c>
      <c r="BW7" s="38">
        <v>57.33</v>
      </c>
      <c r="BX7" s="38">
        <v>60.78</v>
      </c>
      <c r="BY7" s="38">
        <v>60.17</v>
      </c>
      <c r="BZ7" s="38">
        <v>65.569999999999993</v>
      </c>
      <c r="CA7" s="38">
        <v>100.04</v>
      </c>
      <c r="CB7" s="38">
        <v>133.5</v>
      </c>
      <c r="CC7" s="38">
        <v>133.31</v>
      </c>
      <c r="CD7" s="38">
        <v>130.22999999999999</v>
      </c>
      <c r="CE7" s="38">
        <v>128.31</v>
      </c>
      <c r="CF7" s="38">
        <v>134.54</v>
      </c>
      <c r="CG7" s="38">
        <v>279.91000000000003</v>
      </c>
      <c r="CH7" s="38">
        <v>284.52999999999997</v>
      </c>
      <c r="CI7" s="38">
        <v>276.26</v>
      </c>
      <c r="CJ7" s="38">
        <v>281.52999999999997</v>
      </c>
      <c r="CK7" s="38">
        <v>263.04000000000002</v>
      </c>
      <c r="CL7" s="38">
        <v>137.82</v>
      </c>
      <c r="CM7" s="38" t="s">
        <v>114</v>
      </c>
      <c r="CN7" s="38" t="s">
        <v>114</v>
      </c>
      <c r="CO7" s="38" t="s">
        <v>114</v>
      </c>
      <c r="CP7" s="38" t="s">
        <v>114</v>
      </c>
      <c r="CQ7" s="38" t="s">
        <v>114</v>
      </c>
      <c r="CR7" s="38">
        <v>40.07</v>
      </c>
      <c r="CS7" s="38">
        <v>39.92</v>
      </c>
      <c r="CT7" s="38">
        <v>41.63</v>
      </c>
      <c r="CU7" s="38">
        <v>44.89</v>
      </c>
      <c r="CV7" s="38">
        <v>40.75</v>
      </c>
      <c r="CW7" s="38">
        <v>60.09</v>
      </c>
      <c r="CX7" s="38">
        <v>47.98</v>
      </c>
      <c r="CY7" s="38">
        <v>49.34</v>
      </c>
      <c r="CZ7" s="38">
        <v>50.58</v>
      </c>
      <c r="DA7" s="38">
        <v>54.05</v>
      </c>
      <c r="DB7" s="38">
        <v>58.62</v>
      </c>
      <c r="DC7" s="38">
        <v>66</v>
      </c>
      <c r="DD7" s="38">
        <v>65.86</v>
      </c>
      <c r="DE7" s="38">
        <v>66.33</v>
      </c>
      <c r="DF7" s="38">
        <v>64.89</v>
      </c>
      <c r="DG7" s="38">
        <v>64.97</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0.19</v>
      </c>
      <c r="EL7" s="38">
        <v>0.16</v>
      </c>
      <c r="EM7" s="38">
        <v>0.33</v>
      </c>
      <c r="EN7" s="38">
        <v>0.21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2018-02-09T04:02:21Z</cp:lastPrinted>
  <dcterms:created xsi:type="dcterms:W3CDTF">2017-12-25T02:14:11Z</dcterms:created>
  <dcterms:modified xsi:type="dcterms:W3CDTF">2018-02-24T05:39:45Z</dcterms:modified>
  <cp:category/>
</cp:coreProperties>
</file>