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ng1165\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I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W8" i="4"/>
  <c r="B8" i="4"/>
  <c r="B6" i="4"/>
  <c r="D10" i="5" l="1"/>
  <c r="C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<sst xmlns="http://schemas.openxmlformats.org/spreadsheetml/2006/main" count="232" uniqueCount="120">
  <si>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</si>
  <si>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</si>
  <si>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</si>
  <si>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</si>
  <si>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</si>
  <si>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</si>
  <si>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</si>
  <si>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</si>
  <si>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</si>
  <si>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</si>
  <si>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</si>
  <si>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</si>
  <si>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</si>
  <si>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</si>
  <si>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</si>
  <si>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</si>
  <si>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</si>
  <si>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</si>
  <si>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</si>
  <si>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</si>
  <si>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</si>
  <si>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</si>
  <si>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</si>
  <si>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</si>
  <si>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</si>
  <si>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</si>
  <si>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</si>
  <si>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</si>
  <si>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</si>
  <si>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</si>
  <si>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</si>
  <si>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</si>
  <si>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</si>
  <si>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</si>
  <si>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</si>
  <si>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</si>
  <si>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</si>
  <si>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</si>
  <si>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</si>
  <si>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</si>
  <si>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</si>
  <si>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</si>
  <si>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</si>
  <si>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</si>
  <si>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</si>
  <si>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</si>
  <si>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</si>
  <si>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</si>
  <si>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</si>
  <si>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</si>
  <si>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</si>
  <si>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</si>
  <si>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</si>
  <si>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</si>
  <si>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</si>
  <si>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</si>
  <si>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</si>
  <si>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</si>
  <si>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</si>
  <si>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</si>
  <si>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</si>
  <si>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</si>
  <si>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</si>
  <si>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</si>
  <si>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</si>
  <si>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</si>
  <si>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</si>
  <si>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</si>
  <si>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</si>
  <si>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</si>
  <si>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</si>
  <si>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</si>
  <si>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</si>
  <si>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</si>
  <si>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</si>
  <si>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</si>
  <si>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</si>
  <si>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</si>
  <si>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</si>
  <si>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</si>
  <si>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</si>
  <si>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</si>
  <si>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</si>
  <si>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</si>
  <si>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</si>
  <si>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</si>
  <si>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</si>
  <si>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</si>
  <si>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</si>
  <si>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</si>
  <si>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</si>
  <si>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</si>
  <si>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</si>
  <si>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</si>
  <si>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</si>
  <si>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</si>
  <si>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</si>
  <si>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</si>
  <si>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</si>
  <si>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</si>
  <si>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</si>
  <si>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</si>
  <si>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</si>
  <si>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</si>
  <si>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</si>
  <si>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北中城村</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</si>
  <si>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</si>
  <si>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</si>
  <si>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</si>
  <si>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</si>
  <si>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</si>
  <si>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</si>
  <si>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</si>
  <si>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</si>
  <si>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</si>
  <si>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</si>
  <si>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①概ね類似団体及び全国平均と同等の値となっており、年々施設の老朽化は増加傾向にある。
②③類似団体及び全国平均と比較して低い数値であるが、今後施設更新等による増加が予想されるため計画的に更新を進める必要がある。</t>
    <rPh sb="1" eb="2">
      <t>オオム</t>
    </rPh>
    <rPh sb="3" eb="5">
      <t>ルイジ</t>
    </rPh>
    <rPh sb="5" eb="7">
      <t>ダンタイ</t>
    </rPh>
    <rPh sb="7" eb="8">
      <t>オヨ</t>
    </rPh>
    <rPh sb="9" eb="11">
      <t>ゼンコク</t>
    </rPh>
    <rPh sb="11" eb="13">
      <t>ヘイキン</t>
    </rPh>
    <rPh sb="14" eb="16">
      <t>ドウトウ</t>
    </rPh>
    <rPh sb="17" eb="18">
      <t>アタイ</t>
    </rPh>
    <rPh sb="25" eb="27">
      <t>ネンネン</t>
    </rPh>
    <rPh sb="27" eb="29">
      <t>シセツ</t>
    </rPh>
    <rPh sb="30" eb="33">
      <t>ロウキュウカ</t>
    </rPh>
    <rPh sb="34" eb="36">
      <t>ゾウカ</t>
    </rPh>
    <rPh sb="36" eb="38">
      <t>ケイコウ</t>
    </rPh>
    <rPh sb="45" eb="47">
      <t>ルイジ</t>
    </rPh>
    <rPh sb="47" eb="49">
      <t>ダンタイ</t>
    </rPh>
    <rPh sb="49" eb="50">
      <t>オヨ</t>
    </rPh>
    <rPh sb="51" eb="53">
      <t>ゼンコク</t>
    </rPh>
    <rPh sb="53" eb="55">
      <t>ヘイキン</t>
    </rPh>
    <rPh sb="56" eb="58">
      <t>ヒカク</t>
    </rPh>
    <rPh sb="60" eb="61">
      <t>ヒク</t>
    </rPh>
    <rPh sb="62" eb="64">
      <t>スウチ</t>
    </rPh>
    <rPh sb="69" eb="71">
      <t>コンゴ</t>
    </rPh>
    <rPh sb="71" eb="73">
      <t>シセツ</t>
    </rPh>
    <rPh sb="73" eb="76">
      <t>コウシントウ</t>
    </rPh>
    <rPh sb="79" eb="81">
      <t>ゾウカ</t>
    </rPh>
    <rPh sb="82" eb="84">
      <t>ヨソウ</t>
    </rPh>
    <rPh sb="89" eb="91">
      <t>ケイカク</t>
    </rPh>
    <rPh sb="91" eb="92">
      <t>テキ</t>
    </rPh>
    <rPh sb="93" eb="95">
      <t>コウシン</t>
    </rPh>
    <rPh sb="96" eb="97">
      <t>スス</t>
    </rPh>
    <rPh sb="99" eb="101">
      <t>ヒツヨウ</t>
    </rPh>
    <phoneticPr fontId="4"/>
  </si>
  <si>
    <t>現状において、経営の健全性及び効率性は確保されている。今後、老朽化及び耐震化による管路更新の増加が予想されるため、経営戦略等を策定し財源の確保を図りつつ、計画的な更新を進めている必要がある。</t>
    <rPh sb="0" eb="2">
      <t>ゲンジョウ</t>
    </rPh>
    <rPh sb="7" eb="9">
      <t>ケイエイ</t>
    </rPh>
    <rPh sb="10" eb="13">
      <t>ケンゼンセイ</t>
    </rPh>
    <rPh sb="13" eb="14">
      <t>オヨ</t>
    </rPh>
    <rPh sb="15" eb="18">
      <t>コウリツセイ</t>
    </rPh>
    <rPh sb="19" eb="21">
      <t>カクホ</t>
    </rPh>
    <rPh sb="27" eb="29">
      <t>コンゴ</t>
    </rPh>
    <rPh sb="30" eb="32">
      <t>ロウキュウ</t>
    </rPh>
    <rPh sb="32" eb="33">
      <t>カ</t>
    </rPh>
    <rPh sb="33" eb="34">
      <t>オヨ</t>
    </rPh>
    <rPh sb="35" eb="37">
      <t>タイシン</t>
    </rPh>
    <rPh sb="37" eb="38">
      <t>カ</t>
    </rPh>
    <rPh sb="41" eb="43">
      <t>カンロ</t>
    </rPh>
    <rPh sb="43" eb="45">
      <t>コウシン</t>
    </rPh>
    <rPh sb="46" eb="48">
      <t>ゾウカ</t>
    </rPh>
    <rPh sb="49" eb="51">
      <t>ヨソウ</t>
    </rPh>
    <rPh sb="57" eb="59">
      <t>ケイエイ</t>
    </rPh>
    <rPh sb="59" eb="61">
      <t>センリャク</t>
    </rPh>
    <rPh sb="61" eb="62">
      <t>トウ</t>
    </rPh>
    <rPh sb="63" eb="65">
      <t>サクテイ</t>
    </rPh>
    <rPh sb="66" eb="68">
      <t>ザイゲン</t>
    </rPh>
    <rPh sb="69" eb="71">
      <t>カクホ</t>
    </rPh>
    <rPh sb="72" eb="73">
      <t>ハカ</t>
    </rPh>
    <rPh sb="77" eb="80">
      <t>ケイカクテキ</t>
    </rPh>
    <rPh sb="81" eb="83">
      <t>コウシン</t>
    </rPh>
    <rPh sb="84" eb="85">
      <t>スス</t>
    </rPh>
    <rPh sb="89" eb="91">
      <t>ヒツヨウ</t>
    </rPh>
    <phoneticPr fontId="4"/>
  </si>
  <si>
    <t>①前年度と比べて1.41％減少しているが、数値は100％を超えており、経営の健全性は確保されている。
②累積欠損金は発生しておらず、健全な経営状態である。
③前年度に比べ下降しているが、数値は100％を超えており短期的な債務に対する支払能力は確保されている。
④類似団体及び全国平均と比較して比率は低い数値を示しており良好である。今後、管路更新や耐震化による投資が見込まれるため企業債の増加が予想される。
⑤数値は100％を超えており、類似団体及び全国平均と比較して高い値を示している。今後も維持できるよう回収率の向上に努める。
⑥類似団体及び全国平均と比較して高い値を示しているが、年々減少している。今後も一層の効率的な運営を図る。
⑦近年数値が増加しており、類似団体及び全国平均と比較して高い数値であることから、施設は効率的に利用されている。
⑧類似団体及び全国平均より高い水準にあり適切な維持管理ができている。</t>
    <rPh sb="1" eb="4">
      <t>ゼンネンド</t>
    </rPh>
    <rPh sb="5" eb="6">
      <t>クラ</t>
    </rPh>
    <rPh sb="13" eb="15">
      <t>ゲンショウ</t>
    </rPh>
    <rPh sb="21" eb="23">
      <t>スウチ</t>
    </rPh>
    <rPh sb="29" eb="30">
      <t>コ</t>
    </rPh>
    <rPh sb="35" eb="37">
      <t>ケイエイ</t>
    </rPh>
    <rPh sb="38" eb="40">
      <t>ケンゼン</t>
    </rPh>
    <rPh sb="40" eb="41">
      <t>セイ</t>
    </rPh>
    <rPh sb="42" eb="44">
      <t>カクホ</t>
    </rPh>
    <rPh sb="52" eb="54">
      <t>ルイセキ</t>
    </rPh>
    <rPh sb="54" eb="57">
      <t>ケッソンキン</t>
    </rPh>
    <rPh sb="58" eb="60">
      <t>ハッセイ</t>
    </rPh>
    <rPh sb="66" eb="68">
      <t>ケンゼン</t>
    </rPh>
    <rPh sb="69" eb="71">
      <t>ケイエイ</t>
    </rPh>
    <rPh sb="71" eb="73">
      <t>ジョウタイ</t>
    </rPh>
    <rPh sb="79" eb="81">
      <t>ゼンネン</t>
    </rPh>
    <rPh sb="81" eb="82">
      <t>ド</t>
    </rPh>
    <rPh sb="83" eb="84">
      <t>クラ</t>
    </rPh>
    <rPh sb="85" eb="87">
      <t>カコウ</t>
    </rPh>
    <rPh sb="93" eb="95">
      <t>スウチ</t>
    </rPh>
    <rPh sb="101" eb="102">
      <t>コ</t>
    </rPh>
    <rPh sb="106" eb="109">
      <t>タンキテキ</t>
    </rPh>
    <rPh sb="110" eb="112">
      <t>サイム</t>
    </rPh>
    <rPh sb="113" eb="114">
      <t>タイ</t>
    </rPh>
    <rPh sb="116" eb="118">
      <t>シハライ</t>
    </rPh>
    <rPh sb="118" eb="120">
      <t>ノウリョク</t>
    </rPh>
    <rPh sb="121" eb="123">
      <t>カクホ</t>
    </rPh>
    <rPh sb="131" eb="133">
      <t>ルイジ</t>
    </rPh>
    <rPh sb="133" eb="135">
      <t>ダンタイ</t>
    </rPh>
    <rPh sb="135" eb="136">
      <t>オヨ</t>
    </rPh>
    <rPh sb="137" eb="139">
      <t>ゼンコク</t>
    </rPh>
    <rPh sb="139" eb="141">
      <t>ヘイキン</t>
    </rPh>
    <rPh sb="142" eb="144">
      <t>ヒカク</t>
    </rPh>
    <rPh sb="146" eb="148">
      <t>ヒリツ</t>
    </rPh>
    <rPh sb="149" eb="150">
      <t>ヒク</t>
    </rPh>
    <rPh sb="151" eb="153">
      <t>スウチ</t>
    </rPh>
    <rPh sb="154" eb="155">
      <t>シメ</t>
    </rPh>
    <rPh sb="159" eb="161">
      <t>リョウコウ</t>
    </rPh>
    <rPh sb="165" eb="167">
      <t>コンゴ</t>
    </rPh>
    <rPh sb="168" eb="170">
      <t>カンロ</t>
    </rPh>
    <rPh sb="170" eb="172">
      <t>コウシン</t>
    </rPh>
    <rPh sb="173" eb="176">
      <t>タイシンカ</t>
    </rPh>
    <rPh sb="179" eb="181">
      <t>トウシ</t>
    </rPh>
    <rPh sb="182" eb="184">
      <t>ミコ</t>
    </rPh>
    <rPh sb="189" eb="191">
      <t>キギョウ</t>
    </rPh>
    <rPh sb="191" eb="192">
      <t>サイ</t>
    </rPh>
    <rPh sb="193" eb="195">
      <t>ゾウカ</t>
    </rPh>
    <rPh sb="196" eb="198">
      <t>ヨソウ</t>
    </rPh>
    <rPh sb="204" eb="206">
      <t>スウチ</t>
    </rPh>
    <rPh sb="212" eb="213">
      <t>コ</t>
    </rPh>
    <rPh sb="218" eb="220">
      <t>ルイジ</t>
    </rPh>
    <rPh sb="220" eb="222">
      <t>ダンタイ</t>
    </rPh>
    <rPh sb="222" eb="223">
      <t>オヨ</t>
    </rPh>
    <rPh sb="224" eb="226">
      <t>ゼンコク</t>
    </rPh>
    <rPh sb="226" eb="228">
      <t>ヘイキン</t>
    </rPh>
    <rPh sb="229" eb="231">
      <t>ヒカク</t>
    </rPh>
    <rPh sb="233" eb="234">
      <t>タカ</t>
    </rPh>
    <rPh sb="235" eb="236">
      <t>アタイ</t>
    </rPh>
    <rPh sb="237" eb="238">
      <t>シメ</t>
    </rPh>
    <rPh sb="243" eb="245">
      <t>コンゴ</t>
    </rPh>
    <rPh sb="246" eb="248">
      <t>イジ</t>
    </rPh>
    <rPh sb="253" eb="255">
      <t>カイシュウ</t>
    </rPh>
    <rPh sb="255" eb="256">
      <t>リツ</t>
    </rPh>
    <rPh sb="257" eb="259">
      <t>コウジョウ</t>
    </rPh>
    <rPh sb="260" eb="261">
      <t>ツト</t>
    </rPh>
    <rPh sb="266" eb="268">
      <t>ルイジ</t>
    </rPh>
    <rPh sb="268" eb="270">
      <t>ダンタイ</t>
    </rPh>
    <rPh sb="270" eb="271">
      <t>オヨ</t>
    </rPh>
    <rPh sb="272" eb="274">
      <t>ゼンコク</t>
    </rPh>
    <rPh sb="274" eb="276">
      <t>ヘイキン</t>
    </rPh>
    <rPh sb="277" eb="279">
      <t>ヒカク</t>
    </rPh>
    <rPh sb="281" eb="282">
      <t>タカ</t>
    </rPh>
    <rPh sb="283" eb="284">
      <t>アタイ</t>
    </rPh>
    <rPh sb="285" eb="286">
      <t>シメ</t>
    </rPh>
    <rPh sb="292" eb="294">
      <t>ネンネン</t>
    </rPh>
    <rPh sb="294" eb="296">
      <t>ゲンショウ</t>
    </rPh>
    <rPh sb="301" eb="303">
      <t>コンゴ</t>
    </rPh>
    <rPh sb="304" eb="306">
      <t>イッソウ</t>
    </rPh>
    <rPh sb="307" eb="310">
      <t>コウリツテキ</t>
    </rPh>
    <rPh sb="311" eb="313">
      <t>ウンエイ</t>
    </rPh>
    <rPh sb="319" eb="321">
      <t>キンネン</t>
    </rPh>
    <rPh sb="321" eb="323">
      <t>スウチ</t>
    </rPh>
    <rPh sb="324" eb="326">
      <t>ゾウカ</t>
    </rPh>
    <rPh sb="331" eb="333">
      <t>ルイジ</t>
    </rPh>
    <rPh sb="333" eb="335">
      <t>ダンタイ</t>
    </rPh>
    <rPh sb="335" eb="336">
      <t>オヨ</t>
    </rPh>
    <rPh sb="337" eb="339">
      <t>ゼンコク</t>
    </rPh>
    <rPh sb="339" eb="341">
      <t>ヘイキン</t>
    </rPh>
    <rPh sb="342" eb="344">
      <t>ヒカク</t>
    </rPh>
    <rPh sb="346" eb="347">
      <t>タカ</t>
    </rPh>
    <rPh sb="348" eb="350">
      <t>スウチ</t>
    </rPh>
    <rPh sb="358" eb="360">
      <t>シセツ</t>
    </rPh>
    <rPh sb="361" eb="363">
      <t>コウリツ</t>
    </rPh>
    <rPh sb="363" eb="364">
      <t>テキ</t>
    </rPh>
    <rPh sb="365" eb="367">
      <t>リヨウ</t>
    </rPh>
    <rPh sb="375" eb="377">
      <t>ルイジ</t>
    </rPh>
    <rPh sb="377" eb="379">
      <t>ダンタイ</t>
    </rPh>
    <rPh sb="379" eb="380">
      <t>オヨ</t>
    </rPh>
    <rPh sb="381" eb="383">
      <t>ゼンコク</t>
    </rPh>
    <rPh sb="383" eb="385">
      <t>ヘイキン</t>
    </rPh>
    <rPh sb="387" eb="388">
      <t>タカ</t>
    </rPh>
    <rPh sb="389" eb="391">
      <t>スイジュン</t>
    </rPh>
    <rPh sb="394" eb="396">
      <t>テキセツ</t>
    </rPh>
    <rPh sb="397" eb="399">
      <t>イジ</t>
    </rPh>
    <rPh sb="399" eb="401">
      <t>カンリ</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</si>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</sst>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0.21</c:v>
                </c:pt>
                <c:pt idx="2">
                  <c:v>0.56000000000000005</c:v>
                </c:pt>
                <c:pt idx="3">
                  <c:v>0.11</c:v>
                </c:pt>
                <c:pt idx="4">
                  <c:v>0.05</c:v>
                </c:pt>
              </c:numCache>
            </c:numRef>
          </c:val>
        </c:ser>
        <c:dLbls>
          <c:showLegendKey val="0"/>
          <c:showVal val="0"/>
          <c:showCatName val="0"/>
          <c:showSerName val="0"/>
          <c:showPercent val="0"/>
          <c:showBubbleSize val="0"/>
        </c:dLbls>
        <c:gapWidth val="150"/>
        <c:axId val="205930912"/>
        <c:axId val="1050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05930912"/>
        <c:axId val="105079744"/>
      </c:lineChart>
      <c:dateAx>
        <c:axId val="205930912"/>
        <c:scaling>
          <c:orientation val="minMax"/>
        </c:scaling>
        <c:delete val="1"/>
        <c:axPos val="b"/>
        <c:numFmt formatCode="ge" sourceLinked="1"/>
        <c:majorTickMark val="none"/>
        <c:minorTickMark val="none"/>
        <c:tickLblPos val="none"/>
        <c:crossAx val="105079744"/>
        <c:crosses val="autoZero"/>
        <c:auto val="1"/>
        <c:lblOffset val="100"/>
        <c:baseTimeUnit val="years"/>
      </c:dateAx>
      <c:valAx>
        <c:axId val="1050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65.150000000000006</c:v>
                </c:pt>
                <c:pt idx="1">
                  <c:v>63.28</c:v>
                </c:pt>
                <c:pt idx="2">
                  <c:v>62.69</c:v>
                </c:pt>
                <c:pt idx="3">
                  <c:v>67.849999999999994</c:v>
                </c:pt>
                <c:pt idx="4">
                  <c:v>68.53</c:v>
                </c:pt>
              </c:numCache>
            </c:numRef>
          </c:val>
        </c:ser>
        <c:dLbls>
          <c:showLegendKey val="0"/>
          <c:showVal val="0"/>
          <c:showCatName val="0"/>
          <c:showSerName val="0"/>
          <c:showPercent val="0"/>
          <c:showBubbleSize val="0"/>
        </c:dLbls>
        <c:gapWidth val="150"/>
        <c:axId val="207358736"/>
        <c:axId val="20735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207358736"/>
        <c:axId val="207359128"/>
      </c:lineChart>
      <c:dateAx>
        <c:axId val="207358736"/>
        <c:scaling>
          <c:orientation val="minMax"/>
        </c:scaling>
        <c:delete val="1"/>
        <c:axPos val="b"/>
        <c:numFmt formatCode="ge" sourceLinked="1"/>
        <c:majorTickMark val="none"/>
        <c:minorTickMark val="none"/>
        <c:tickLblPos val="none"/>
        <c:crossAx val="207359128"/>
        <c:crosses val="autoZero"/>
        <c:auto val="1"/>
        <c:lblOffset val="100"/>
        <c:baseTimeUnit val="years"/>
      </c:dateAx>
      <c:valAx>
        <c:axId val="20735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5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95.57</c:v>
                </c:pt>
                <c:pt idx="1">
                  <c:v>95.59</c:v>
                </c:pt>
                <c:pt idx="2">
                  <c:v>95</c:v>
                </c:pt>
                <c:pt idx="3">
                  <c:v>95.74</c:v>
                </c:pt>
                <c:pt idx="4">
                  <c:v>95.66</c:v>
                </c:pt>
              </c:numCache>
            </c:numRef>
          </c:val>
        </c:ser>
        <c:dLbls>
          <c:showLegendKey val="0"/>
          <c:showVal val="0"/>
          <c:showCatName val="0"/>
          <c:showSerName val="0"/>
          <c:showPercent val="0"/>
          <c:showBubbleSize val="0"/>
        </c:dLbls>
        <c:gapWidth val="150"/>
        <c:axId val="207360304"/>
        <c:axId val="20736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207360304"/>
        <c:axId val="207360696"/>
      </c:lineChart>
      <c:dateAx>
        <c:axId val="207360304"/>
        <c:scaling>
          <c:orientation val="minMax"/>
        </c:scaling>
        <c:delete val="1"/>
        <c:axPos val="b"/>
        <c:numFmt formatCode="ge" sourceLinked="1"/>
        <c:majorTickMark val="none"/>
        <c:minorTickMark val="none"/>
        <c:tickLblPos val="none"/>
        <c:crossAx val="207360696"/>
        <c:crosses val="autoZero"/>
        <c:auto val="1"/>
        <c:lblOffset val="100"/>
        <c:baseTimeUnit val="years"/>
      </c:dateAx>
      <c:valAx>
        <c:axId val="20736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6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104.07</c:v>
                </c:pt>
                <c:pt idx="1">
                  <c:v>103.18</c:v>
                </c:pt>
                <c:pt idx="2">
                  <c:v>106.91</c:v>
                </c:pt>
                <c:pt idx="3">
                  <c:v>114.84</c:v>
                </c:pt>
                <c:pt idx="4">
                  <c:v>113.43</c:v>
                </c:pt>
              </c:numCache>
            </c:numRef>
          </c:val>
        </c:ser>
        <c:dLbls>
          <c:showLegendKey val="0"/>
          <c:showVal val="0"/>
          <c:showCatName val="0"/>
          <c:showSerName val="0"/>
          <c:showPercent val="0"/>
          <c:showBubbleSize val="0"/>
        </c:dLbls>
        <c:gapWidth val="150"/>
        <c:axId val="207343208"/>
        <c:axId val="2060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07343208"/>
        <c:axId val="206081768"/>
      </c:lineChart>
      <c:dateAx>
        <c:axId val="207343208"/>
        <c:scaling>
          <c:orientation val="minMax"/>
        </c:scaling>
        <c:delete val="1"/>
        <c:axPos val="b"/>
        <c:numFmt formatCode="ge" sourceLinked="1"/>
        <c:majorTickMark val="none"/>
        <c:minorTickMark val="none"/>
        <c:tickLblPos val="none"/>
        <c:crossAx val="206081768"/>
        <c:crosses val="autoZero"/>
        <c:auto val="1"/>
        <c:lblOffset val="100"/>
        <c:baseTimeUnit val="years"/>
      </c:dateAx>
      <c:valAx>
        <c:axId val="20608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734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44.86</c:v>
                </c:pt>
                <c:pt idx="1">
                  <c:v>46.4</c:v>
                </c:pt>
                <c:pt idx="2">
                  <c:v>47.51</c:v>
                </c:pt>
                <c:pt idx="3">
                  <c:v>48.88</c:v>
                </c:pt>
                <c:pt idx="4">
                  <c:v>50.38</c:v>
                </c:pt>
              </c:numCache>
            </c:numRef>
          </c:val>
        </c:ser>
        <c:dLbls>
          <c:showLegendKey val="0"/>
          <c:showVal val="0"/>
          <c:showCatName val="0"/>
          <c:showSerName val="0"/>
          <c:showPercent val="0"/>
          <c:showBubbleSize val="0"/>
        </c:dLbls>
        <c:gapWidth val="150"/>
        <c:axId val="206813368"/>
        <c:axId val="20683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06813368"/>
        <c:axId val="206833144"/>
      </c:lineChart>
      <c:dateAx>
        <c:axId val="206813368"/>
        <c:scaling>
          <c:orientation val="minMax"/>
        </c:scaling>
        <c:delete val="1"/>
        <c:axPos val="b"/>
        <c:numFmt formatCode="ge" sourceLinked="1"/>
        <c:majorTickMark val="none"/>
        <c:minorTickMark val="none"/>
        <c:tickLblPos val="none"/>
        <c:crossAx val="206833144"/>
        <c:crosses val="autoZero"/>
        <c:auto val="1"/>
        <c:lblOffset val="100"/>
        <c:baseTimeUnit val="years"/>
      </c:dateAx>
      <c:valAx>
        <c:axId val="20683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1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0.28999999999999998</c:v>
                </c:pt>
                <c:pt idx="3" formatCode="#,##0.00;&quot;△&quot;#,##0.00;&quot;-&quot;">
                  <c:v>0.28000000000000003</c:v>
                </c:pt>
                <c:pt idx="4" formatCode="#,##0.00;&quot;△&quot;#,##0.00;&quot;-&quot;">
                  <c:v>0.28000000000000003</c:v>
                </c:pt>
              </c:numCache>
            </c:numRef>
          </c:val>
        </c:ser>
        <c:dLbls>
          <c:showLegendKey val="0"/>
          <c:showVal val="0"/>
          <c:showCatName val="0"/>
          <c:showSerName val="0"/>
          <c:showPercent val="0"/>
          <c:showBubbleSize val="0"/>
        </c:dLbls>
        <c:gapWidth val="150"/>
        <c:axId val="206893176"/>
        <c:axId val="20689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06893176"/>
        <c:axId val="206893560"/>
      </c:lineChart>
      <c:dateAx>
        <c:axId val="206893176"/>
        <c:scaling>
          <c:orientation val="minMax"/>
        </c:scaling>
        <c:delete val="1"/>
        <c:axPos val="b"/>
        <c:numFmt formatCode="ge" sourceLinked="1"/>
        <c:majorTickMark val="none"/>
        <c:minorTickMark val="none"/>
        <c:tickLblPos val="none"/>
        <c:crossAx val="206893560"/>
        <c:crosses val="autoZero"/>
        <c:auto val="1"/>
        <c:lblOffset val="100"/>
        <c:baseTimeUnit val="years"/>
      </c:dateAx>
      <c:valAx>
        <c:axId val="20689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6867760"/>
        <c:axId val="20686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06867760"/>
        <c:axId val="206868152"/>
      </c:lineChart>
      <c:dateAx>
        <c:axId val="206867760"/>
        <c:scaling>
          <c:orientation val="minMax"/>
        </c:scaling>
        <c:delete val="1"/>
        <c:axPos val="b"/>
        <c:numFmt formatCode="ge" sourceLinked="1"/>
        <c:majorTickMark val="none"/>
        <c:minorTickMark val="none"/>
        <c:tickLblPos val="none"/>
        <c:crossAx val="206868152"/>
        <c:crosses val="autoZero"/>
        <c:auto val="1"/>
        <c:lblOffset val="100"/>
        <c:baseTimeUnit val="years"/>
      </c:dateAx>
      <c:valAx>
        <c:axId val="206868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6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1225.52</c:v>
                </c:pt>
                <c:pt idx="1">
                  <c:v>1506.2</c:v>
                </c:pt>
                <c:pt idx="2">
                  <c:v>1535.8</c:v>
                </c:pt>
                <c:pt idx="3">
                  <c:v>997.49</c:v>
                </c:pt>
                <c:pt idx="4">
                  <c:v>869.45</c:v>
                </c:pt>
              </c:numCache>
            </c:numRef>
          </c:val>
        </c:ser>
        <c:dLbls>
          <c:showLegendKey val="0"/>
          <c:showVal val="0"/>
          <c:showCatName val="0"/>
          <c:showSerName val="0"/>
          <c:showPercent val="0"/>
          <c:showBubbleSize val="0"/>
        </c:dLbls>
        <c:gapWidth val="150"/>
        <c:axId val="206869328"/>
        <c:axId val="20686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06869328"/>
        <c:axId val="206869720"/>
      </c:lineChart>
      <c:dateAx>
        <c:axId val="206869328"/>
        <c:scaling>
          <c:orientation val="minMax"/>
        </c:scaling>
        <c:delete val="1"/>
        <c:axPos val="b"/>
        <c:numFmt formatCode="ge" sourceLinked="1"/>
        <c:majorTickMark val="none"/>
        <c:minorTickMark val="none"/>
        <c:tickLblPos val="none"/>
        <c:crossAx val="206869720"/>
        <c:crosses val="autoZero"/>
        <c:auto val="1"/>
        <c:lblOffset val="100"/>
        <c:baseTimeUnit val="years"/>
      </c:dateAx>
      <c:valAx>
        <c:axId val="20686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6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24.57</c:v>
                </c:pt>
                <c:pt idx="1">
                  <c:v>28.96</c:v>
                </c:pt>
                <c:pt idx="2">
                  <c:v>34.17</c:v>
                </c:pt>
                <c:pt idx="3">
                  <c:v>29.28</c:v>
                </c:pt>
                <c:pt idx="4">
                  <c:v>27.62</c:v>
                </c:pt>
              </c:numCache>
            </c:numRef>
          </c:val>
        </c:ser>
        <c:dLbls>
          <c:showLegendKey val="0"/>
          <c:showVal val="0"/>
          <c:showCatName val="0"/>
          <c:showSerName val="0"/>
          <c:showPercent val="0"/>
          <c:showBubbleSize val="0"/>
        </c:dLbls>
        <c:gapWidth val="150"/>
        <c:axId val="206870896"/>
        <c:axId val="20687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06870896"/>
        <c:axId val="206871288"/>
      </c:lineChart>
      <c:dateAx>
        <c:axId val="206870896"/>
        <c:scaling>
          <c:orientation val="minMax"/>
        </c:scaling>
        <c:delete val="1"/>
        <c:axPos val="b"/>
        <c:numFmt formatCode="ge" sourceLinked="1"/>
        <c:majorTickMark val="none"/>
        <c:minorTickMark val="none"/>
        <c:tickLblPos val="none"/>
        <c:crossAx val="206871288"/>
        <c:crosses val="autoZero"/>
        <c:auto val="1"/>
        <c:lblOffset val="100"/>
        <c:baseTimeUnit val="years"/>
      </c:dateAx>
      <c:valAx>
        <c:axId val="206871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99.34</c:v>
                </c:pt>
                <c:pt idx="1">
                  <c:v>98.75</c:v>
                </c:pt>
                <c:pt idx="2">
                  <c:v>102.69</c:v>
                </c:pt>
                <c:pt idx="3">
                  <c:v>111.54</c:v>
                </c:pt>
                <c:pt idx="4">
                  <c:v>110.61</c:v>
                </c:pt>
              </c:numCache>
            </c:numRef>
          </c:val>
        </c:ser>
        <c:dLbls>
          <c:showLegendKey val="0"/>
          <c:showVal val="0"/>
          <c:showCatName val="0"/>
          <c:showSerName val="0"/>
          <c:showPercent val="0"/>
          <c:showBubbleSize val="0"/>
        </c:dLbls>
        <c:gapWidth val="150"/>
        <c:axId val="206872464"/>
        <c:axId val="20687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06872464"/>
        <c:axId val="206872856"/>
      </c:lineChart>
      <c:dateAx>
        <c:axId val="206872464"/>
        <c:scaling>
          <c:orientation val="minMax"/>
        </c:scaling>
        <c:delete val="1"/>
        <c:axPos val="b"/>
        <c:numFmt formatCode="ge" sourceLinked="1"/>
        <c:majorTickMark val="none"/>
        <c:minorTickMark val="none"/>
        <c:tickLblPos val="none"/>
        <c:crossAx val="206872856"/>
        <c:crosses val="autoZero"/>
        <c:auto val="1"/>
        <c:lblOffset val="100"/>
        <c:baseTimeUnit val="years"/>
      </c:dateAx>
      <c:valAx>
        <c:axId val="20687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197.41</c:v>
                </c:pt>
                <c:pt idx="1">
                  <c:v>198.06</c:v>
                </c:pt>
                <c:pt idx="2">
                  <c:v>189.27</c:v>
                </c:pt>
                <c:pt idx="3">
                  <c:v>176.02</c:v>
                </c:pt>
                <c:pt idx="4">
                  <c:v>176.01</c:v>
                </c:pt>
              </c:numCache>
            </c:numRef>
          </c:val>
        </c:ser>
        <c:dLbls>
          <c:showLegendKey val="0"/>
          <c:showVal val="0"/>
          <c:showCatName val="0"/>
          <c:showSerName val="0"/>
          <c:showPercent val="0"/>
          <c:showBubbleSize val="0"/>
        </c:dLbls>
        <c:gapWidth val="150"/>
        <c:axId val="206874032"/>
        <c:axId val="20687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06874032"/>
        <c:axId val="206874424"/>
      </c:lineChart>
      <c:dateAx>
        <c:axId val="206874032"/>
        <c:scaling>
          <c:orientation val="minMax"/>
        </c:scaling>
        <c:delete val="1"/>
        <c:axPos val="b"/>
        <c:numFmt formatCode="ge" sourceLinked="1"/>
        <c:majorTickMark val="none"/>
        <c:minorTickMark val="none"/>
        <c:tickLblPos val="none"/>
        <c:crossAx val="206874424"/>
        <c:crosses val="autoZero"/>
        <c:auto val="1"/>
        <c:lblOffset val="100"/>
        <c:baseTimeUnit val="years"/>
      </c:dateAx>
      <c:valAx>
        <c:axId val="20687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沖縄県　北中城村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16804</v>
      </c>
      <c r="AM8" s="61"/>
      <c r="AN8" s="61"/>
      <c r="AO8" s="61"/>
      <c r="AP8" s="61"/>
      <c r="AQ8" s="61"/>
      <c r="AR8" s="61"/>
      <c r="AS8" s="61"/>
      <c r="AT8" s="51">
        <f>データ!$S$6</f>
        <v>11.54</v>
      </c>
      <c r="AU8" s="52"/>
      <c r="AV8" s="52"/>
      <c r="AW8" s="52"/>
      <c r="AX8" s="52"/>
      <c r="AY8" s="52"/>
      <c r="AZ8" s="52"/>
      <c r="BA8" s="52"/>
      <c r="BB8" s="53">
        <f>データ!$T$6</f>
        <v>1456.15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92.84</v>
      </c>
      <c r="J10" s="52"/>
      <c r="K10" s="52"/>
      <c r="L10" s="52"/>
      <c r="M10" s="52"/>
      <c r="N10" s="52"/>
      <c r="O10" s="64"/>
      <c r="P10" s="53">
        <f>データ!$P$6</f>
        <v>100</v>
      </c>
      <c r="Q10" s="53"/>
      <c r="R10" s="53"/>
      <c r="S10" s="53"/>
      <c r="T10" s="53"/>
      <c r="U10" s="53"/>
      <c r="V10" s="53"/>
      <c r="W10" s="61">
        <f>データ!$Q$6</f>
        <v>3142</v>
      </c>
      <c r="X10" s="61"/>
      <c r="Y10" s="61"/>
      <c r="Z10" s="61"/>
      <c r="AA10" s="61"/>
      <c r="AB10" s="61"/>
      <c r="AC10" s="61"/>
      <c r="AD10" s="2"/>
      <c r="AE10" s="2"/>
      <c r="AF10" s="2"/>
      <c r="AG10" s="2"/>
      <c r="AH10" s="5"/>
      <c r="AI10" s="5"/>
      <c r="AJ10" s="5"/>
      <c r="AK10" s="5"/>
      <c r="AL10" s="61">
        <f>データ!$U$6</f>
        <v>16851</v>
      </c>
      <c r="AM10" s="61"/>
      <c r="AN10" s="61"/>
      <c r="AO10" s="61"/>
      <c r="AP10" s="61"/>
      <c r="AQ10" s="61"/>
      <c r="AR10" s="61"/>
      <c r="AS10" s="61"/>
      <c r="AT10" s="51">
        <f>データ!$V$6</f>
        <v>11.54</v>
      </c>
      <c r="AU10" s="52"/>
      <c r="AV10" s="52"/>
      <c r="AW10" s="52"/>
      <c r="AX10" s="52"/>
      <c r="AY10" s="52"/>
      <c r="AZ10" s="52"/>
      <c r="BA10" s="52"/>
      <c r="BB10" s="53">
        <f>データ!$W$6</f>
        <v>1460.23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473278</v>
      </c>
      <c r="D6" s="34">
        <f t="shared" si="3"/>
        <v>46</v>
      </c>
      <c r="E6" s="34">
        <f t="shared" si="3"/>
        <v>1</v>
      </c>
      <c r="F6" s="34">
        <f t="shared" si="3"/>
        <v>0</v>
      </c>
      <c r="G6" s="34">
        <f t="shared" si="3"/>
        <v>1</v>
      </c>
      <c r="H6" s="34" t="str">
        <f t="shared" si="3"/>
        <v>沖縄県　北中城村</v>
      </c>
      <c r="I6" s="34" t="str">
        <f t="shared" si="3"/>
        <v>法適用</v>
      </c>
      <c r="J6" s="34" t="str">
        <f t="shared" si="3"/>
        <v>水道事業</v>
      </c>
      <c r="K6" s="34" t="str">
        <f t="shared" si="3"/>
        <v>末端給水事業</v>
      </c>
      <c r="L6" s="34" t="str">
        <f t="shared" si="3"/>
        <v>A6</v>
      </c>
      <c r="M6" s="34">
        <f t="shared" si="3"/>
        <v>0</v>
      </c>
      <c r="N6" s="35" t="str">
        <f t="shared" si="3"/>
        <v>-</v>
      </c>
      <c r="O6" s="35">
        <f t="shared" si="3"/>
        <v>92.84</v>
      </c>
      <c r="P6" s="35">
        <f t="shared" si="3"/>
        <v>100</v>
      </c>
      <c r="Q6" s="35">
        <f t="shared" si="3"/>
        <v>3142</v>
      </c>
      <c r="R6" s="35">
        <f t="shared" si="3"/>
        <v>16804</v>
      </c>
      <c r="S6" s="35">
        <f t="shared" si="3"/>
        <v>11.54</v>
      </c>
      <c r="T6" s="35">
        <f t="shared" si="3"/>
        <v>1456.15</v>
      </c>
      <c r="U6" s="35">
        <f t="shared" si="3"/>
        <v>16851</v>
      </c>
      <c r="V6" s="35">
        <f t="shared" si="3"/>
        <v>11.54</v>
      </c>
      <c r="W6" s="35">
        <f t="shared" si="3"/>
        <v>1460.23</v>
      </c>
      <c r="X6" s="36">
        <f>IF(X7="",NA(),X7)</f>
        <v>104.07</v>
      </c>
      <c r="Y6" s="36">
        <f t="shared" ref="Y6:AG6" si="4">IF(Y7="",NA(),Y7)</f>
        <v>103.18</v>
      </c>
      <c r="Z6" s="36">
        <f t="shared" si="4"/>
        <v>106.91</v>
      </c>
      <c r="AA6" s="36">
        <f t="shared" si="4"/>
        <v>114.84</v>
      </c>
      <c r="AB6" s="36">
        <f t="shared" si="4"/>
        <v>113.43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1225.52</v>
      </c>
      <c r="AU6" s="36">
        <f t="shared" ref="AU6:BC6" si="6">IF(AU7="",NA(),AU7)</f>
        <v>1506.2</v>
      </c>
      <c r="AV6" s="36">
        <f t="shared" si="6"/>
        <v>1535.8</v>
      </c>
      <c r="AW6" s="36">
        <f t="shared" si="6"/>
        <v>997.49</v>
      </c>
      <c r="AX6" s="36">
        <f t="shared" si="6"/>
        <v>869.45</v>
      </c>
      <c r="AY6" s="36">
        <f t="shared" si="6"/>
        <v>915.5</v>
      </c>
      <c r="AZ6" s="36">
        <f t="shared" si="6"/>
        <v>963.24</v>
      </c>
      <c r="BA6" s="36">
        <f t="shared" si="6"/>
        <v>381.53</v>
      </c>
      <c r="BB6" s="36">
        <f t="shared" si="6"/>
        <v>391.54</v>
      </c>
      <c r="BC6" s="36">
        <f t="shared" si="6"/>
        <v>384.34</v>
      </c>
      <c r="BD6" s="35" t="str">
        <f>IF(BD7="","",IF(BD7="-","【-】","【"&amp;SUBSTITUTE(TEXT(BD7,"#,##0.00"),"-","△")&amp;"】"))</f>
        <v>【262.87】</v>
      </c>
      <c r="BE6" s="36">
        <f>IF(BE7="",NA(),BE7)</f>
        <v>24.57</v>
      </c>
      <c r="BF6" s="36">
        <f t="shared" ref="BF6:BN6" si="7">IF(BF7="",NA(),BF7)</f>
        <v>28.96</v>
      </c>
      <c r="BG6" s="36">
        <f t="shared" si="7"/>
        <v>34.17</v>
      </c>
      <c r="BH6" s="36">
        <f t="shared" si="7"/>
        <v>29.28</v>
      </c>
      <c r="BI6" s="36">
        <f t="shared" si="7"/>
        <v>27.62</v>
      </c>
      <c r="BJ6" s="36">
        <f t="shared" si="7"/>
        <v>404.78</v>
      </c>
      <c r="BK6" s="36">
        <f t="shared" si="7"/>
        <v>400.38</v>
      </c>
      <c r="BL6" s="36">
        <f t="shared" si="7"/>
        <v>393.27</v>
      </c>
      <c r="BM6" s="36">
        <f t="shared" si="7"/>
        <v>386.97</v>
      </c>
      <c r="BN6" s="36">
        <f t="shared" si="7"/>
        <v>380.58</v>
      </c>
      <c r="BO6" s="35" t="str">
        <f>IF(BO7="","",IF(BO7="-","【-】","【"&amp;SUBSTITUTE(TEXT(BO7,"#,##0.00"),"-","△")&amp;"】"))</f>
        <v>【270.87】</v>
      </c>
      <c r="BP6" s="36">
        <f>IF(BP7="",NA(),BP7)</f>
        <v>99.34</v>
      </c>
      <c r="BQ6" s="36">
        <f t="shared" ref="BQ6:BY6" si="8">IF(BQ7="",NA(),BQ7)</f>
        <v>98.75</v>
      </c>
      <c r="BR6" s="36">
        <f t="shared" si="8"/>
        <v>102.69</v>
      </c>
      <c r="BS6" s="36">
        <f t="shared" si="8"/>
        <v>111.54</v>
      </c>
      <c r="BT6" s="36">
        <f t="shared" si="8"/>
        <v>110.61</v>
      </c>
      <c r="BU6" s="36">
        <f t="shared" si="8"/>
        <v>98.07</v>
      </c>
      <c r="BV6" s="36">
        <f t="shared" si="8"/>
        <v>96.56</v>
      </c>
      <c r="BW6" s="36">
        <f t="shared" si="8"/>
        <v>100.47</v>
      </c>
      <c r="BX6" s="36">
        <f t="shared" si="8"/>
        <v>101.72</v>
      </c>
      <c r="BY6" s="36">
        <f t="shared" si="8"/>
        <v>102.38</v>
      </c>
      <c r="BZ6" s="35" t="str">
        <f>IF(BZ7="","",IF(BZ7="-","【-】","【"&amp;SUBSTITUTE(TEXT(BZ7,"#,##0.00"),"-","△")&amp;"】"))</f>
        <v>【105.59】</v>
      </c>
      <c r="CA6" s="36">
        <f>IF(CA7="",NA(),CA7)</f>
        <v>197.41</v>
      </c>
      <c r="CB6" s="36">
        <f t="shared" ref="CB6:CJ6" si="9">IF(CB7="",NA(),CB7)</f>
        <v>198.06</v>
      </c>
      <c r="CC6" s="36">
        <f t="shared" si="9"/>
        <v>189.27</v>
      </c>
      <c r="CD6" s="36">
        <f t="shared" si="9"/>
        <v>176.02</v>
      </c>
      <c r="CE6" s="36">
        <f t="shared" si="9"/>
        <v>176.01</v>
      </c>
      <c r="CF6" s="36">
        <f t="shared" si="9"/>
        <v>172.26</v>
      </c>
      <c r="CG6" s="36">
        <f t="shared" si="9"/>
        <v>177.14</v>
      </c>
      <c r="CH6" s="36">
        <f t="shared" si="9"/>
        <v>169.82</v>
      </c>
      <c r="CI6" s="36">
        <f t="shared" si="9"/>
        <v>168.2</v>
      </c>
      <c r="CJ6" s="36">
        <f t="shared" si="9"/>
        <v>168.67</v>
      </c>
      <c r="CK6" s="35" t="str">
        <f>IF(CK7="","",IF(CK7="-","【-】","【"&amp;SUBSTITUTE(TEXT(CK7,"#,##0.00"),"-","△")&amp;"】"))</f>
        <v>【163.27】</v>
      </c>
      <c r="CL6" s="36">
        <f>IF(CL7="",NA(),CL7)</f>
        <v>65.150000000000006</v>
      </c>
      <c r="CM6" s="36">
        <f t="shared" ref="CM6:CU6" si="10">IF(CM7="",NA(),CM7)</f>
        <v>63.28</v>
      </c>
      <c r="CN6" s="36">
        <f t="shared" si="10"/>
        <v>62.69</v>
      </c>
      <c r="CO6" s="36">
        <f t="shared" si="10"/>
        <v>67.849999999999994</v>
      </c>
      <c r="CP6" s="36">
        <f t="shared" si="10"/>
        <v>68.53</v>
      </c>
      <c r="CQ6" s="36">
        <f t="shared" si="10"/>
        <v>55.68</v>
      </c>
      <c r="CR6" s="36">
        <f t="shared" si="10"/>
        <v>55.64</v>
      </c>
      <c r="CS6" s="36">
        <f t="shared" si="10"/>
        <v>55.13</v>
      </c>
      <c r="CT6" s="36">
        <f t="shared" si="10"/>
        <v>54.77</v>
      </c>
      <c r="CU6" s="36">
        <f t="shared" si="10"/>
        <v>54.92</v>
      </c>
      <c r="CV6" s="35" t="str">
        <f>IF(CV7="","",IF(CV7="-","【-】","【"&amp;SUBSTITUTE(TEXT(CV7,"#,##0.00"),"-","△")&amp;"】"))</f>
        <v>【59.94】</v>
      </c>
      <c r="CW6" s="36">
        <f>IF(CW7="",NA(),CW7)</f>
        <v>95.57</v>
      </c>
      <c r="CX6" s="36">
        <f t="shared" ref="CX6:DF6" si="11">IF(CX7="",NA(),CX7)</f>
        <v>95.59</v>
      </c>
      <c r="CY6" s="36">
        <f t="shared" si="11"/>
        <v>95</v>
      </c>
      <c r="CZ6" s="36">
        <f t="shared" si="11"/>
        <v>95.74</v>
      </c>
      <c r="DA6" s="36">
        <f t="shared" si="11"/>
        <v>95.66</v>
      </c>
      <c r="DB6" s="36">
        <f t="shared" si="11"/>
        <v>83.18</v>
      </c>
      <c r="DC6" s="36">
        <f t="shared" si="11"/>
        <v>83.09</v>
      </c>
      <c r="DD6" s="36">
        <f t="shared" si="11"/>
        <v>83</v>
      </c>
      <c r="DE6" s="36">
        <f t="shared" si="11"/>
        <v>82.89</v>
      </c>
      <c r="DF6" s="36">
        <f t="shared" si="11"/>
        <v>82.66</v>
      </c>
      <c r="DG6" s="35" t="str">
        <f>IF(DG7="","",IF(DG7="-","【-】","【"&amp;SUBSTITUTE(TEXT(DG7,"#,##0.00"),"-","△")&amp;"】"))</f>
        <v>【90.22】</v>
      </c>
      <c r="DH6" s="36">
        <f>IF(DH7="",NA(),DH7)</f>
        <v>44.86</v>
      </c>
      <c r="DI6" s="36">
        <f t="shared" ref="DI6:DQ6" si="12">IF(DI7="",NA(),DI7)</f>
        <v>46.4</v>
      </c>
      <c r="DJ6" s="36">
        <f t="shared" si="12"/>
        <v>47.51</v>
      </c>
      <c r="DK6" s="36">
        <f t="shared" si="12"/>
        <v>48.88</v>
      </c>
      <c r="DL6" s="36">
        <f t="shared" si="12"/>
        <v>50.38</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0.28999999999999998</v>
      </c>
      <c r="DV6" s="36">
        <f t="shared" si="13"/>
        <v>0.28000000000000003</v>
      </c>
      <c r="DW6" s="36">
        <f t="shared" si="13"/>
        <v>0.28000000000000003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0.33</v>
      </c>
      <c r="EE6" s="36">
        <f t="shared" ref="EE6:EM6" si="14">IF(EE7="",NA(),EE7)</f>
        <v>0.21</v>
      </c>
      <c r="EF6" s="36">
        <f t="shared" si="14"/>
        <v>0.56000000000000005</v>
      </c>
      <c r="EG6" s="36">
        <f t="shared" si="14"/>
        <v>0.11</v>
      </c>
      <c r="EH6" s="36">
        <f t="shared" si="14"/>
        <v>0.05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473278</v>
      </c>
      <c r="D7" s="38">
        <v>46</v>
      </c>
      <c r="E7" s="38">
        <v>1</v>
      </c>
      <c r="F7" s="38">
        <v>0</v>
      </c>
      <c r="G7" s="38">
        <v>1</v>
      </c>
      <c r="H7" s="38" t="s">
        <v>105</v>
      </c>
      <c r="I7" s="38" t="s">
        <v>106</v>
      </c>
      <c r="J7" s="38" t="s">
        <v>107</v>
      </c>
      <c r="K7" s="38" t="s">
        <v>108</v>
      </c>
      <c r="L7" s="38" t="s">
        <v>109</v>
      </c>
      <c r="M7" s="38"/>
      <c r="N7" s="39" t="s">
        <v>110</v>
      </c>
      <c r="O7" s="39">
        <v>92.84</v>
      </c>
      <c r="P7" s="39">
        <v>100</v>
      </c>
      <c r="Q7" s="39">
        <v>3142</v>
      </c>
      <c r="R7" s="39">
        <v>16804</v>
      </c>
      <c r="S7" s="39">
        <v>11.54</v>
      </c>
      <c r="T7" s="39">
        <v>1456.15</v>
      </c>
      <c r="U7" s="39">
        <v>16851</v>
      </c>
      <c r="V7" s="39">
        <v>11.54</v>
      </c>
      <c r="W7" s="39">
        <v>1460.23</v>
      </c>
      <c r="X7" s="39">
        <v>104.07</v>
      </c>
      <c r="Y7" s="39">
        <v>103.18</v>
      </c>
      <c r="Z7" s="39">
        <v>106.91</v>
      </c>
      <c r="AA7" s="39">
        <v>114.84</v>
      </c>
      <c r="AB7" s="39">
        <v>113.43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1225.52</v>
      </c>
      <c r="AU7" s="39">
        <v>1506.2</v>
      </c>
      <c r="AV7" s="39">
        <v>1535.8</v>
      </c>
      <c r="AW7" s="39">
        <v>997.49</v>
      </c>
      <c r="AX7" s="39">
        <v>869.45</v>
      </c>
      <c r="AY7" s="39">
        <v>915.5</v>
      </c>
      <c r="AZ7" s="39">
        <v>963.24</v>
      </c>
      <c r="BA7" s="39">
        <v>381.53</v>
      </c>
      <c r="BB7" s="39">
        <v>391.54</v>
      </c>
      <c r="BC7" s="39">
        <v>384.34</v>
      </c>
      <c r="BD7" s="39">
        <v>262.87</v>
      </c>
      <c r="BE7" s="39">
        <v>24.57</v>
      </c>
      <c r="BF7" s="39">
        <v>28.96</v>
      </c>
      <c r="BG7" s="39">
        <v>34.17</v>
      </c>
      <c r="BH7" s="39">
        <v>29.28</v>
      </c>
      <c r="BI7" s="39">
        <v>27.62</v>
      </c>
      <c r="BJ7" s="39">
        <v>404.78</v>
      </c>
      <c r="BK7" s="39">
        <v>400.38</v>
      </c>
      <c r="BL7" s="39">
        <v>393.27</v>
      </c>
      <c r="BM7" s="39">
        <v>386.97</v>
      </c>
      <c r="BN7" s="39">
        <v>380.58</v>
      </c>
      <c r="BO7" s="39">
        <v>270.87</v>
      </c>
      <c r="BP7" s="39">
        <v>99.34</v>
      </c>
      <c r="BQ7" s="39">
        <v>98.75</v>
      </c>
      <c r="BR7" s="39">
        <v>102.69</v>
      </c>
      <c r="BS7" s="39">
        <v>111.54</v>
      </c>
      <c r="BT7" s="39">
        <v>110.61</v>
      </c>
      <c r="BU7" s="39">
        <v>98.07</v>
      </c>
      <c r="BV7" s="39">
        <v>96.56</v>
      </c>
      <c r="BW7" s="39">
        <v>100.47</v>
      </c>
      <c r="BX7" s="39">
        <v>101.72</v>
      </c>
      <c r="BY7" s="39">
        <v>102.38</v>
      </c>
      <c r="BZ7" s="39">
        <v>105.59</v>
      </c>
      <c r="CA7" s="39">
        <v>197.41</v>
      </c>
      <c r="CB7" s="39">
        <v>198.06</v>
      </c>
      <c r="CC7" s="39">
        <v>189.27</v>
      </c>
      <c r="CD7" s="39">
        <v>176.02</v>
      </c>
      <c r="CE7" s="39">
        <v>176.01</v>
      </c>
      <c r="CF7" s="39">
        <v>172.26</v>
      </c>
      <c r="CG7" s="39">
        <v>177.14</v>
      </c>
      <c r="CH7" s="39">
        <v>169.82</v>
      </c>
      <c r="CI7" s="39">
        <v>168.2</v>
      </c>
      <c r="CJ7" s="39">
        <v>168.67</v>
      </c>
      <c r="CK7" s="39">
        <v>163.27000000000001</v>
      </c>
      <c r="CL7" s="39">
        <v>65.150000000000006</v>
      </c>
      <c r="CM7" s="39">
        <v>63.28</v>
      </c>
      <c r="CN7" s="39">
        <v>62.69</v>
      </c>
      <c r="CO7" s="39">
        <v>67.849999999999994</v>
      </c>
      <c r="CP7" s="39">
        <v>68.53</v>
      </c>
      <c r="CQ7" s="39">
        <v>55.68</v>
      </c>
      <c r="CR7" s="39">
        <v>55.64</v>
      </c>
      <c r="CS7" s="39">
        <v>55.13</v>
      </c>
      <c r="CT7" s="39">
        <v>54.77</v>
      </c>
      <c r="CU7" s="39">
        <v>54.92</v>
      </c>
      <c r="CV7" s="39">
        <v>59.94</v>
      </c>
      <c r="CW7" s="39">
        <v>95.57</v>
      </c>
      <c r="CX7" s="39">
        <v>95.59</v>
      </c>
      <c r="CY7" s="39">
        <v>95</v>
      </c>
      <c r="CZ7" s="39">
        <v>95.74</v>
      </c>
      <c r="DA7" s="39">
        <v>95.66</v>
      </c>
      <c r="DB7" s="39">
        <v>83.18</v>
      </c>
      <c r="DC7" s="39">
        <v>83.09</v>
      </c>
      <c r="DD7" s="39">
        <v>83</v>
      </c>
      <c r="DE7" s="39">
        <v>82.89</v>
      </c>
      <c r="DF7" s="39">
        <v>82.66</v>
      </c>
      <c r="DG7" s="39">
        <v>90.22</v>
      </c>
      <c r="DH7" s="39">
        <v>44.86</v>
      </c>
      <c r="DI7" s="39">
        <v>46.4</v>
      </c>
      <c r="DJ7" s="39">
        <v>47.51</v>
      </c>
      <c r="DK7" s="39">
        <v>48.88</v>
      </c>
      <c r="DL7" s="39">
        <v>50.38</v>
      </c>
      <c r="DM7" s="39">
        <v>38.07</v>
      </c>
      <c r="DN7" s="39">
        <v>39.06</v>
      </c>
      <c r="DO7" s="39">
        <v>46.66</v>
      </c>
      <c r="DP7" s="39">
        <v>47.46</v>
      </c>
      <c r="DQ7" s="39">
        <v>48.49</v>
      </c>
      <c r="DR7" s="39">
        <v>47.91</v>
      </c>
      <c r="DS7" s="39">
        <v>0</v>
      </c>
      <c r="DT7" s="39">
        <v>0</v>
      </c>
      <c r="DU7" s="39">
        <v>0.28999999999999998</v>
      </c>
      <c r="DV7" s="39">
        <v>0.28000000000000003</v>
      </c>
      <c r="DW7" s="39">
        <v>0.28000000000000003</v>
      </c>
      <c r="DX7" s="39">
        <v>7.73</v>
      </c>
      <c r="DY7" s="39">
        <v>8.8699999999999992</v>
      </c>
      <c r="DZ7" s="39">
        <v>9.85</v>
      </c>
      <c r="EA7" s="39">
        <v>9.7100000000000009</v>
      </c>
      <c r="EB7" s="39">
        <v>12.79</v>
      </c>
      <c r="EC7" s="39">
        <v>15</v>
      </c>
      <c r="ED7" s="39">
        <v>0.33</v>
      </c>
      <c r="EE7" s="39">
        <v>0.21</v>
      </c>
      <c r="EF7" s="39">
        <v>0.56000000000000005</v>
      </c>
      <c r="EG7" s="39">
        <v>0.11</v>
      </c>
      <c r="EH7" s="39">
        <v>0.05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2018-02-23T00:36:06Z</cp:lastPrinted>
  <dcterms:created xsi:type="dcterms:W3CDTF">2017-12-25T01:39:10Z</dcterms:created>
  <dcterms:modified xsi:type="dcterms:W3CDTF">2018-02-23T01:03:44Z</dcterms:modified>
  <cp:category/>
</cp:coreProperties>
</file>