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cuments\新しいフォルダー\DATA\H24~業務係\経営比較分析表\H29\"/>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AL8" i="4"/>
  <c r="W8" i="4"/>
  <c r="B8" i="4"/>
  <c r="B6" i="4"/>
  <c r="C10" i="5" l="1"/>
  <c r="D10" i="5"/>
  <c r="E10" i="5"/>
  <c r="B10" i="5"/>
</calcChain>
</file>

<file path=xl/sharedStrings.xml><?xml version="1.0" encoding="utf-8"?>
<sst xmlns="http://schemas.openxmlformats.org/spreadsheetml/2006/main" count="276" uniqueCount="120">
  <si>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</si>
  <si>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</si>
  <si>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</si>
  <si>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</si>
  <si>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</si>
  <si>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</si>
  <si>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</si>
  <si>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</si>
  <si>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</si>
  <si>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</si>
  <si>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</si>
  <si>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</si>
  <si>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</si>
  <si>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</si>
  <si>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</si>
  <si>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</si>
  <si>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</si>
  <si>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</si>
  <si>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</si>
  <si>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</si>
  <si>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</si>
  <si>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</si>
  <si>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</si>
  <si>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</si>
  <si>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</si>
  <si>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</si>
  <si>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</si>
  <si>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</si>
  <si>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</si>
  <si>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</si>
  <si>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</si>
  <si>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</si>
  <si>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</si>
  <si>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</si>
  <si>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</si>
  <si>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</si>
  <si>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</si>
  <si>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</si>
  <si>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</si>
  <si>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</si>
  <si>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</si>
  <si>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</si>
  <si>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</si>
  <si>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</si>
  <si>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</si>
  <si>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</si>
  <si>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</si>
  <si>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</si>
  <si>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</si>
  <si>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</si>
  <si>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</si>
  <si>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</si>
  <si>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</si>
  <si>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</si>
  <si>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</si>
  <si>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</si>
  <si>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</si>
  <si>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</si>
  <si>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</si>
  <si>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</si>
  <si>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</si>
  <si>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</si>
  <si>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</si>
  <si>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</si>
  <si>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</si>
  <si>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</si>
  <si>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</si>
  <si>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</si>
  <si>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</si>
  <si>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</si>
  <si>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</si>
  <si>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</si>
  <si>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</si>
  <si>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</si>
  <si>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</si>
  <si>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</si>
  <si>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</si>
  <si>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</si>
  <si>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</si>
  <si>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</si>
  <si>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</si>
  <si>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</si>
  <si>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</si>
  <si>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</si>
  <si>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</si>
  <si>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</si>
  <si>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</si>
  <si>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</si>
  <si>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</si>
  <si>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</si>
  <si>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</si>
  <si>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</si>
  <si>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</si>
  <si>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</si>
  <si>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</si>
  <si>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</si>
  <si>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</si>
  <si>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</si>
  <si>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</si>
  <si>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</si>
  <si>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</si>
  <si>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</si>
  <si>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</si>
  <si>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</si>
  <si>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</si>
  <si>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今帰仁村</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</si>
  <si>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</si>
  <si>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</si>
  <si>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</si>
  <si>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</si>
  <si>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</si>
  <si>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</si>
  <si>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</si>
  <si>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</si>
  <si>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</si>
  <si>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</si>
  <si>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100％未満であり、かつ類似団体と比較して5％以上下回っており健全な状況ではないが、年々増加傾向にある。一般会計からの繰入金の基準額確保及び費用削減に取り組む。
②累積欠損金比率　給水収益の増加と維持管理費の削減に努める。
③流動比率　全国平均及び類似団体を大幅に下回っているが、これは上水道へ統合のため平成18年度より国庫補助と企業債等を資本に建設改良工事を本年度まで計画、実施していることが原因であるが、事業完了後は流動資産増加に努める。
④企業債残高対給水収益比率　次年度以降投資は減少する見込みである。
⑤料金回収率　全国平均及び類似団体より上回ってはいるが、保有施設の維持管理費が大きいため料金水準としては適正ではない。給水収益の増加と維持管理費の削減に努める。
⑥給水原価　全国平均、類似団体と比べともに低くなっている。引き続き維持管理費の削減に努める。
⑦施設利用率　全国平均、類似団体と比べともに上回っていることから、施設が有効的に利用されていることがわかる。
⑧有収率　全国平均、類似団体と比べともに上回っている。現在老朽施設を整備中であり、今後は95％を目標に効率的な収益へつなげたい。</t>
    <rPh sb="1" eb="3">
      <t>ケイジョウ</t>
    </rPh>
    <rPh sb="3" eb="5">
      <t>シュウシ</t>
    </rPh>
    <rPh sb="5" eb="7">
      <t>ヒリツ</t>
    </rPh>
    <rPh sb="12" eb="14">
      <t>ミマン</t>
    </rPh>
    <rPh sb="20" eb="22">
      <t>ルイジ</t>
    </rPh>
    <rPh sb="22" eb="24">
      <t>ダンタイ</t>
    </rPh>
    <rPh sb="25" eb="27">
      <t>ヒカク</t>
    </rPh>
    <rPh sb="31" eb="33">
      <t>イジョウ</t>
    </rPh>
    <rPh sb="33" eb="35">
      <t>シタマワ</t>
    </rPh>
    <rPh sb="39" eb="41">
      <t>ケンゼン</t>
    </rPh>
    <rPh sb="42" eb="44">
      <t>ジョウキョウ</t>
    </rPh>
    <rPh sb="50" eb="52">
      <t>ネンネン</t>
    </rPh>
    <rPh sb="52" eb="54">
      <t>ゾウカ</t>
    </rPh>
    <rPh sb="54" eb="56">
      <t>ケイコウ</t>
    </rPh>
    <rPh sb="60" eb="62">
      <t>イッパン</t>
    </rPh>
    <rPh sb="62" eb="64">
      <t>カイケイ</t>
    </rPh>
    <rPh sb="67" eb="69">
      <t>クリイレ</t>
    </rPh>
    <rPh sb="69" eb="70">
      <t>キン</t>
    </rPh>
    <rPh sb="71" eb="73">
      <t>キジュン</t>
    </rPh>
    <rPh sb="73" eb="74">
      <t>ガク</t>
    </rPh>
    <rPh sb="74" eb="76">
      <t>カクホ</t>
    </rPh>
    <rPh sb="76" eb="77">
      <t>オヨ</t>
    </rPh>
    <rPh sb="78" eb="80">
      <t>ヒヨウ</t>
    </rPh>
    <rPh sb="80" eb="82">
      <t>サクゲン</t>
    </rPh>
    <rPh sb="83" eb="84">
      <t>ト</t>
    </rPh>
    <rPh sb="85" eb="86">
      <t>ク</t>
    </rPh>
    <rPh sb="90" eb="92">
      <t>ルイセキ</t>
    </rPh>
    <rPh sb="92" eb="94">
      <t>ケッソン</t>
    </rPh>
    <rPh sb="94" eb="95">
      <t>キン</t>
    </rPh>
    <rPh sb="95" eb="97">
      <t>ヒリツ</t>
    </rPh>
    <rPh sb="98" eb="100">
      <t>キュウスイ</t>
    </rPh>
    <rPh sb="100" eb="102">
      <t>シュウエキ</t>
    </rPh>
    <rPh sb="103" eb="105">
      <t>ゾウカ</t>
    </rPh>
    <rPh sb="106" eb="108">
      <t>イジ</t>
    </rPh>
    <rPh sb="108" eb="111">
      <t>カンリヒ</t>
    </rPh>
    <rPh sb="112" eb="114">
      <t>サクゲン</t>
    </rPh>
    <rPh sb="115" eb="116">
      <t>ツト</t>
    </rPh>
    <rPh sb="121" eb="123">
      <t>リュウドウ</t>
    </rPh>
    <rPh sb="123" eb="125">
      <t>ヒリツ</t>
    </rPh>
    <rPh sb="126" eb="128">
      <t>ゼンコク</t>
    </rPh>
    <rPh sb="128" eb="130">
      <t>ヘイキン</t>
    </rPh>
    <rPh sb="130" eb="131">
      <t>オヨ</t>
    </rPh>
    <rPh sb="132" eb="134">
      <t>ルイジ</t>
    </rPh>
    <rPh sb="134" eb="136">
      <t>ダンタイ</t>
    </rPh>
    <rPh sb="137" eb="139">
      <t>オオハバ</t>
    </rPh>
    <rPh sb="140" eb="142">
      <t>シタマワ</t>
    </rPh>
    <rPh sb="151" eb="154">
      <t>ジョウスイドウ</t>
    </rPh>
    <rPh sb="155" eb="157">
      <t>トウゴウ</t>
    </rPh>
    <rPh sb="160" eb="162">
      <t>ヘイセイ</t>
    </rPh>
    <rPh sb="164" eb="166">
      <t>ネンド</t>
    </rPh>
    <rPh sb="168" eb="170">
      <t>コッコ</t>
    </rPh>
    <rPh sb="170" eb="172">
      <t>ホジョ</t>
    </rPh>
    <rPh sb="173" eb="175">
      <t>キギョウ</t>
    </rPh>
    <rPh sb="175" eb="177">
      <t>サイナド</t>
    </rPh>
    <rPh sb="178" eb="180">
      <t>シホン</t>
    </rPh>
    <rPh sb="181" eb="183">
      <t>ケンセツ</t>
    </rPh>
    <rPh sb="183" eb="185">
      <t>カイリョウ</t>
    </rPh>
    <rPh sb="185" eb="187">
      <t>コウジ</t>
    </rPh>
    <rPh sb="188" eb="191">
      <t>ホンネンド</t>
    </rPh>
    <rPh sb="193" eb="195">
      <t>ケイカク</t>
    </rPh>
    <rPh sb="196" eb="198">
      <t>ジッシ</t>
    </rPh>
    <rPh sb="205" eb="207">
      <t>ゲンイン</t>
    </rPh>
    <rPh sb="212" eb="214">
      <t>ジギョウ</t>
    </rPh>
    <rPh sb="214" eb="216">
      <t>カンリョウ</t>
    </rPh>
    <rPh sb="216" eb="217">
      <t>ゴ</t>
    </rPh>
    <rPh sb="218" eb="220">
      <t>リュウドウ</t>
    </rPh>
    <rPh sb="220" eb="222">
      <t>シサン</t>
    </rPh>
    <rPh sb="222" eb="224">
      <t>ゾウカ</t>
    </rPh>
    <rPh sb="225" eb="226">
      <t>ツト</t>
    </rPh>
    <rPh sb="231" eb="233">
      <t>キギョウ</t>
    </rPh>
    <rPh sb="233" eb="234">
      <t>サイ</t>
    </rPh>
    <rPh sb="234" eb="236">
      <t>ザンダカ</t>
    </rPh>
    <rPh sb="236" eb="237">
      <t>タイ</t>
    </rPh>
    <rPh sb="237" eb="239">
      <t>キュウスイ</t>
    </rPh>
    <rPh sb="239" eb="241">
      <t>シュウエキ</t>
    </rPh>
    <rPh sb="241" eb="243">
      <t>ヒリツ</t>
    </rPh>
    <rPh sb="244" eb="247">
      <t>ジネンド</t>
    </rPh>
    <rPh sb="247" eb="249">
      <t>イコウ</t>
    </rPh>
    <rPh sb="249" eb="251">
      <t>トウシ</t>
    </rPh>
    <rPh sb="252" eb="254">
      <t>ゲンショウ</t>
    </rPh>
    <rPh sb="256" eb="258">
      <t>ミコ</t>
    </rPh>
    <rPh sb="265" eb="267">
      <t>リョウキン</t>
    </rPh>
    <rPh sb="267" eb="269">
      <t>カイシュウ</t>
    </rPh>
    <rPh sb="269" eb="270">
      <t>リツ</t>
    </rPh>
    <rPh sb="271" eb="273">
      <t>ゼンコク</t>
    </rPh>
    <rPh sb="273" eb="275">
      <t>ヘイキン</t>
    </rPh>
    <rPh sb="275" eb="276">
      <t>オヨ</t>
    </rPh>
    <rPh sb="277" eb="279">
      <t>ルイジ</t>
    </rPh>
    <rPh sb="279" eb="281">
      <t>ダンタイ</t>
    </rPh>
    <rPh sb="292" eb="294">
      <t>ホユウ</t>
    </rPh>
    <rPh sb="294" eb="296">
      <t>シセツ</t>
    </rPh>
    <rPh sb="297" eb="299">
      <t>イジ</t>
    </rPh>
    <rPh sb="299" eb="302">
      <t>カンリヒ</t>
    </rPh>
    <rPh sb="303" eb="304">
      <t>オオ</t>
    </rPh>
    <rPh sb="308" eb="310">
      <t>リョウキン</t>
    </rPh>
    <rPh sb="310" eb="312">
      <t>スイジュン</t>
    </rPh>
    <rPh sb="316" eb="318">
      <t>テキセイ</t>
    </rPh>
    <rPh sb="323" eb="325">
      <t>キュウスイ</t>
    </rPh>
    <rPh sb="325" eb="327">
      <t>シュウエキ</t>
    </rPh>
    <rPh sb="328" eb="330">
      <t>ゾウカ</t>
    </rPh>
    <rPh sb="331" eb="333">
      <t>イジ</t>
    </rPh>
    <rPh sb="333" eb="336">
      <t>カンリヒ</t>
    </rPh>
    <rPh sb="337" eb="339">
      <t>サクゲン</t>
    </rPh>
    <rPh sb="340" eb="341">
      <t>ツト</t>
    </rPh>
    <rPh sb="346" eb="348">
      <t>キュウスイ</t>
    </rPh>
    <rPh sb="348" eb="350">
      <t>ゲンカ</t>
    </rPh>
    <rPh sb="351" eb="353">
      <t>ゼンコク</t>
    </rPh>
    <rPh sb="353" eb="355">
      <t>ヘイキン</t>
    </rPh>
    <rPh sb="356" eb="358">
      <t>ルイジ</t>
    </rPh>
    <rPh sb="358" eb="360">
      <t>ダンタイ</t>
    </rPh>
    <rPh sb="361" eb="362">
      <t>クラ</t>
    </rPh>
    <rPh sb="366" eb="367">
      <t>ヒク</t>
    </rPh>
    <rPh sb="374" eb="375">
      <t>ヒ</t>
    </rPh>
    <rPh sb="376" eb="377">
      <t>ツヅ</t>
    </rPh>
    <rPh sb="378" eb="380">
      <t>イジ</t>
    </rPh>
    <rPh sb="380" eb="383">
      <t>カンリヒ</t>
    </rPh>
    <rPh sb="384" eb="386">
      <t>サクゲン</t>
    </rPh>
    <rPh sb="387" eb="388">
      <t>ツト</t>
    </rPh>
    <rPh sb="393" eb="395">
      <t>シセツ</t>
    </rPh>
    <rPh sb="395" eb="398">
      <t>リヨウリツ</t>
    </rPh>
    <rPh sb="399" eb="401">
      <t>ゼンコク</t>
    </rPh>
    <rPh sb="401" eb="403">
      <t>ヘイキン</t>
    </rPh>
    <rPh sb="404" eb="406">
      <t>ルイジ</t>
    </rPh>
    <rPh sb="406" eb="408">
      <t>ダンタイ</t>
    </rPh>
    <rPh sb="409" eb="410">
      <t>クラ</t>
    </rPh>
    <rPh sb="414" eb="416">
      <t>ウワマワ</t>
    </rPh>
    <rPh sb="425" eb="427">
      <t>シセツ</t>
    </rPh>
    <rPh sb="428" eb="430">
      <t>ユウコウ</t>
    </rPh>
    <rPh sb="430" eb="431">
      <t>テキ</t>
    </rPh>
    <rPh sb="432" eb="434">
      <t>リヨウ</t>
    </rPh>
    <rPh sb="448" eb="451">
      <t>ユウシュウリツ</t>
    </rPh>
    <rPh sb="452" eb="454">
      <t>ゼンコク</t>
    </rPh>
    <rPh sb="454" eb="456">
      <t>ヘイキン</t>
    </rPh>
    <rPh sb="457" eb="459">
      <t>ルイジ</t>
    </rPh>
    <rPh sb="459" eb="461">
      <t>ダンタイ</t>
    </rPh>
    <rPh sb="462" eb="463">
      <t>クラ</t>
    </rPh>
    <rPh sb="467" eb="469">
      <t>ウワマワ</t>
    </rPh>
    <rPh sb="474" eb="476">
      <t>ゲンザイ</t>
    </rPh>
    <rPh sb="476" eb="478">
      <t>ロウキュウ</t>
    </rPh>
    <rPh sb="478" eb="480">
      <t>シセツ</t>
    </rPh>
    <rPh sb="481" eb="483">
      <t>セイビ</t>
    </rPh>
    <rPh sb="483" eb="484">
      <t>チュウ</t>
    </rPh>
    <rPh sb="488" eb="490">
      <t>コンゴ</t>
    </rPh>
    <rPh sb="495" eb="497">
      <t>モクヒョウ</t>
    </rPh>
    <rPh sb="498" eb="501">
      <t>コウリツテキ</t>
    </rPh>
    <rPh sb="502" eb="504">
      <t>シュウエキ</t>
    </rPh>
    <phoneticPr fontId="7"/>
  </si>
  <si>
    <t>　統合に向けた施設等の整備更新を行っているため、建設改良費等今後減少することに対し、これまでの整備更新に投資した企業債の償還の増額が見込まれることから、財政状況が早急に改善することはないが、
　維持管理費等の削減、繰入金の基準額確保とともに、更なる給水収益の増加及び有収率の向上に今後も努力し健全経営を目指していく。</t>
    <rPh sb="1" eb="3">
      <t>トウゴウ</t>
    </rPh>
    <rPh sb="4" eb="5">
      <t>ム</t>
    </rPh>
    <rPh sb="7" eb="10">
      <t>シセツナド</t>
    </rPh>
    <rPh sb="11" eb="13">
      <t>セイビ</t>
    </rPh>
    <rPh sb="13" eb="15">
      <t>コウシン</t>
    </rPh>
    <rPh sb="16" eb="17">
      <t>オコナ</t>
    </rPh>
    <rPh sb="24" eb="26">
      <t>ケンセツ</t>
    </rPh>
    <rPh sb="26" eb="28">
      <t>カイリョウ</t>
    </rPh>
    <rPh sb="28" eb="30">
      <t>ヒナド</t>
    </rPh>
    <rPh sb="30" eb="32">
      <t>コンゴ</t>
    </rPh>
    <rPh sb="32" eb="34">
      <t>ゲンショウ</t>
    </rPh>
    <rPh sb="39" eb="40">
      <t>タイ</t>
    </rPh>
    <rPh sb="47" eb="49">
      <t>セイビ</t>
    </rPh>
    <rPh sb="49" eb="51">
      <t>コウシン</t>
    </rPh>
    <rPh sb="52" eb="54">
      <t>トウシ</t>
    </rPh>
    <rPh sb="56" eb="58">
      <t>キギョウ</t>
    </rPh>
    <rPh sb="58" eb="59">
      <t>サイ</t>
    </rPh>
    <rPh sb="60" eb="62">
      <t>ショウカン</t>
    </rPh>
    <rPh sb="63" eb="65">
      <t>ゾウガク</t>
    </rPh>
    <rPh sb="66" eb="68">
      <t>ミコ</t>
    </rPh>
    <rPh sb="76" eb="78">
      <t>ザイセイ</t>
    </rPh>
    <rPh sb="78" eb="80">
      <t>ジョウキョウ</t>
    </rPh>
    <rPh sb="81" eb="83">
      <t>ソウキュウ</t>
    </rPh>
    <rPh sb="84" eb="86">
      <t>カイゼン</t>
    </rPh>
    <rPh sb="97" eb="99">
      <t>イジ</t>
    </rPh>
    <rPh sb="99" eb="102">
      <t>カンリヒ</t>
    </rPh>
    <rPh sb="102" eb="103">
      <t>ナド</t>
    </rPh>
    <rPh sb="104" eb="106">
      <t>サクゲン</t>
    </rPh>
    <rPh sb="107" eb="109">
      <t>クリイレ</t>
    </rPh>
    <rPh sb="109" eb="110">
      <t>キン</t>
    </rPh>
    <rPh sb="111" eb="113">
      <t>キジュン</t>
    </rPh>
    <rPh sb="113" eb="114">
      <t>ガク</t>
    </rPh>
    <rPh sb="114" eb="116">
      <t>カクホ</t>
    </rPh>
    <rPh sb="121" eb="122">
      <t>サラ</t>
    </rPh>
    <rPh sb="124" eb="126">
      <t>キュウスイ</t>
    </rPh>
    <rPh sb="126" eb="128">
      <t>シュウエキ</t>
    </rPh>
    <rPh sb="129" eb="131">
      <t>ゾウカ</t>
    </rPh>
    <rPh sb="131" eb="132">
      <t>オヨ</t>
    </rPh>
    <rPh sb="133" eb="136">
      <t>ユウシュウリツ</t>
    </rPh>
    <rPh sb="137" eb="139">
      <t>コウジョウ</t>
    </rPh>
    <rPh sb="140" eb="142">
      <t>コンゴ</t>
    </rPh>
    <rPh sb="143" eb="145">
      <t>ドリョク</t>
    </rPh>
    <rPh sb="146" eb="148">
      <t>ケンゼン</t>
    </rPh>
    <rPh sb="148" eb="150">
      <t>ケイエイ</t>
    </rPh>
    <rPh sb="151" eb="153">
      <t>メザ</t>
    </rPh>
    <phoneticPr fontId="4"/>
  </si>
  <si>
    <t>①有形固定資産減価償却率　簡易水道統合に向け施設等順次更新しているため、全国平均、類似団体と比べても数値は低い。
②管路経年化率　昨年度は法定耐用年数超過の管路は僅かであったが、今年度以降は年数超過の管路が増加するため、順次計画的に更新する必要がある。
③管路更新率　全国平均、類似団体と比べ高くなっているが、②の耐用年数超過の管路を更新しているためである。
　今年度簡易水道の統合に向け施設を更新、整備したため老朽化は改善の見込みであるが、順次整備した施設等の更新のため、今後も計画的かつ効率的に資本の確保に努める。</t>
    <rPh sb="1" eb="3">
      <t>ユウケイ</t>
    </rPh>
    <rPh sb="3" eb="5">
      <t>コテイ</t>
    </rPh>
    <rPh sb="5" eb="7">
      <t>シサン</t>
    </rPh>
    <rPh sb="7" eb="9">
      <t>ゲンカ</t>
    </rPh>
    <rPh sb="9" eb="11">
      <t>ショウキャク</t>
    </rPh>
    <rPh sb="11" eb="12">
      <t>リツ</t>
    </rPh>
    <rPh sb="13" eb="15">
      <t>カンイ</t>
    </rPh>
    <rPh sb="15" eb="17">
      <t>スイドウ</t>
    </rPh>
    <rPh sb="17" eb="19">
      <t>トウゴウ</t>
    </rPh>
    <rPh sb="20" eb="21">
      <t>ム</t>
    </rPh>
    <rPh sb="22" eb="25">
      <t>シセツナド</t>
    </rPh>
    <rPh sb="25" eb="27">
      <t>ジュンジ</t>
    </rPh>
    <rPh sb="27" eb="29">
      <t>コウシン</t>
    </rPh>
    <rPh sb="36" eb="38">
      <t>ゼンコク</t>
    </rPh>
    <rPh sb="38" eb="40">
      <t>ヘイキン</t>
    </rPh>
    <rPh sb="41" eb="43">
      <t>ルイジ</t>
    </rPh>
    <rPh sb="43" eb="45">
      <t>ダンタイ</t>
    </rPh>
    <rPh sb="46" eb="47">
      <t>クラ</t>
    </rPh>
    <rPh sb="50" eb="52">
      <t>スウチ</t>
    </rPh>
    <rPh sb="53" eb="54">
      <t>ヒク</t>
    </rPh>
    <rPh sb="58" eb="60">
      <t>カンロ</t>
    </rPh>
    <rPh sb="60" eb="63">
      <t>ケイネンカ</t>
    </rPh>
    <rPh sb="63" eb="64">
      <t>リツ</t>
    </rPh>
    <rPh sb="65" eb="68">
      <t>サクネンド</t>
    </rPh>
    <rPh sb="69" eb="71">
      <t>ホウテイ</t>
    </rPh>
    <rPh sb="71" eb="73">
      <t>タイヨウ</t>
    </rPh>
    <rPh sb="73" eb="75">
      <t>ネンスウ</t>
    </rPh>
    <rPh sb="75" eb="77">
      <t>チョウカ</t>
    </rPh>
    <rPh sb="78" eb="80">
      <t>カンロ</t>
    </rPh>
    <rPh sb="81" eb="82">
      <t>ワズ</t>
    </rPh>
    <rPh sb="89" eb="92">
      <t>コンネンド</t>
    </rPh>
    <rPh sb="92" eb="94">
      <t>イコウ</t>
    </rPh>
    <rPh sb="95" eb="97">
      <t>ネンスウ</t>
    </rPh>
    <rPh sb="97" eb="99">
      <t>チョウカ</t>
    </rPh>
    <rPh sb="100" eb="102">
      <t>カンロ</t>
    </rPh>
    <rPh sb="103" eb="105">
      <t>ゾウカ</t>
    </rPh>
    <rPh sb="110" eb="112">
      <t>ジュンジ</t>
    </rPh>
    <rPh sb="112" eb="115">
      <t>ケイカクテキ</t>
    </rPh>
    <rPh sb="116" eb="118">
      <t>コウシン</t>
    </rPh>
    <rPh sb="120" eb="122">
      <t>ヒツヨウ</t>
    </rPh>
    <rPh sb="128" eb="130">
      <t>カンロ</t>
    </rPh>
    <rPh sb="130" eb="132">
      <t>コウシン</t>
    </rPh>
    <rPh sb="132" eb="133">
      <t>リツ</t>
    </rPh>
    <rPh sb="134" eb="136">
      <t>ゼンコク</t>
    </rPh>
    <rPh sb="136" eb="138">
      <t>ヘイキン</t>
    </rPh>
    <rPh sb="139" eb="141">
      <t>ルイジ</t>
    </rPh>
    <rPh sb="141" eb="143">
      <t>ダンタイ</t>
    </rPh>
    <rPh sb="144" eb="145">
      <t>クラ</t>
    </rPh>
    <rPh sb="146" eb="147">
      <t>タカ</t>
    </rPh>
    <rPh sb="157" eb="159">
      <t>タイヨウ</t>
    </rPh>
    <rPh sb="159" eb="161">
      <t>ネンスウ</t>
    </rPh>
    <rPh sb="161" eb="163">
      <t>チョウカ</t>
    </rPh>
    <rPh sb="164" eb="166">
      <t>カンロ</t>
    </rPh>
    <rPh sb="167" eb="169">
      <t>コウシン</t>
    </rPh>
    <rPh sb="182" eb="185">
      <t>コンネンド</t>
    </rPh>
    <rPh sb="185" eb="187">
      <t>カンイ</t>
    </rPh>
    <rPh sb="187" eb="189">
      <t>スイドウ</t>
    </rPh>
    <rPh sb="190" eb="192">
      <t>トウゴウ</t>
    </rPh>
    <rPh sb="193" eb="194">
      <t>ム</t>
    </rPh>
    <rPh sb="195" eb="197">
      <t>シセツ</t>
    </rPh>
    <rPh sb="198" eb="200">
      <t>コウシン</t>
    </rPh>
    <rPh sb="201" eb="203">
      <t>セイビ</t>
    </rPh>
    <rPh sb="207" eb="210">
      <t>ロウキュウカ</t>
    </rPh>
    <rPh sb="211" eb="213">
      <t>カイゼン</t>
    </rPh>
    <rPh sb="214" eb="216">
      <t>ミコ</t>
    </rPh>
    <rPh sb="222" eb="224">
      <t>ジュンジ</t>
    </rPh>
    <rPh sb="224" eb="226">
      <t>セイビ</t>
    </rPh>
    <rPh sb="228" eb="230">
      <t>シセツ</t>
    </rPh>
    <rPh sb="230" eb="231">
      <t>ナド</t>
    </rPh>
    <rPh sb="232" eb="234">
      <t>コウシン</t>
    </rPh>
    <rPh sb="238" eb="240">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</si>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</sst>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5.51</c:v>
                </c:pt>
                <c:pt idx="3" formatCode="#,##0.00;&quot;△&quot;#,##0.00">
                  <c:v>0</c:v>
                </c:pt>
                <c:pt idx="4">
                  <c:v>2.44</c:v>
                </c:pt>
              </c:numCache>
            </c:numRef>
          </c:val>
          <c:extLst>
            <c:ext xmlns:c16="http://schemas.microsoft.com/office/drawing/2014/chart" uri="{C3380CC4-5D6E-409C-BE32-E72D297353CC}">
              <c16:uniqueId val="{00000000-B123-4C22-BE0D-DBF900BAB6D4}"/>
            </c:ext>
          </c:extLst>
        </c:ser>
        <c:dLbls>
          <c:showLegendKey val="0"/>
          <c:showVal val="0"/>
          <c:showCatName val="0"/>
          <c:showSerName val="0"/>
          <c:showPercent val="0"/>
          <c:showBubbleSize val="0"/>
        </c:dLbls>
        <c:gapWidth val="150"/>
        <c:axId val="89004288"/>
        <c:axId val="890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1.61</c:v>
                </c:pt>
                <c:pt idx="3">
                  <c:v>0.23</c:v>
                </c:pt>
                <c:pt idx="4">
                  <c:v>0.63</c:v>
                </c:pt>
              </c:numCache>
            </c:numRef>
          </c:val>
          <c:smooth val="0"/>
          <c:extLst>
            <c:ext xmlns:c16="http://schemas.microsoft.com/office/drawing/2014/chart" uri="{C3380CC4-5D6E-409C-BE32-E72D297353CC}">
              <c16:uniqueId val="{00000001-B123-4C22-BE0D-DBF900BAB6D4}"/>
            </c:ext>
          </c:extLst>
        </c:ser>
        <c:dLbls>
          <c:showLegendKey val="0"/>
          <c:showVal val="0"/>
          <c:showCatName val="0"/>
          <c:showSerName val="0"/>
          <c:showPercent val="0"/>
          <c:showBubbleSize val="0"/>
        </c:dLbls>
        <c:marker val="1"/>
        <c:smooth val="0"/>
        <c:axId val="89004288"/>
        <c:axId val="89018752"/>
      </c:lineChart>
      <c:dateAx>
        <c:axId val="89004288"/>
        <c:scaling>
          <c:orientation val="minMax"/>
        </c:scaling>
        <c:delete val="1"/>
        <c:axPos val="b"/>
        <c:numFmt formatCode="ge" sourceLinked="1"/>
        <c:majorTickMark val="none"/>
        <c:minorTickMark val="none"/>
        <c:tickLblPos val="none"/>
        <c:crossAx val="89018752"/>
        <c:crosses val="autoZero"/>
        <c:auto val="1"/>
        <c:lblOffset val="100"/>
        <c:baseTimeUnit val="years"/>
      </c:dateAx>
      <c:valAx>
        <c:axId val="890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74.89</c:v>
                </c:pt>
                <c:pt idx="3">
                  <c:v>77.489999999999995</c:v>
                </c:pt>
                <c:pt idx="4">
                  <c:v>76.05</c:v>
                </c:pt>
              </c:numCache>
            </c:numRef>
          </c:val>
          <c:extLst>
            <c:ext xmlns:c16="http://schemas.microsoft.com/office/drawing/2014/chart" uri="{C3380CC4-5D6E-409C-BE32-E72D297353CC}">
              <c16:uniqueId val="{00000000-7129-47E0-8217-F0181111D842}"/>
            </c:ext>
          </c:extLst>
        </c:ser>
        <c:dLbls>
          <c:showLegendKey val="0"/>
          <c:showVal val="0"/>
          <c:showCatName val="0"/>
          <c:showSerName val="0"/>
          <c:showPercent val="0"/>
          <c:showBubbleSize val="0"/>
        </c:dLbls>
        <c:gapWidth val="150"/>
        <c:axId val="89697664"/>
        <c:axId val="89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c:v>
                </c:pt>
                <c:pt idx="3">
                  <c:v>61.09</c:v>
                </c:pt>
                <c:pt idx="4">
                  <c:v>59.85</c:v>
                </c:pt>
              </c:numCache>
            </c:numRef>
          </c:val>
          <c:smooth val="0"/>
          <c:extLst>
            <c:ext xmlns:c16="http://schemas.microsoft.com/office/drawing/2014/chart" uri="{C3380CC4-5D6E-409C-BE32-E72D297353CC}">
              <c16:uniqueId val="{00000001-7129-47E0-8217-F0181111D842}"/>
            </c:ext>
          </c:extLst>
        </c:ser>
        <c:dLbls>
          <c:showLegendKey val="0"/>
          <c:showVal val="0"/>
          <c:showCatName val="0"/>
          <c:showSerName val="0"/>
          <c:showPercent val="0"/>
          <c:showBubbleSize val="0"/>
        </c:dLbls>
        <c:marker val="1"/>
        <c:smooth val="0"/>
        <c:axId val="89697664"/>
        <c:axId val="89712128"/>
      </c:lineChart>
      <c:dateAx>
        <c:axId val="89697664"/>
        <c:scaling>
          <c:orientation val="minMax"/>
        </c:scaling>
        <c:delete val="1"/>
        <c:axPos val="b"/>
        <c:numFmt formatCode="ge" sourceLinked="1"/>
        <c:majorTickMark val="none"/>
        <c:minorTickMark val="none"/>
        <c:tickLblPos val="none"/>
        <c:crossAx val="89712128"/>
        <c:crosses val="autoZero"/>
        <c:auto val="1"/>
        <c:lblOffset val="100"/>
        <c:baseTimeUnit val="years"/>
      </c:dateAx>
      <c:valAx>
        <c:axId val="89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88.63</c:v>
                </c:pt>
                <c:pt idx="3">
                  <c:v>86.53</c:v>
                </c:pt>
                <c:pt idx="4">
                  <c:v>91.12</c:v>
                </c:pt>
              </c:numCache>
            </c:numRef>
          </c:val>
          <c:extLst>
            <c:ext xmlns:c16="http://schemas.microsoft.com/office/drawing/2014/chart" uri="{C3380CC4-5D6E-409C-BE32-E72D297353CC}">
              <c16:uniqueId val="{00000000-EE3A-40D5-820B-63B8E357EBD1}"/>
            </c:ext>
          </c:extLst>
        </c:ser>
        <c:dLbls>
          <c:showLegendKey val="0"/>
          <c:showVal val="0"/>
          <c:showCatName val="0"/>
          <c:showSerName val="0"/>
          <c:showPercent val="0"/>
          <c:showBubbleSize val="0"/>
        </c:dLbls>
        <c:gapWidth val="150"/>
        <c:axId val="89730048"/>
        <c:axId val="897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84.68</c:v>
                </c:pt>
                <c:pt idx="3">
                  <c:v>84.18</c:v>
                </c:pt>
                <c:pt idx="4">
                  <c:v>83.85</c:v>
                </c:pt>
              </c:numCache>
            </c:numRef>
          </c:val>
          <c:smooth val="0"/>
          <c:extLst>
            <c:ext xmlns:c16="http://schemas.microsoft.com/office/drawing/2014/chart" uri="{C3380CC4-5D6E-409C-BE32-E72D297353CC}">
              <c16:uniqueId val="{00000001-EE3A-40D5-820B-63B8E357EBD1}"/>
            </c:ext>
          </c:extLst>
        </c:ser>
        <c:dLbls>
          <c:showLegendKey val="0"/>
          <c:showVal val="0"/>
          <c:showCatName val="0"/>
          <c:showSerName val="0"/>
          <c:showPercent val="0"/>
          <c:showBubbleSize val="0"/>
        </c:dLbls>
        <c:marker val="1"/>
        <c:smooth val="0"/>
        <c:axId val="89730048"/>
        <c:axId val="89744512"/>
      </c:lineChart>
      <c:dateAx>
        <c:axId val="89730048"/>
        <c:scaling>
          <c:orientation val="minMax"/>
        </c:scaling>
        <c:delete val="1"/>
        <c:axPos val="b"/>
        <c:numFmt formatCode="ge" sourceLinked="1"/>
        <c:majorTickMark val="none"/>
        <c:minorTickMark val="none"/>
        <c:tickLblPos val="none"/>
        <c:crossAx val="89744512"/>
        <c:crosses val="autoZero"/>
        <c:auto val="1"/>
        <c:lblOffset val="100"/>
        <c:baseTimeUnit val="years"/>
      </c:dateAx>
      <c:valAx>
        <c:axId val="897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80.77</c:v>
                </c:pt>
                <c:pt idx="3">
                  <c:v>81.569999999999993</c:v>
                </c:pt>
                <c:pt idx="4">
                  <c:v>88.94</c:v>
                </c:pt>
              </c:numCache>
            </c:numRef>
          </c:val>
          <c:extLst>
            <c:ext xmlns:c16="http://schemas.microsoft.com/office/drawing/2014/chart" uri="{C3380CC4-5D6E-409C-BE32-E72D297353CC}">
              <c16:uniqueId val="{00000000-694E-4C3C-A859-6998947127F9}"/>
            </c:ext>
          </c:extLst>
        </c:ser>
        <c:dLbls>
          <c:showLegendKey val="0"/>
          <c:showVal val="0"/>
          <c:showCatName val="0"/>
          <c:showSerName val="0"/>
          <c:showPercent val="0"/>
          <c:showBubbleSize val="0"/>
        </c:dLbls>
        <c:gapWidth val="150"/>
        <c:axId val="89028480"/>
        <c:axId val="89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86.23</c:v>
                </c:pt>
                <c:pt idx="3">
                  <c:v>88.67</c:v>
                </c:pt>
                <c:pt idx="4">
                  <c:v>95.61</c:v>
                </c:pt>
              </c:numCache>
            </c:numRef>
          </c:val>
          <c:smooth val="0"/>
          <c:extLst>
            <c:ext xmlns:c16="http://schemas.microsoft.com/office/drawing/2014/chart" uri="{C3380CC4-5D6E-409C-BE32-E72D297353CC}">
              <c16:uniqueId val="{00000001-694E-4C3C-A859-6998947127F9}"/>
            </c:ext>
          </c:extLst>
        </c:ser>
        <c:dLbls>
          <c:showLegendKey val="0"/>
          <c:showVal val="0"/>
          <c:showCatName val="0"/>
          <c:showSerName val="0"/>
          <c:showPercent val="0"/>
          <c:showBubbleSize val="0"/>
        </c:dLbls>
        <c:marker val="1"/>
        <c:smooth val="0"/>
        <c:axId val="89028480"/>
        <c:axId val="89047040"/>
      </c:lineChart>
      <c:dateAx>
        <c:axId val="89028480"/>
        <c:scaling>
          <c:orientation val="minMax"/>
        </c:scaling>
        <c:delete val="1"/>
        <c:axPos val="b"/>
        <c:numFmt formatCode="ge" sourceLinked="1"/>
        <c:majorTickMark val="none"/>
        <c:minorTickMark val="none"/>
        <c:tickLblPos val="none"/>
        <c:crossAx val="89047040"/>
        <c:crosses val="autoZero"/>
        <c:auto val="1"/>
        <c:lblOffset val="100"/>
        <c:baseTimeUnit val="years"/>
      </c:dateAx>
      <c:valAx>
        <c:axId val="8904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4.16</c:v>
                </c:pt>
                <c:pt idx="3">
                  <c:v>7.73</c:v>
                </c:pt>
                <c:pt idx="4">
                  <c:v>10.79</c:v>
                </c:pt>
              </c:numCache>
            </c:numRef>
          </c:val>
          <c:extLst>
            <c:ext xmlns:c16="http://schemas.microsoft.com/office/drawing/2014/chart" uri="{C3380CC4-5D6E-409C-BE32-E72D297353CC}">
              <c16:uniqueId val="{00000000-F5AF-4D56-BB2F-BC2CE27876ED}"/>
            </c:ext>
          </c:extLst>
        </c:ser>
        <c:dLbls>
          <c:showLegendKey val="0"/>
          <c:showVal val="0"/>
          <c:showCatName val="0"/>
          <c:showSerName val="0"/>
          <c:showPercent val="0"/>
          <c:showBubbleSize val="0"/>
        </c:dLbls>
        <c:gapWidth val="150"/>
        <c:axId val="89208320"/>
        <c:axId val="89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27.03</c:v>
                </c:pt>
                <c:pt idx="3">
                  <c:v>29.16</c:v>
                </c:pt>
                <c:pt idx="4">
                  <c:v>37.21</c:v>
                </c:pt>
              </c:numCache>
            </c:numRef>
          </c:val>
          <c:smooth val="0"/>
          <c:extLst>
            <c:ext xmlns:c16="http://schemas.microsoft.com/office/drawing/2014/chart" uri="{C3380CC4-5D6E-409C-BE32-E72D297353CC}">
              <c16:uniqueId val="{00000001-F5AF-4D56-BB2F-BC2CE27876ED}"/>
            </c:ext>
          </c:extLst>
        </c:ser>
        <c:dLbls>
          <c:showLegendKey val="0"/>
          <c:showVal val="0"/>
          <c:showCatName val="0"/>
          <c:showSerName val="0"/>
          <c:showPercent val="0"/>
          <c:showBubbleSize val="0"/>
        </c:dLbls>
        <c:marker val="1"/>
        <c:smooth val="0"/>
        <c:axId val="89208320"/>
        <c:axId val="89210240"/>
      </c:lineChart>
      <c:dateAx>
        <c:axId val="89208320"/>
        <c:scaling>
          <c:orientation val="minMax"/>
        </c:scaling>
        <c:delete val="1"/>
        <c:axPos val="b"/>
        <c:numFmt formatCode="ge" sourceLinked="1"/>
        <c:majorTickMark val="none"/>
        <c:minorTickMark val="none"/>
        <c:tickLblPos val="none"/>
        <c:crossAx val="89210240"/>
        <c:crosses val="autoZero"/>
        <c:auto val="1"/>
        <c:lblOffset val="100"/>
        <c:baseTimeUnit val="years"/>
      </c:dateAx>
      <c:valAx>
        <c:axId val="89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15.57</c:v>
                </c:pt>
                <c:pt idx="3" formatCode="#,##0.00;&quot;△&quot;#,##0.00">
                  <c:v>0</c:v>
                </c:pt>
                <c:pt idx="4">
                  <c:v>7.01</c:v>
                </c:pt>
              </c:numCache>
            </c:numRef>
          </c:val>
          <c:extLst>
            <c:ext xmlns:c16="http://schemas.microsoft.com/office/drawing/2014/chart" uri="{C3380CC4-5D6E-409C-BE32-E72D297353CC}">
              <c16:uniqueId val="{00000000-597F-4CE4-ADE2-F4F339B8249F}"/>
            </c:ext>
          </c:extLst>
        </c:ser>
        <c:dLbls>
          <c:showLegendKey val="0"/>
          <c:showVal val="0"/>
          <c:showCatName val="0"/>
          <c:showSerName val="0"/>
          <c:showPercent val="0"/>
          <c:showBubbleSize val="0"/>
        </c:dLbls>
        <c:gapWidth val="150"/>
        <c:axId val="89236608"/>
        <c:axId val="89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4.0999999999999996</c:v>
                </c:pt>
                <c:pt idx="3">
                  <c:v>7.2</c:v>
                </c:pt>
                <c:pt idx="4">
                  <c:v>7.64</c:v>
                </c:pt>
              </c:numCache>
            </c:numRef>
          </c:val>
          <c:smooth val="0"/>
          <c:extLst>
            <c:ext xmlns:c16="http://schemas.microsoft.com/office/drawing/2014/chart" uri="{C3380CC4-5D6E-409C-BE32-E72D297353CC}">
              <c16:uniqueId val="{00000001-597F-4CE4-ADE2-F4F339B8249F}"/>
            </c:ext>
          </c:extLst>
        </c:ser>
        <c:dLbls>
          <c:showLegendKey val="0"/>
          <c:showVal val="0"/>
          <c:showCatName val="0"/>
          <c:showSerName val="0"/>
          <c:showPercent val="0"/>
          <c:showBubbleSize val="0"/>
        </c:dLbls>
        <c:marker val="1"/>
        <c:smooth val="0"/>
        <c:axId val="89236608"/>
        <c:axId val="89238528"/>
      </c:lineChart>
      <c:dateAx>
        <c:axId val="89236608"/>
        <c:scaling>
          <c:orientation val="minMax"/>
        </c:scaling>
        <c:delete val="1"/>
        <c:axPos val="b"/>
        <c:numFmt formatCode="ge" sourceLinked="1"/>
        <c:majorTickMark val="none"/>
        <c:minorTickMark val="none"/>
        <c:tickLblPos val="none"/>
        <c:crossAx val="89238528"/>
        <c:crosses val="autoZero"/>
        <c:auto val="1"/>
        <c:lblOffset val="100"/>
        <c:baseTimeUnit val="years"/>
      </c:dateAx>
      <c:valAx>
        <c:axId val="89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45.11</c:v>
                </c:pt>
                <c:pt idx="3">
                  <c:v>86.63</c:v>
                </c:pt>
                <c:pt idx="4">
                  <c:v>107.08</c:v>
                </c:pt>
              </c:numCache>
            </c:numRef>
          </c:val>
          <c:extLst>
            <c:ext xmlns:c16="http://schemas.microsoft.com/office/drawing/2014/chart" uri="{C3380CC4-5D6E-409C-BE32-E72D297353CC}">
              <c16:uniqueId val="{00000000-B860-431C-848D-116488496D9D}"/>
            </c:ext>
          </c:extLst>
        </c:ser>
        <c:dLbls>
          <c:showLegendKey val="0"/>
          <c:showVal val="0"/>
          <c:showCatName val="0"/>
          <c:showSerName val="0"/>
          <c:showPercent val="0"/>
          <c:showBubbleSize val="0"/>
        </c:dLbls>
        <c:gapWidth val="150"/>
        <c:axId val="89265280"/>
        <c:axId val="89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44.02</c:v>
                </c:pt>
                <c:pt idx="3">
                  <c:v>62.8</c:v>
                </c:pt>
                <c:pt idx="4">
                  <c:v>58.42</c:v>
                </c:pt>
              </c:numCache>
            </c:numRef>
          </c:val>
          <c:smooth val="0"/>
          <c:extLst>
            <c:ext xmlns:c16="http://schemas.microsoft.com/office/drawing/2014/chart" uri="{C3380CC4-5D6E-409C-BE32-E72D297353CC}">
              <c16:uniqueId val="{00000001-B860-431C-848D-116488496D9D}"/>
            </c:ext>
          </c:extLst>
        </c:ser>
        <c:dLbls>
          <c:showLegendKey val="0"/>
          <c:showVal val="0"/>
          <c:showCatName val="0"/>
          <c:showSerName val="0"/>
          <c:showPercent val="0"/>
          <c:showBubbleSize val="0"/>
        </c:dLbls>
        <c:marker val="1"/>
        <c:smooth val="0"/>
        <c:axId val="89265280"/>
        <c:axId val="89267200"/>
      </c:lineChart>
      <c:dateAx>
        <c:axId val="89265280"/>
        <c:scaling>
          <c:orientation val="minMax"/>
        </c:scaling>
        <c:delete val="1"/>
        <c:axPos val="b"/>
        <c:numFmt formatCode="ge" sourceLinked="1"/>
        <c:majorTickMark val="none"/>
        <c:minorTickMark val="none"/>
        <c:tickLblPos val="none"/>
        <c:crossAx val="89267200"/>
        <c:crosses val="autoZero"/>
        <c:auto val="1"/>
        <c:lblOffset val="100"/>
        <c:baseTimeUnit val="years"/>
      </c:dateAx>
      <c:valAx>
        <c:axId val="8926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80.17</c:v>
                </c:pt>
                <c:pt idx="3">
                  <c:v>50.89</c:v>
                </c:pt>
                <c:pt idx="4">
                  <c:v>63.17</c:v>
                </c:pt>
              </c:numCache>
            </c:numRef>
          </c:val>
          <c:extLst>
            <c:ext xmlns:c16="http://schemas.microsoft.com/office/drawing/2014/chart" uri="{C3380CC4-5D6E-409C-BE32-E72D297353CC}">
              <c16:uniqueId val="{00000000-8731-4A2E-9994-7C2554258CC1}"/>
            </c:ext>
          </c:extLst>
        </c:ser>
        <c:dLbls>
          <c:showLegendKey val="0"/>
          <c:showVal val="0"/>
          <c:showCatName val="0"/>
          <c:showSerName val="0"/>
          <c:showPercent val="0"/>
          <c:showBubbleSize val="0"/>
        </c:dLbls>
        <c:gapWidth val="150"/>
        <c:axId val="89293568"/>
        <c:axId val="892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159.97999999999999</c:v>
                </c:pt>
                <c:pt idx="3">
                  <c:v>162.86000000000001</c:v>
                </c:pt>
                <c:pt idx="4">
                  <c:v>135.68</c:v>
                </c:pt>
              </c:numCache>
            </c:numRef>
          </c:val>
          <c:smooth val="0"/>
          <c:extLst>
            <c:ext xmlns:c16="http://schemas.microsoft.com/office/drawing/2014/chart" uri="{C3380CC4-5D6E-409C-BE32-E72D297353CC}">
              <c16:uniqueId val="{00000001-8731-4A2E-9994-7C2554258CC1}"/>
            </c:ext>
          </c:extLst>
        </c:ser>
        <c:dLbls>
          <c:showLegendKey val="0"/>
          <c:showVal val="0"/>
          <c:showCatName val="0"/>
          <c:showSerName val="0"/>
          <c:showPercent val="0"/>
          <c:showBubbleSize val="0"/>
        </c:dLbls>
        <c:marker val="1"/>
        <c:smooth val="0"/>
        <c:axId val="89293568"/>
        <c:axId val="89295488"/>
      </c:lineChart>
      <c:dateAx>
        <c:axId val="89293568"/>
        <c:scaling>
          <c:orientation val="minMax"/>
        </c:scaling>
        <c:delete val="1"/>
        <c:axPos val="b"/>
        <c:numFmt formatCode="ge" sourceLinked="1"/>
        <c:majorTickMark val="none"/>
        <c:minorTickMark val="none"/>
        <c:tickLblPos val="none"/>
        <c:crossAx val="89295488"/>
        <c:crosses val="autoZero"/>
        <c:auto val="1"/>
        <c:lblOffset val="100"/>
        <c:baseTimeUnit val="years"/>
      </c:dateAx>
      <c:valAx>
        <c:axId val="8929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961.62</c:v>
                </c:pt>
                <c:pt idx="3">
                  <c:v>1014.66</c:v>
                </c:pt>
                <c:pt idx="4">
                  <c:v>1030.22</c:v>
                </c:pt>
              </c:numCache>
            </c:numRef>
          </c:val>
          <c:extLst>
            <c:ext xmlns:c16="http://schemas.microsoft.com/office/drawing/2014/chart" uri="{C3380CC4-5D6E-409C-BE32-E72D297353CC}">
              <c16:uniqueId val="{00000000-23A1-4FA9-AFC9-953BDB8ED6FA}"/>
            </c:ext>
          </c:extLst>
        </c:ser>
        <c:dLbls>
          <c:showLegendKey val="0"/>
          <c:showVal val="0"/>
          <c:showCatName val="0"/>
          <c:showSerName val="0"/>
          <c:showPercent val="0"/>
          <c:showBubbleSize val="0"/>
        </c:dLbls>
        <c:gapWidth val="150"/>
        <c:axId val="89321856"/>
        <c:axId val="89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799.86</c:v>
                </c:pt>
                <c:pt idx="3">
                  <c:v>800.75</c:v>
                </c:pt>
                <c:pt idx="4">
                  <c:v>1067.1500000000001</c:v>
                </c:pt>
              </c:numCache>
            </c:numRef>
          </c:val>
          <c:smooth val="0"/>
          <c:extLst>
            <c:ext xmlns:c16="http://schemas.microsoft.com/office/drawing/2014/chart" uri="{C3380CC4-5D6E-409C-BE32-E72D297353CC}">
              <c16:uniqueId val="{00000001-23A1-4FA9-AFC9-953BDB8ED6FA}"/>
            </c:ext>
          </c:extLst>
        </c:ser>
        <c:dLbls>
          <c:showLegendKey val="0"/>
          <c:showVal val="0"/>
          <c:showCatName val="0"/>
          <c:showSerName val="0"/>
          <c:showPercent val="0"/>
          <c:showBubbleSize val="0"/>
        </c:dLbls>
        <c:marker val="1"/>
        <c:smooth val="0"/>
        <c:axId val="89321856"/>
        <c:axId val="89323776"/>
      </c:lineChart>
      <c:dateAx>
        <c:axId val="89321856"/>
        <c:scaling>
          <c:orientation val="minMax"/>
        </c:scaling>
        <c:delete val="1"/>
        <c:axPos val="b"/>
        <c:numFmt formatCode="ge" sourceLinked="1"/>
        <c:majorTickMark val="none"/>
        <c:minorTickMark val="none"/>
        <c:tickLblPos val="none"/>
        <c:crossAx val="89323776"/>
        <c:crosses val="autoZero"/>
        <c:auto val="1"/>
        <c:lblOffset val="100"/>
        <c:baseTimeUnit val="years"/>
      </c:dateAx>
      <c:valAx>
        <c:axId val="8932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66.47</c:v>
                </c:pt>
                <c:pt idx="3">
                  <c:v>65.8</c:v>
                </c:pt>
                <c:pt idx="4">
                  <c:v>76.48</c:v>
                </c:pt>
              </c:numCache>
            </c:numRef>
          </c:val>
          <c:extLst>
            <c:ext xmlns:c16="http://schemas.microsoft.com/office/drawing/2014/chart" uri="{C3380CC4-5D6E-409C-BE32-E72D297353CC}">
              <c16:uniqueId val="{00000000-B069-4197-B707-57C70F8E595C}"/>
            </c:ext>
          </c:extLst>
        </c:ser>
        <c:dLbls>
          <c:showLegendKey val="0"/>
          <c:showVal val="0"/>
          <c:showCatName val="0"/>
          <c:showSerName val="0"/>
          <c:showPercent val="0"/>
          <c:showBubbleSize val="0"/>
        </c:dLbls>
        <c:gapWidth val="150"/>
        <c:axId val="89362432"/>
        <c:axId val="893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73.56</c:v>
                </c:pt>
                <c:pt idx="3">
                  <c:v>76.05</c:v>
                </c:pt>
                <c:pt idx="4">
                  <c:v>76.23</c:v>
                </c:pt>
              </c:numCache>
            </c:numRef>
          </c:val>
          <c:smooth val="0"/>
          <c:extLst>
            <c:ext xmlns:c16="http://schemas.microsoft.com/office/drawing/2014/chart" uri="{C3380CC4-5D6E-409C-BE32-E72D297353CC}">
              <c16:uniqueId val="{00000001-B069-4197-B707-57C70F8E595C}"/>
            </c:ext>
          </c:extLst>
        </c:ser>
        <c:dLbls>
          <c:showLegendKey val="0"/>
          <c:showVal val="0"/>
          <c:showCatName val="0"/>
          <c:showSerName val="0"/>
          <c:showPercent val="0"/>
          <c:showBubbleSize val="0"/>
        </c:dLbls>
        <c:marker val="1"/>
        <c:smooth val="0"/>
        <c:axId val="89362432"/>
        <c:axId val="89364352"/>
      </c:lineChart>
      <c:dateAx>
        <c:axId val="89362432"/>
        <c:scaling>
          <c:orientation val="minMax"/>
        </c:scaling>
        <c:delete val="1"/>
        <c:axPos val="b"/>
        <c:numFmt formatCode="ge" sourceLinked="1"/>
        <c:majorTickMark val="none"/>
        <c:minorTickMark val="none"/>
        <c:tickLblPos val="none"/>
        <c:crossAx val="89364352"/>
        <c:crosses val="autoZero"/>
        <c:auto val="1"/>
        <c:lblOffset val="100"/>
        <c:baseTimeUnit val="years"/>
      </c:dateAx>
      <c:valAx>
        <c:axId val="893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260.81</c:v>
                </c:pt>
                <c:pt idx="3">
                  <c:v>265.07</c:v>
                </c:pt>
                <c:pt idx="4">
                  <c:v>228.15</c:v>
                </c:pt>
              </c:numCache>
            </c:numRef>
          </c:val>
          <c:extLst>
            <c:ext xmlns:c16="http://schemas.microsoft.com/office/drawing/2014/chart" uri="{C3380CC4-5D6E-409C-BE32-E72D297353CC}">
              <c16:uniqueId val="{00000000-E02E-4063-A901-9EE3D624EBBA}"/>
            </c:ext>
          </c:extLst>
        </c:ser>
        <c:dLbls>
          <c:showLegendKey val="0"/>
          <c:showVal val="0"/>
          <c:showCatName val="0"/>
          <c:showSerName val="0"/>
          <c:showPercent val="0"/>
          <c:showBubbleSize val="0"/>
        </c:dLbls>
        <c:gapWidth val="150"/>
        <c:axId val="89668992"/>
        <c:axId val="89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239.85</c:v>
                </c:pt>
                <c:pt idx="3">
                  <c:v>235.87</c:v>
                </c:pt>
                <c:pt idx="4">
                  <c:v>235.02</c:v>
                </c:pt>
              </c:numCache>
            </c:numRef>
          </c:val>
          <c:smooth val="0"/>
          <c:extLst>
            <c:ext xmlns:c16="http://schemas.microsoft.com/office/drawing/2014/chart" uri="{C3380CC4-5D6E-409C-BE32-E72D297353CC}">
              <c16:uniqueId val="{00000001-E02E-4063-A901-9EE3D624EBBA}"/>
            </c:ext>
          </c:extLst>
        </c:ser>
        <c:dLbls>
          <c:showLegendKey val="0"/>
          <c:showVal val="0"/>
          <c:showCatName val="0"/>
          <c:showSerName val="0"/>
          <c:showPercent val="0"/>
          <c:showBubbleSize val="0"/>
        </c:dLbls>
        <c:marker val="1"/>
        <c:smooth val="0"/>
        <c:axId val="89668992"/>
        <c:axId val="89671168"/>
      </c:lineChart>
      <c:dateAx>
        <c:axId val="89668992"/>
        <c:scaling>
          <c:orientation val="minMax"/>
        </c:scaling>
        <c:delete val="1"/>
        <c:axPos val="b"/>
        <c:numFmt formatCode="ge" sourceLinked="1"/>
        <c:majorTickMark val="none"/>
        <c:minorTickMark val="none"/>
        <c:tickLblPos val="none"/>
        <c:crossAx val="89671168"/>
        <c:crosses val="autoZero"/>
        <c:auto val="1"/>
        <c:lblOffset val="100"/>
        <c:baseTimeUnit val="years"/>
      </c:dateAx>
      <c:valAx>
        <c:axId val="89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今帰仁村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4" t="s">
        <v>119</v>
      </c>
      <c r="AE8" s="84"/>
      <c r="AF8" s="84"/>
      <c r="AG8" s="84"/>
      <c r="AH8" s="84"/>
      <c r="AI8" s="84"/>
      <c r="AJ8" s="84"/>
      <c r="AK8" s="5"/>
      <c r="AL8" s="71">
        <f>データ!$R$6</f>
        <v>9604</v>
      </c>
      <c r="AM8" s="71"/>
      <c r="AN8" s="71"/>
      <c r="AO8" s="71"/>
      <c r="AP8" s="71"/>
      <c r="AQ8" s="71"/>
      <c r="AR8" s="71"/>
      <c r="AS8" s="71"/>
      <c r="AT8" s="67">
        <f>データ!$S$6</f>
        <v>39.93</v>
      </c>
      <c r="AU8" s="68"/>
      <c r="AV8" s="68"/>
      <c r="AW8" s="68"/>
      <c r="AX8" s="68"/>
      <c r="AY8" s="68"/>
      <c r="AZ8" s="68"/>
      <c r="BA8" s="68"/>
      <c r="BB8" s="70">
        <f>データ!$T$6</f>
        <v>240.52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64.47</v>
      </c>
      <c r="J10" s="68"/>
      <c r="K10" s="68"/>
      <c r="L10" s="68"/>
      <c r="M10" s="68"/>
      <c r="N10" s="68"/>
      <c r="O10" s="69"/>
      <c r="P10" s="70">
        <f>データ!$P$6</f>
        <v>100</v>
      </c>
      <c r="Q10" s="70"/>
      <c r="R10" s="70"/>
      <c r="S10" s="70"/>
      <c r="T10" s="70"/>
      <c r="U10" s="70"/>
      <c r="V10" s="70"/>
      <c r="W10" s="71">
        <f>データ!$Q$6</f>
        <v>3051</v>
      </c>
      <c r="X10" s="71"/>
      <c r="Y10" s="71"/>
      <c r="Z10" s="71"/>
      <c r="AA10" s="71"/>
      <c r="AB10" s="71"/>
      <c r="AC10" s="71"/>
      <c r="AD10" s="2"/>
      <c r="AE10" s="2"/>
      <c r="AF10" s="2"/>
      <c r="AG10" s="2"/>
      <c r="AH10" s="5"/>
      <c r="AI10" s="5"/>
      <c r="AJ10" s="5"/>
      <c r="AK10" s="5"/>
      <c r="AL10" s="71">
        <f>データ!$U$6</f>
        <v>9491</v>
      </c>
      <c r="AM10" s="71"/>
      <c r="AN10" s="71"/>
      <c r="AO10" s="71"/>
      <c r="AP10" s="71"/>
      <c r="AQ10" s="71"/>
      <c r="AR10" s="71"/>
      <c r="AS10" s="71"/>
      <c r="AT10" s="67">
        <f>データ!$V$6</f>
        <v>39.93</v>
      </c>
      <c r="AU10" s="68"/>
      <c r="AV10" s="68"/>
      <c r="AW10" s="68"/>
      <c r="AX10" s="68"/>
      <c r="AY10" s="68"/>
      <c r="AZ10" s="68"/>
      <c r="BA10" s="68"/>
      <c r="BB10" s="70">
        <f>データ!$W$6</f>
        <v>237.69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473065</v>
      </c>
      <c r="D6" s="34">
        <f t="shared" si="3"/>
        <v>46</v>
      </c>
      <c r="E6" s="34">
        <f t="shared" si="3"/>
        <v>1</v>
      </c>
      <c r="F6" s="34">
        <f t="shared" si="3"/>
        <v>0</v>
      </c>
      <c r="G6" s="34">
        <f t="shared" si="3"/>
        <v>5</v>
      </c>
      <c r="H6" s="34" t="str">
        <f t="shared" si="3"/>
        <v>沖縄県　今帰仁村</v>
      </c>
      <c r="I6" s="34" t="str">
        <f t="shared" si="3"/>
        <v>法適用</v>
      </c>
      <c r="J6" s="34" t="str">
        <f t="shared" si="3"/>
        <v>水道事業</v>
      </c>
      <c r="K6" s="34" t="str">
        <f t="shared" si="3"/>
        <v>簡易水道事業</v>
      </c>
      <c r="L6" s="34" t="str">
        <f t="shared" si="3"/>
        <v>C2</v>
      </c>
      <c r="M6" s="34">
        <f t="shared" si="3"/>
        <v>0</v>
      </c>
      <c r="N6" s="35" t="str">
        <f t="shared" si="3"/>
        <v>-</v>
      </c>
      <c r="O6" s="35">
        <f t="shared" si="3"/>
        <v>64.47</v>
      </c>
      <c r="P6" s="35">
        <f t="shared" si="3"/>
        <v>100</v>
      </c>
      <c r="Q6" s="35">
        <f t="shared" si="3"/>
        <v>3051</v>
      </c>
      <c r="R6" s="35">
        <f t="shared" si="3"/>
        <v>9604</v>
      </c>
      <c r="S6" s="35">
        <f t="shared" si="3"/>
        <v>39.93</v>
      </c>
      <c r="T6" s="35">
        <f t="shared" si="3"/>
        <v>240.52</v>
      </c>
      <c r="U6" s="35">
        <f t="shared" si="3"/>
        <v>9491</v>
      </c>
      <c r="V6" s="35">
        <f t="shared" si="3"/>
        <v>39.93</v>
      </c>
      <c r="W6" s="35">
        <f t="shared" si="3"/>
        <v>237.69</v>
      </c>
      <c r="X6" s="36" t="str">
        <f>IF(X7="",NA(),X7)</f>
        <v>-</v>
      </c>
      <c r="Y6" s="36" t="str">
        <f t="shared" ref="Y6:AG6" si="4">IF(Y7="",NA(),Y7)</f>
        <v>-</v>
      </c>
      <c r="Z6" s="36">
        <f t="shared" si="4"/>
        <v>80.77</v>
      </c>
      <c r="AA6" s="36">
        <f t="shared" si="4"/>
        <v>81.569999999999993</v>
      </c>
      <c r="AB6" s="36">
        <f t="shared" si="4"/>
        <v>88.94</v>
      </c>
      <c r="AC6" s="36" t="str">
        <f t="shared" si="4"/>
        <v>-</v>
      </c>
      <c r="AD6" s="36" t="str">
        <f t="shared" si="4"/>
        <v>-</v>
      </c>
      <c r="AE6" s="36">
        <f t="shared" si="4"/>
        <v>86.23</v>
      </c>
      <c r="AF6" s="36">
        <f t="shared" si="4"/>
        <v>88.67</v>
      </c>
      <c r="AG6" s="36">
        <f t="shared" si="4"/>
        <v>95.61</v>
      </c>
      <c r="AH6" s="35" t="str">
        <f>IF(AH7="","",IF(AH7="-","【-】","【"&amp;SUBSTITUTE(TEXT(AH7,"#,##0.00"),"-","△")&amp;"】"))</f>
        <v>【107.52】</v>
      </c>
      <c r="AI6" s="36" t="str">
        <f>IF(AI7="",NA(),AI7)</f>
        <v>-</v>
      </c>
      <c r="AJ6" s="36" t="str">
        <f t="shared" ref="AJ6:AR6" si="5">IF(AJ7="",NA(),AJ7)</f>
        <v>-</v>
      </c>
      <c r="AK6" s="36">
        <f t="shared" si="5"/>
        <v>45.11</v>
      </c>
      <c r="AL6" s="36">
        <f t="shared" si="5"/>
        <v>86.63</v>
      </c>
      <c r="AM6" s="36">
        <f t="shared" si="5"/>
        <v>107.08</v>
      </c>
      <c r="AN6" s="36" t="str">
        <f t="shared" si="5"/>
        <v>-</v>
      </c>
      <c r="AO6" s="36" t="str">
        <f t="shared" si="5"/>
        <v>-</v>
      </c>
      <c r="AP6" s="36">
        <f t="shared" si="5"/>
        <v>44.02</v>
      </c>
      <c r="AQ6" s="36">
        <f t="shared" si="5"/>
        <v>62.8</v>
      </c>
      <c r="AR6" s="36">
        <f t="shared" si="5"/>
        <v>58.42</v>
      </c>
      <c r="AS6" s="35" t="str">
        <f>IF(AS7="","",IF(AS7="-","【-】","【"&amp;SUBSTITUTE(TEXT(AS7,"#,##0.00"),"-","△")&amp;"】"))</f>
        <v>【34.34】</v>
      </c>
      <c r="AT6" s="36" t="str">
        <f>IF(AT7="",NA(),AT7)</f>
        <v>-</v>
      </c>
      <c r="AU6" s="36" t="str">
        <f t="shared" ref="AU6:BC6" si="6">IF(AU7="",NA(),AU7)</f>
        <v>-</v>
      </c>
      <c r="AV6" s="36">
        <f t="shared" si="6"/>
        <v>80.17</v>
      </c>
      <c r="AW6" s="36">
        <f t="shared" si="6"/>
        <v>50.89</v>
      </c>
      <c r="AX6" s="36">
        <f t="shared" si="6"/>
        <v>63.17</v>
      </c>
      <c r="AY6" s="36" t="str">
        <f t="shared" si="6"/>
        <v>-</v>
      </c>
      <c r="AZ6" s="36" t="str">
        <f t="shared" si="6"/>
        <v>-</v>
      </c>
      <c r="BA6" s="36">
        <f t="shared" si="6"/>
        <v>159.97999999999999</v>
      </c>
      <c r="BB6" s="36">
        <f t="shared" si="6"/>
        <v>162.86000000000001</v>
      </c>
      <c r="BC6" s="36">
        <f t="shared" si="6"/>
        <v>135.68</v>
      </c>
      <c r="BD6" s="35" t="str">
        <f>IF(BD7="","",IF(BD7="-","【-】","【"&amp;SUBSTITUTE(TEXT(BD7,"#,##0.00"),"-","△")&amp;"】"))</f>
        <v>【356.94】</v>
      </c>
      <c r="BE6" s="36" t="str">
        <f>IF(BE7="",NA(),BE7)</f>
        <v>-</v>
      </c>
      <c r="BF6" s="36" t="str">
        <f t="shared" ref="BF6:BN6" si="7">IF(BF7="",NA(),BF7)</f>
        <v>-</v>
      </c>
      <c r="BG6" s="36">
        <f t="shared" si="7"/>
        <v>961.62</v>
      </c>
      <c r="BH6" s="36">
        <f t="shared" si="7"/>
        <v>1014.66</v>
      </c>
      <c r="BI6" s="36">
        <f t="shared" si="7"/>
        <v>1030.22</v>
      </c>
      <c r="BJ6" s="36" t="str">
        <f t="shared" si="7"/>
        <v>-</v>
      </c>
      <c r="BK6" s="36" t="str">
        <f t="shared" si="7"/>
        <v>-</v>
      </c>
      <c r="BL6" s="36">
        <f t="shared" si="7"/>
        <v>799.86</v>
      </c>
      <c r="BM6" s="36">
        <f t="shared" si="7"/>
        <v>800.75</v>
      </c>
      <c r="BN6" s="36">
        <f t="shared" si="7"/>
        <v>1067.1500000000001</v>
      </c>
      <c r="BO6" s="35" t="str">
        <f>IF(BO7="","",IF(BO7="-","【-】","【"&amp;SUBSTITUTE(TEXT(BO7,"#,##0.00"),"-","△")&amp;"】"))</f>
        <v>【880.68】</v>
      </c>
      <c r="BP6" s="36" t="str">
        <f>IF(BP7="",NA(),BP7)</f>
        <v>-</v>
      </c>
      <c r="BQ6" s="36" t="str">
        <f t="shared" ref="BQ6:BY6" si="8">IF(BQ7="",NA(),BQ7)</f>
        <v>-</v>
      </c>
      <c r="BR6" s="36">
        <f t="shared" si="8"/>
        <v>66.47</v>
      </c>
      <c r="BS6" s="36">
        <f t="shared" si="8"/>
        <v>65.8</v>
      </c>
      <c r="BT6" s="36">
        <f t="shared" si="8"/>
        <v>76.48</v>
      </c>
      <c r="BU6" s="36" t="str">
        <f t="shared" si="8"/>
        <v>-</v>
      </c>
      <c r="BV6" s="36" t="str">
        <f t="shared" si="8"/>
        <v>-</v>
      </c>
      <c r="BW6" s="36">
        <f t="shared" si="8"/>
        <v>73.56</v>
      </c>
      <c r="BX6" s="36">
        <f t="shared" si="8"/>
        <v>76.05</v>
      </c>
      <c r="BY6" s="36">
        <f t="shared" si="8"/>
        <v>76.23</v>
      </c>
      <c r="BZ6" s="35" t="str">
        <f>IF(BZ7="","",IF(BZ7="-","【-】","【"&amp;SUBSTITUTE(TEXT(BZ7,"#,##0.00"),"-","△")&amp;"】"))</f>
        <v>【70.32】</v>
      </c>
      <c r="CA6" s="36" t="str">
        <f>IF(CA7="",NA(),CA7)</f>
        <v>-</v>
      </c>
      <c r="CB6" s="36" t="str">
        <f t="shared" ref="CB6:CJ6" si="9">IF(CB7="",NA(),CB7)</f>
        <v>-</v>
      </c>
      <c r="CC6" s="36">
        <f t="shared" si="9"/>
        <v>260.81</v>
      </c>
      <c r="CD6" s="36">
        <f t="shared" si="9"/>
        <v>265.07</v>
      </c>
      <c r="CE6" s="36">
        <f t="shared" si="9"/>
        <v>228.15</v>
      </c>
      <c r="CF6" s="36" t="str">
        <f t="shared" si="9"/>
        <v>-</v>
      </c>
      <c r="CG6" s="36" t="str">
        <f t="shared" si="9"/>
        <v>-</v>
      </c>
      <c r="CH6" s="36">
        <f t="shared" si="9"/>
        <v>239.85</v>
      </c>
      <c r="CI6" s="36">
        <f t="shared" si="9"/>
        <v>235.87</v>
      </c>
      <c r="CJ6" s="36">
        <f t="shared" si="9"/>
        <v>235.02</v>
      </c>
      <c r="CK6" s="35" t="str">
        <f>IF(CK7="","",IF(CK7="-","【-】","【"&amp;SUBSTITUTE(TEXT(CK7,"#,##0.00"),"-","△")&amp;"】"))</f>
        <v>【268.91】</v>
      </c>
      <c r="CL6" s="36" t="str">
        <f>IF(CL7="",NA(),CL7)</f>
        <v>-</v>
      </c>
      <c r="CM6" s="36" t="str">
        <f t="shared" ref="CM6:CU6" si="10">IF(CM7="",NA(),CM7)</f>
        <v>-</v>
      </c>
      <c r="CN6" s="36">
        <f t="shared" si="10"/>
        <v>74.89</v>
      </c>
      <c r="CO6" s="36">
        <f t="shared" si="10"/>
        <v>77.489999999999995</v>
      </c>
      <c r="CP6" s="36">
        <f t="shared" si="10"/>
        <v>76.05</v>
      </c>
      <c r="CQ6" s="36" t="str">
        <f t="shared" si="10"/>
        <v>-</v>
      </c>
      <c r="CR6" s="36" t="str">
        <f t="shared" si="10"/>
        <v>-</v>
      </c>
      <c r="CS6" s="36">
        <f t="shared" si="10"/>
        <v>61</v>
      </c>
      <c r="CT6" s="36">
        <f t="shared" si="10"/>
        <v>61.09</v>
      </c>
      <c r="CU6" s="36">
        <f t="shared" si="10"/>
        <v>59.85</v>
      </c>
      <c r="CV6" s="35" t="str">
        <f>IF(CV7="","",IF(CV7="-","【-】","【"&amp;SUBSTITUTE(TEXT(CV7,"#,##0.00"),"-","△")&amp;"】"))</f>
        <v>【52.75】</v>
      </c>
      <c r="CW6" s="36" t="str">
        <f>IF(CW7="",NA(),CW7)</f>
        <v>-</v>
      </c>
      <c r="CX6" s="36" t="str">
        <f t="shared" ref="CX6:DF6" si="11">IF(CX7="",NA(),CX7)</f>
        <v>-</v>
      </c>
      <c r="CY6" s="36">
        <f t="shared" si="11"/>
        <v>88.63</v>
      </c>
      <c r="CZ6" s="36">
        <f t="shared" si="11"/>
        <v>86.53</v>
      </c>
      <c r="DA6" s="36">
        <f t="shared" si="11"/>
        <v>91.12</v>
      </c>
      <c r="DB6" s="36" t="str">
        <f t="shared" si="11"/>
        <v>-</v>
      </c>
      <c r="DC6" s="36" t="str">
        <f t="shared" si="11"/>
        <v>-</v>
      </c>
      <c r="DD6" s="36">
        <f t="shared" si="11"/>
        <v>84.68</v>
      </c>
      <c r="DE6" s="36">
        <f t="shared" si="11"/>
        <v>84.18</v>
      </c>
      <c r="DF6" s="36">
        <f t="shared" si="11"/>
        <v>83.85</v>
      </c>
      <c r="DG6" s="35" t="str">
        <f>IF(DG7="","",IF(DG7="-","【-】","【"&amp;SUBSTITUTE(TEXT(DG7,"#,##0.00"),"-","△")&amp;"】"))</f>
        <v>【83.57】</v>
      </c>
      <c r="DH6" s="36" t="str">
        <f>IF(DH7="",NA(),DH7)</f>
        <v>-</v>
      </c>
      <c r="DI6" s="36" t="str">
        <f t="shared" ref="DI6:DQ6" si="12">IF(DI7="",NA(),DI7)</f>
        <v>-</v>
      </c>
      <c r="DJ6" s="36">
        <f t="shared" si="12"/>
        <v>4.16</v>
      </c>
      <c r="DK6" s="36">
        <f t="shared" si="12"/>
        <v>7.73</v>
      </c>
      <c r="DL6" s="36">
        <f t="shared" si="12"/>
        <v>10.79</v>
      </c>
      <c r="DM6" s="36" t="str">
        <f t="shared" si="12"/>
        <v>-</v>
      </c>
      <c r="DN6" s="36" t="str">
        <f t="shared" si="12"/>
        <v>-</v>
      </c>
      <c r="DO6" s="36">
        <f t="shared" si="12"/>
        <v>27.03</v>
      </c>
      <c r="DP6" s="36">
        <f t="shared" si="12"/>
        <v>29.16</v>
      </c>
      <c r="DQ6" s="36">
        <f t="shared" si="12"/>
        <v>37.21</v>
      </c>
      <c r="DR6" s="35" t="str">
        <f>IF(DR7="","",IF(DR7="-","【-】","【"&amp;SUBSTITUTE(TEXT(DR7,"#,##0.00"),"-","△")&amp;"】"))</f>
        <v>【39.67】</v>
      </c>
      <c r="DS6" s="36" t="str">
        <f>IF(DS7="",NA(),DS7)</f>
        <v>-</v>
      </c>
      <c r="DT6" s="36" t="str">
        <f t="shared" ref="DT6:EB6" si="13">IF(DT7="",NA(),DT7)</f>
        <v>-</v>
      </c>
      <c r="DU6" s="36">
        <f t="shared" si="13"/>
        <v>15.57</v>
      </c>
      <c r="DV6" s="35">
        <f t="shared" si="13"/>
        <v>0</v>
      </c>
      <c r="DW6" s="36">
        <f t="shared" si="13"/>
        <v>7.01</v>
      </c>
      <c r="DX6" s="36" t="str">
        <f t="shared" si="13"/>
        <v>-</v>
      </c>
      <c r="DY6" s="36" t="str">
        <f t="shared" si="13"/>
        <v>-</v>
      </c>
      <c r="DZ6" s="36">
        <f t="shared" si="13"/>
        <v>4.0999999999999996</v>
      </c>
      <c r="EA6" s="36">
        <f t="shared" si="13"/>
        <v>7.2</v>
      </c>
      <c r="EB6" s="36">
        <f t="shared" si="13"/>
        <v>7.64</v>
      </c>
      <c r="EC6" s="35" t="str">
        <f>IF(EC7="","",IF(EC7="-","【-】","【"&amp;SUBSTITUTE(TEXT(EC7,"#,##0.00"),"-","△")&amp;"】"))</f>
        <v>【9.44】</v>
      </c>
      <c r="ED6" s="36" t="str">
        <f>IF(ED7="",NA(),ED7)</f>
        <v>-</v>
      </c>
      <c r="EE6" s="36" t="str">
        <f t="shared" ref="EE6:EM6" si="14">IF(EE7="",NA(),EE7)</f>
        <v>-</v>
      </c>
      <c r="EF6" s="36">
        <f t="shared" si="14"/>
        <v>5.51</v>
      </c>
      <c r="EG6" s="35">
        <f t="shared" si="14"/>
        <v>0</v>
      </c>
      <c r="EH6" s="36">
        <f t="shared" si="14"/>
        <v>2.44</v>
      </c>
      <c r="EI6" s="36" t="str">
        <f t="shared" si="14"/>
        <v>-</v>
      </c>
      <c r="EJ6" s="36" t="str">
        <f t="shared" si="14"/>
        <v>-</v>
      </c>
      <c r="EK6" s="36">
        <f t="shared" si="14"/>
        <v>1.61</v>
      </c>
      <c r="EL6" s="36">
        <f t="shared" si="14"/>
        <v>0.23</v>
      </c>
      <c r="EM6" s="36">
        <f t="shared" si="14"/>
        <v>0.63</v>
      </c>
      <c r="EN6" s="35" t="str">
        <f>IF(EN7="","",IF(EN7="-","【-】","【"&amp;SUBSTITUTE(TEXT(EN7,"#,##0.00"),"-","△")&amp;"】"))</f>
        <v>【0.73】</v>
      </c>
    </row>
    <row r="7" spans="1:144" s="37" customFormat="1" x14ac:dyDescent="0.15">
      <c r="A7" s="29"/>
      <c r="B7" s="38">
        <v>2016</v>
      </c>
      <c r="C7" s="38">
        <v>473065</v>
      </c>
      <c r="D7" s="38">
        <v>46</v>
      </c>
      <c r="E7" s="38">
        <v>1</v>
      </c>
      <c r="F7" s="38">
        <v>0</v>
      </c>
      <c r="G7" s="38">
        <v>5</v>
      </c>
      <c r="H7" s="38" t="s">
        <v>105</v>
      </c>
      <c r="I7" s="38" t="s">
        <v>106</v>
      </c>
      <c r="J7" s="38" t="s">
        <v>107</v>
      </c>
      <c r="K7" s="38" t="s">
        <v>108</v>
      </c>
      <c r="L7" s="38" t="s">
        <v>109</v>
      </c>
      <c r="M7" s="38"/>
      <c r="N7" s="39" t="s">
        <v>110</v>
      </c>
      <c r="O7" s="39">
        <v>64.47</v>
      </c>
      <c r="P7" s="39">
        <v>100</v>
      </c>
      <c r="Q7" s="39">
        <v>3051</v>
      </c>
      <c r="R7" s="39">
        <v>9604</v>
      </c>
      <c r="S7" s="39">
        <v>39.93</v>
      </c>
      <c r="T7" s="39">
        <v>240.52</v>
      </c>
      <c r="U7" s="39">
        <v>9491</v>
      </c>
      <c r="V7" s="39">
        <v>39.93</v>
      </c>
      <c r="W7" s="39">
        <v>237.69</v>
      </c>
      <c r="X7" s="39" t="s">
        <v>110</v>
      </c>
      <c r="Y7" s="39" t="s">
        <v>110</v>
      </c>
      <c r="Z7" s="39">
        <v>80.77</v>
      </c>
      <c r="AA7" s="39">
        <v>81.569999999999993</v>
      </c>
      <c r="AB7" s="39">
        <v>88.94</v>
      </c>
      <c r="AC7" s="39" t="s">
        <v>110</v>
      </c>
      <c r="AD7" s="39" t="s">
        <v>110</v>
      </c>
      <c r="AE7" s="39">
        <v>86.23</v>
      </c>
      <c r="AF7" s="39">
        <v>88.67</v>
      </c>
      <c r="AG7" s="39">
        <v>95.61</v>
      </c>
      <c r="AH7" s="39">
        <v>107.52</v>
      </c>
      <c r="AI7" s="39" t="s">
        <v>110</v>
      </c>
      <c r="AJ7" s="39" t="s">
        <v>110</v>
      </c>
      <c r="AK7" s="39">
        <v>45.11</v>
      </c>
      <c r="AL7" s="39">
        <v>86.63</v>
      </c>
      <c r="AM7" s="39">
        <v>107.08</v>
      </c>
      <c r="AN7" s="39" t="s">
        <v>110</v>
      </c>
      <c r="AO7" s="39" t="s">
        <v>110</v>
      </c>
      <c r="AP7" s="39">
        <v>44.02</v>
      </c>
      <c r="AQ7" s="39">
        <v>62.8</v>
      </c>
      <c r="AR7" s="39">
        <v>58.42</v>
      </c>
      <c r="AS7" s="39">
        <v>34.340000000000003</v>
      </c>
      <c r="AT7" s="39" t="s">
        <v>110</v>
      </c>
      <c r="AU7" s="39" t="s">
        <v>110</v>
      </c>
      <c r="AV7" s="39">
        <v>80.17</v>
      </c>
      <c r="AW7" s="39">
        <v>50.89</v>
      </c>
      <c r="AX7" s="39">
        <v>63.17</v>
      </c>
      <c r="AY7" s="39" t="s">
        <v>110</v>
      </c>
      <c r="AZ7" s="39" t="s">
        <v>110</v>
      </c>
      <c r="BA7" s="39">
        <v>159.97999999999999</v>
      </c>
      <c r="BB7" s="39">
        <v>162.86000000000001</v>
      </c>
      <c r="BC7" s="39">
        <v>135.68</v>
      </c>
      <c r="BD7" s="39">
        <v>356.94</v>
      </c>
      <c r="BE7" s="39" t="s">
        <v>110</v>
      </c>
      <c r="BF7" s="39" t="s">
        <v>110</v>
      </c>
      <c r="BG7" s="39">
        <v>961.62</v>
      </c>
      <c r="BH7" s="39">
        <v>1014.66</v>
      </c>
      <c r="BI7" s="39">
        <v>1030.22</v>
      </c>
      <c r="BJ7" s="39" t="s">
        <v>110</v>
      </c>
      <c r="BK7" s="39" t="s">
        <v>110</v>
      </c>
      <c r="BL7" s="39">
        <v>799.86</v>
      </c>
      <c r="BM7" s="39">
        <v>800.75</v>
      </c>
      <c r="BN7" s="39">
        <v>1067.1500000000001</v>
      </c>
      <c r="BO7" s="39">
        <v>880.68</v>
      </c>
      <c r="BP7" s="39" t="s">
        <v>110</v>
      </c>
      <c r="BQ7" s="39" t="s">
        <v>110</v>
      </c>
      <c r="BR7" s="39">
        <v>66.47</v>
      </c>
      <c r="BS7" s="39">
        <v>65.8</v>
      </c>
      <c r="BT7" s="39">
        <v>76.48</v>
      </c>
      <c r="BU7" s="39" t="s">
        <v>110</v>
      </c>
      <c r="BV7" s="39" t="s">
        <v>110</v>
      </c>
      <c r="BW7" s="39">
        <v>73.56</v>
      </c>
      <c r="BX7" s="39">
        <v>76.05</v>
      </c>
      <c r="BY7" s="39">
        <v>76.23</v>
      </c>
      <c r="BZ7" s="39">
        <v>70.319999999999993</v>
      </c>
      <c r="CA7" s="39" t="s">
        <v>110</v>
      </c>
      <c r="CB7" s="39" t="s">
        <v>110</v>
      </c>
      <c r="CC7" s="39">
        <v>260.81</v>
      </c>
      <c r="CD7" s="39">
        <v>265.07</v>
      </c>
      <c r="CE7" s="39">
        <v>228.15</v>
      </c>
      <c r="CF7" s="39" t="s">
        <v>110</v>
      </c>
      <c r="CG7" s="39" t="s">
        <v>110</v>
      </c>
      <c r="CH7" s="39">
        <v>239.85</v>
      </c>
      <c r="CI7" s="39">
        <v>235.87</v>
      </c>
      <c r="CJ7" s="39">
        <v>235.02</v>
      </c>
      <c r="CK7" s="39">
        <v>268.91000000000003</v>
      </c>
      <c r="CL7" s="39" t="s">
        <v>110</v>
      </c>
      <c r="CM7" s="39" t="s">
        <v>110</v>
      </c>
      <c r="CN7" s="39">
        <v>74.89</v>
      </c>
      <c r="CO7" s="39">
        <v>77.489999999999995</v>
      </c>
      <c r="CP7" s="39">
        <v>76.05</v>
      </c>
      <c r="CQ7" s="39" t="s">
        <v>110</v>
      </c>
      <c r="CR7" s="39" t="s">
        <v>110</v>
      </c>
      <c r="CS7" s="39">
        <v>61</v>
      </c>
      <c r="CT7" s="39">
        <v>61.09</v>
      </c>
      <c r="CU7" s="39">
        <v>59.85</v>
      </c>
      <c r="CV7" s="39">
        <v>52.75</v>
      </c>
      <c r="CW7" s="39" t="s">
        <v>110</v>
      </c>
      <c r="CX7" s="39" t="s">
        <v>110</v>
      </c>
      <c r="CY7" s="39">
        <v>88.63</v>
      </c>
      <c r="CZ7" s="39">
        <v>86.53</v>
      </c>
      <c r="DA7" s="39">
        <v>91.12</v>
      </c>
      <c r="DB7" s="39" t="s">
        <v>110</v>
      </c>
      <c r="DC7" s="39" t="s">
        <v>110</v>
      </c>
      <c r="DD7" s="39">
        <v>84.68</v>
      </c>
      <c r="DE7" s="39">
        <v>84.18</v>
      </c>
      <c r="DF7" s="39">
        <v>83.85</v>
      </c>
      <c r="DG7" s="39">
        <v>83.57</v>
      </c>
      <c r="DH7" s="39" t="s">
        <v>110</v>
      </c>
      <c r="DI7" s="39" t="s">
        <v>110</v>
      </c>
      <c r="DJ7" s="39">
        <v>4.16</v>
      </c>
      <c r="DK7" s="39">
        <v>7.73</v>
      </c>
      <c r="DL7" s="39">
        <v>10.79</v>
      </c>
      <c r="DM7" s="39" t="s">
        <v>110</v>
      </c>
      <c r="DN7" s="39" t="s">
        <v>110</v>
      </c>
      <c r="DO7" s="39">
        <v>27.03</v>
      </c>
      <c r="DP7" s="39">
        <v>29.16</v>
      </c>
      <c r="DQ7" s="39">
        <v>37.21</v>
      </c>
      <c r="DR7" s="39">
        <v>39.67</v>
      </c>
      <c r="DS7" s="39" t="s">
        <v>110</v>
      </c>
      <c r="DT7" s="39" t="s">
        <v>110</v>
      </c>
      <c r="DU7" s="39">
        <v>15.57</v>
      </c>
      <c r="DV7" s="39">
        <v>0</v>
      </c>
      <c r="DW7" s="39">
        <v>7.01</v>
      </c>
      <c r="DX7" s="39" t="s">
        <v>110</v>
      </c>
      <c r="DY7" s="39" t="s">
        <v>110</v>
      </c>
      <c r="DZ7" s="39">
        <v>4.0999999999999996</v>
      </c>
      <c r="EA7" s="39">
        <v>7.2</v>
      </c>
      <c r="EB7" s="39">
        <v>7.64</v>
      </c>
      <c r="EC7" s="39">
        <v>9.44</v>
      </c>
      <c r="ED7" s="39" t="s">
        <v>110</v>
      </c>
      <c r="EE7" s="39" t="s">
        <v>110</v>
      </c>
      <c r="EF7" s="39">
        <v>5.51</v>
      </c>
      <c r="EG7" s="39">
        <v>0</v>
      </c>
      <c r="EH7" s="39">
        <v>2.44</v>
      </c>
      <c r="EI7" s="39" t="s">
        <v>110</v>
      </c>
      <c r="EJ7" s="39" t="s">
        <v>110</v>
      </c>
      <c r="EK7" s="39">
        <v>1.61</v>
      </c>
      <c r="EL7" s="39">
        <v>0.23</v>
      </c>
      <c r="EM7" s="39">
        <v>0.63</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