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<sst xmlns="http://schemas.openxmlformats.org/spreadsheetml/2006/main" count="240" uniqueCount="125">
  <si>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</si>
  <si>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</si>
  <si>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</si>
  <si>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</si>
  <si>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</si>
  <si>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</si>
  <si>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</si>
  <si>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</si>
  <si>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</si>
  <si>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</si>
  <si>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</si>
  <si>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</si>
  <si>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</si>
  <si>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</si>
  <si>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</si>
  <si>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</si>
  <si>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</si>
  <si>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</si>
  <si>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</si>
  <si>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</si>
  <si>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</si>
  <si>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</si>
  <si>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</si>
  <si>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</si>
  <si>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</si>
  <si>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</si>
  <si>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</si>
  <si>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</si>
  <si>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</si>
  <si>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</si>
  <si>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</si>
  <si>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</si>
  <si>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</si>
  <si>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</si>
  <si>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</si>
  <si>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</si>
  <si>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</si>
  <si>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</si>
  <si>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</si>
  <si>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</si>
  <si>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</si>
  <si>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</si>
  <si>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</si>
  <si>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</si>
  <si>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</si>
  <si>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</si>
  <si>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</si>
  <si>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</si>
  <si>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</si>
  <si>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</si>
  <si>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</si>
  <si>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</si>
  <si>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</si>
  <si>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</si>
  <si>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</si>
  <si>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</si>
  <si>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</si>
  <si>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</si>
  <si>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</si>
  <si>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</si>
  <si>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</si>
  <si>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</si>
  <si>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</si>
  <si>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</si>
  <si>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</si>
  <si>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</si>
  <si>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</si>
  <si>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</si>
  <si>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</si>
  <si>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</si>
  <si>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</si>
  <si>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</si>
  <si>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</si>
  <si>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</si>
  <si>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</si>
  <si>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</si>
  <si>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</si>
  <si>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</si>
  <si>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</si>
  <si>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</si>
  <si>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</si>
  <si>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</si>
  <si>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</si>
  <si>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</si>
  <si>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</si>
  <si>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</si>
  <si>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</si>
  <si>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</si>
  <si>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</si>
  <si>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</si>
  <si>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</si>
  <si>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</si>
  <si>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</si>
  <si>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</si>
  <si>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</si>
  <si>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</si>
  <si>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</si>
  <si>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</si>
  <si>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</si>
  <si>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</si>
  <si>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</si>
  <si>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</si>
  <si>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</si>
  <si>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</si>
  <si>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</si>
  <si>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</si>
  <si>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</si>
  <si>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</si>
  <si>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</si>
  <si>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うるま市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</si>
  <si>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</si>
  <si>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</si>
  <si>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</si>
  <si>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</si>
  <si>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</si>
  <si>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</si>
  <si>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</si>
  <si>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</si>
  <si>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</si>
  <si>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</si>
  <si>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</si>
  <si>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該当数値なし
②管渠老朽化率
　当該数値なし
③管渠改善率
　今年度は、若干、施設の補修等などもあり数値が上向いたが、将来の施設の更新時期を見据え、長寿命化計画の進捗状況を勘案し、随時その適正度を検討する必要がある。</t>
    <rPh sb="1" eb="3">
      <t>ユウケイ</t>
    </rPh>
    <rPh sb="3" eb="5">
      <t>コテイ</t>
    </rPh>
    <rPh sb="5" eb="7">
      <t>シサン</t>
    </rPh>
    <rPh sb="7" eb="9">
      <t>ゲンカ</t>
    </rPh>
    <rPh sb="9" eb="11">
      <t>ショウキャク</t>
    </rPh>
    <rPh sb="11" eb="12">
      <t>リツ</t>
    </rPh>
    <rPh sb="14" eb="16">
      <t>ガイトウ</t>
    </rPh>
    <rPh sb="16" eb="18">
      <t>スウチ</t>
    </rPh>
    <rPh sb="22" eb="24">
      <t>カンキョ</t>
    </rPh>
    <rPh sb="24" eb="27">
      <t>ロウキュウカ</t>
    </rPh>
    <rPh sb="27" eb="28">
      <t>リツ</t>
    </rPh>
    <rPh sb="30" eb="32">
      <t>トウガイ</t>
    </rPh>
    <rPh sb="32" eb="34">
      <t>スウチ</t>
    </rPh>
    <rPh sb="38" eb="40">
      <t>カンキョ</t>
    </rPh>
    <rPh sb="40" eb="42">
      <t>カイゼン</t>
    </rPh>
    <rPh sb="42" eb="43">
      <t>リツ</t>
    </rPh>
    <rPh sb="45" eb="48">
      <t>コンネンド</t>
    </rPh>
    <rPh sb="50" eb="52">
      <t>ジャッカン</t>
    </rPh>
    <rPh sb="53" eb="55">
      <t>シセツ</t>
    </rPh>
    <rPh sb="56" eb="58">
      <t>ホシュウ</t>
    </rPh>
    <rPh sb="58" eb="59">
      <t>トウ</t>
    </rPh>
    <rPh sb="64" eb="66">
      <t>スウチ</t>
    </rPh>
    <rPh sb="67" eb="69">
      <t>ウワム</t>
    </rPh>
    <rPh sb="73" eb="75">
      <t>ショウライ</t>
    </rPh>
    <rPh sb="76" eb="78">
      <t>シセツ</t>
    </rPh>
    <rPh sb="79" eb="81">
      <t>コウシン</t>
    </rPh>
    <rPh sb="81" eb="83">
      <t>ジキ</t>
    </rPh>
    <rPh sb="84" eb="86">
      <t>ミス</t>
    </rPh>
    <rPh sb="88" eb="89">
      <t>チョウ</t>
    </rPh>
    <rPh sb="89" eb="92">
      <t>ジュミョウカ</t>
    </rPh>
    <rPh sb="92" eb="94">
      <t>ケイカク</t>
    </rPh>
    <rPh sb="95" eb="97">
      <t>シンチョク</t>
    </rPh>
    <rPh sb="97" eb="99">
      <t>ジョウキョウ</t>
    </rPh>
    <rPh sb="100" eb="102">
      <t>カンアン</t>
    </rPh>
    <rPh sb="104" eb="106">
      <t>ズイジ</t>
    </rPh>
    <rPh sb="108" eb="110">
      <t>テキセイ</t>
    </rPh>
    <rPh sb="110" eb="111">
      <t>ド</t>
    </rPh>
    <rPh sb="112" eb="114">
      <t>ケントウ</t>
    </rPh>
    <rPh sb="116" eb="118">
      <t>ヒツヨウ</t>
    </rPh>
    <phoneticPr fontId="4"/>
  </si>
  <si>
    <t>非設置</t>
    <rPh sb="0" eb="1">
      <t>ヒ</t>
    </rPh>
    <rPh sb="1" eb="3">
      <t>セッチ</t>
    </rPh>
    <phoneticPr fontId="4"/>
  </si>
  <si>
    <t>①収益的収支比率
　単年度収支の赤字 (100％未満) により更なる経営改善に向けた取り組みに加え、接続率の向上による料金収入の増を目指している。
②累積欠損金比率
　該当数値なし
③流動比率
　該当数値なし
④企業債残高対事業規模比率
　類似団体平均値より数値が高く接続率の向上による料金収入、施設の更新及び長寿命化施策の進展状況を勘案し、随時その適正度を検討する必要がある。
⑤経費回収率
　類似団体平均値より低い値にあり、適正な使用料収入の確保及び最適な処理方法の検討が必要である。
⑥汚水処理原価
　類似団体平均値より高い値にあり、地理的要因等及び島嶼地区特有の人口の減少もあり、最適な処理方法を検討する。経営改革が必要である。
⑦施設利用率
　類似団体平均値より低い値にあり、将来の施設の更新時には、長寿命化による施設の延命措置や、施設の規模のスペックダウンも踏まえ、適切な施設規模を構築する必要性があります。
⑧水洗化率
　類似団体平均値より低い値にあり、水洗化率の向上の取り組みを行っているが、人口の減少化に伴い接続世帯数も伸び悩んでおり、新たな方策を検討しなければならない。</t>
    <rPh sb="129" eb="131">
      <t>スウチ</t>
    </rPh>
    <rPh sb="132" eb="133">
      <t>タカ</t>
    </rPh>
    <rPh sb="134" eb="136">
      <t>セツゾク</t>
    </rPh>
    <rPh sb="136" eb="137">
      <t>リツ</t>
    </rPh>
    <rPh sb="138" eb="140">
      <t>コウジョウ</t>
    </rPh>
    <rPh sb="143" eb="145">
      <t>リョウキン</t>
    </rPh>
    <rPh sb="145" eb="147">
      <t>シュウニュウ</t>
    </rPh>
    <rPh sb="214" eb="216">
      <t>テキセイ</t>
    </rPh>
    <rPh sb="217" eb="219">
      <t>シヨウ</t>
    </rPh>
    <rPh sb="219" eb="220">
      <t>リョウ</t>
    </rPh>
    <rPh sb="220" eb="222">
      <t>シュウニュウ</t>
    </rPh>
    <rPh sb="223" eb="225">
      <t>カクホ</t>
    </rPh>
    <rPh sb="225" eb="226">
      <t>オヨ</t>
    </rPh>
    <rPh sb="227" eb="229">
      <t>サイテキ</t>
    </rPh>
    <rPh sb="230" eb="232">
      <t>ショリ</t>
    </rPh>
    <rPh sb="232" eb="234">
      <t>ホウホウ</t>
    </rPh>
    <rPh sb="235" eb="237">
      <t>ケントウ</t>
    </rPh>
    <rPh sb="238" eb="240">
      <t>ヒツヨウ</t>
    </rPh>
    <rPh sb="270" eb="273">
      <t>チリテキ</t>
    </rPh>
    <rPh sb="273" eb="275">
      <t>ヨウイン</t>
    </rPh>
    <rPh sb="275" eb="276">
      <t>トウ</t>
    </rPh>
    <rPh sb="276" eb="277">
      <t>オヨ</t>
    </rPh>
    <rPh sb="285" eb="287">
      <t>ジンコウ</t>
    </rPh>
    <rPh sb="288" eb="289">
      <t>ゲン</t>
    </rPh>
    <rPh sb="289" eb="290">
      <t>ショウ</t>
    </rPh>
    <rPh sb="294" eb="296">
      <t>サイテキ</t>
    </rPh>
    <rPh sb="297" eb="299">
      <t>ショリ</t>
    </rPh>
    <rPh sb="299" eb="301">
      <t>ホウホウ</t>
    </rPh>
    <rPh sb="302" eb="304">
      <t>ケントウ</t>
    </rPh>
    <rPh sb="307" eb="309">
      <t>ケイエイ</t>
    </rPh>
    <rPh sb="309" eb="311">
      <t>カイカク</t>
    </rPh>
    <rPh sb="312" eb="314">
      <t>ヒツヨウ</t>
    </rPh>
    <rPh sb="343" eb="345">
      <t>ショウライ</t>
    </rPh>
    <rPh sb="346" eb="348">
      <t>シセツ</t>
    </rPh>
    <rPh sb="349" eb="351">
      <t>コウシン</t>
    </rPh>
    <rPh sb="351" eb="352">
      <t>ジ</t>
    </rPh>
    <rPh sb="355" eb="356">
      <t>チョウ</t>
    </rPh>
    <rPh sb="356" eb="359">
      <t>ジュミョウカ</t>
    </rPh>
    <rPh sb="362" eb="364">
      <t>シセツ</t>
    </rPh>
    <rPh sb="365" eb="367">
      <t>エンメイ</t>
    </rPh>
    <rPh sb="367" eb="369">
      <t>ソチ</t>
    </rPh>
    <rPh sb="371" eb="373">
      <t>シセツ</t>
    </rPh>
    <rPh sb="374" eb="376">
      <t>キボ</t>
    </rPh>
    <rPh sb="385" eb="386">
      <t>フ</t>
    </rPh>
    <rPh sb="389" eb="391">
      <t>テキセツ</t>
    </rPh>
    <rPh sb="392" eb="394">
      <t>シセツ</t>
    </rPh>
    <rPh sb="394" eb="396">
      <t>キボ</t>
    </rPh>
    <rPh sb="397" eb="399">
      <t>コウチク</t>
    </rPh>
    <rPh sb="401" eb="404">
      <t>ヒツヨウセイ</t>
    </rPh>
    <rPh sb="434" eb="437">
      <t>スイセンカ</t>
    </rPh>
    <rPh sb="437" eb="438">
      <t>リツ</t>
    </rPh>
    <rPh sb="439" eb="441">
      <t>コウジョウ</t>
    </rPh>
    <rPh sb="442" eb="443">
      <t>ト</t>
    </rPh>
    <rPh sb="444" eb="445">
      <t>ク</t>
    </rPh>
    <rPh sb="447" eb="448">
      <t>オコナ</t>
    </rPh>
    <rPh sb="454" eb="456">
      <t>ジンコウ</t>
    </rPh>
    <rPh sb="457" eb="458">
      <t>ゲン</t>
    </rPh>
    <rPh sb="458" eb="459">
      <t>ショウ</t>
    </rPh>
    <rPh sb="459" eb="460">
      <t>カ</t>
    </rPh>
    <rPh sb="461" eb="462">
      <t>トモナ</t>
    </rPh>
    <rPh sb="463" eb="465">
      <t>セツゾク</t>
    </rPh>
    <rPh sb="465" eb="468">
      <t>セタイスウ</t>
    </rPh>
    <rPh sb="469" eb="470">
      <t>ノ</t>
    </rPh>
    <rPh sb="471" eb="472">
      <t>ナヤ</t>
    </rPh>
    <rPh sb="477" eb="478">
      <t>アラ</t>
    </rPh>
    <rPh sb="480" eb="482">
      <t>ホウサク</t>
    </rPh>
    <rPh sb="483" eb="485">
      <t>ケントウ</t>
    </rPh>
    <phoneticPr fontId="4"/>
  </si>
  <si>
    <t>　市では、水洗化率の向上を目指し、未接続世帯へ接続を促し、接続率の向上を目指してきたが、期待できるような効果に繋がっていない現状があります。これは高齢化や人口の減少の影響も起因しており、新たな経営の方針を見直す必要があります。
　また、施設の老朽化に対する措置についても、農業集落排水施設の機能診断及び最適整備構想策定業務を実施しましたので、それに基づき、既存の施設の長寿命化の推進と最適な維持管理を推進しつつ、適切な施設規模の見直しについても計画していきます。</t>
    <rPh sb="1" eb="2">
      <t>シ</t>
    </rPh>
    <rPh sb="5" eb="8">
      <t>スイセンカ</t>
    </rPh>
    <rPh sb="8" eb="9">
      <t>リツ</t>
    </rPh>
    <rPh sb="10" eb="12">
      <t>コウジョウ</t>
    </rPh>
    <rPh sb="13" eb="15">
      <t>メザ</t>
    </rPh>
    <rPh sb="17" eb="20">
      <t>ミセツゾク</t>
    </rPh>
    <rPh sb="20" eb="22">
      <t>セタイ</t>
    </rPh>
    <rPh sb="23" eb="25">
      <t>セツゾク</t>
    </rPh>
    <rPh sb="26" eb="27">
      <t>ウナガ</t>
    </rPh>
    <rPh sb="29" eb="31">
      <t>セツゾク</t>
    </rPh>
    <rPh sb="31" eb="32">
      <t>リツ</t>
    </rPh>
    <rPh sb="33" eb="35">
      <t>コウジョウ</t>
    </rPh>
    <rPh sb="36" eb="38">
      <t>メザ</t>
    </rPh>
    <rPh sb="44" eb="46">
      <t>キタイ</t>
    </rPh>
    <rPh sb="52" eb="54">
      <t>コウカ</t>
    </rPh>
    <rPh sb="55" eb="56">
      <t>ツナ</t>
    </rPh>
    <rPh sb="62" eb="64">
      <t>ゲンジョウ</t>
    </rPh>
    <rPh sb="73" eb="76">
      <t>コウレイカ</t>
    </rPh>
    <rPh sb="77" eb="79">
      <t>ジンコウ</t>
    </rPh>
    <rPh sb="80" eb="82">
      <t>ゲンショウ</t>
    </rPh>
    <rPh sb="83" eb="85">
      <t>エイキョウ</t>
    </rPh>
    <rPh sb="86" eb="88">
      <t>キイン</t>
    </rPh>
    <rPh sb="93" eb="94">
      <t>アラ</t>
    </rPh>
    <rPh sb="96" eb="98">
      <t>ケイエイ</t>
    </rPh>
    <rPh sb="99" eb="101">
      <t>ホウシン</t>
    </rPh>
    <rPh sb="102" eb="104">
      <t>ミナオ</t>
    </rPh>
    <rPh sb="105" eb="107">
      <t>ヒツヨウ</t>
    </rPh>
    <rPh sb="118" eb="120">
      <t>シセツ</t>
    </rPh>
    <rPh sb="121" eb="124">
      <t>ロウキュウカ</t>
    </rPh>
    <rPh sb="125" eb="126">
      <t>タイ</t>
    </rPh>
    <rPh sb="128" eb="130">
      <t>ソチ</t>
    </rPh>
    <rPh sb="136" eb="138">
      <t>ノウギョウ</t>
    </rPh>
    <rPh sb="138" eb="140">
      <t>シュウラク</t>
    </rPh>
    <rPh sb="140" eb="142">
      <t>ハイスイ</t>
    </rPh>
    <rPh sb="142" eb="144">
      <t>シセツ</t>
    </rPh>
    <rPh sb="145" eb="147">
      <t>キノウ</t>
    </rPh>
    <rPh sb="147" eb="149">
      <t>シンダン</t>
    </rPh>
    <rPh sb="149" eb="150">
      <t>オヨ</t>
    </rPh>
    <rPh sb="151" eb="153">
      <t>サイテキ</t>
    </rPh>
    <rPh sb="153" eb="155">
      <t>セイビ</t>
    </rPh>
    <rPh sb="155" eb="157">
      <t>コウソウ</t>
    </rPh>
    <rPh sb="157" eb="159">
      <t>サクテイ</t>
    </rPh>
    <rPh sb="159" eb="161">
      <t>ギョウム</t>
    </rPh>
    <rPh sb="162" eb="164">
      <t>ジッシ</t>
    </rPh>
    <rPh sb="174" eb="175">
      <t>モト</t>
    </rPh>
    <rPh sb="178" eb="180">
      <t>キゾン</t>
    </rPh>
    <rPh sb="181" eb="183">
      <t>シセツ</t>
    </rPh>
    <rPh sb="184" eb="186">
      <t>チョウジュ</t>
    </rPh>
    <rPh sb="186" eb="187">
      <t>ミョウ</t>
    </rPh>
    <rPh sb="187" eb="188">
      <t>カ</t>
    </rPh>
    <rPh sb="189" eb="191">
      <t>スイシン</t>
    </rPh>
    <rPh sb="192" eb="194">
      <t>サイテキ</t>
    </rPh>
    <rPh sb="195" eb="197">
      <t>イジ</t>
    </rPh>
    <rPh sb="197" eb="199">
      <t>カンリ</t>
    </rPh>
    <rPh sb="200" eb="202">
      <t>スイシン</t>
    </rPh>
    <rPh sb="206" eb="208">
      <t>テキセツ</t>
    </rPh>
    <rPh sb="209" eb="211">
      <t>シセツ</t>
    </rPh>
    <rPh sb="211" eb="213">
      <t>キボ</t>
    </rPh>
    <rPh sb="214" eb="216">
      <t>ミナオ</t>
    </rPh>
    <rPh sb="222" eb="224">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</si>
</sst>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18304"/>
        <c:axId val="899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88018304"/>
        <c:axId val="89916928"/>
      </c:lineChart>
      <c:dateAx>
        <c:axId val="88018304"/>
        <c:scaling>
          <c:orientation val="minMax"/>
        </c:scaling>
        <c:delete val="1"/>
        <c:axPos val="b"/>
        <c:numFmt formatCode="ge" sourceLinked="1"/>
        <c:majorTickMark val="none"/>
        <c:minorTickMark val="none"/>
        <c:tickLblPos val="none"/>
        <c:crossAx val="89916928"/>
        <c:crosses val="autoZero"/>
        <c:auto val="1"/>
        <c:lblOffset val="100"/>
        <c:baseTimeUnit val="years"/>
      </c:dateAx>
      <c:valAx>
        <c:axId val="899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18.670000000000002</c:v>
                </c:pt>
                <c:pt idx="1">
                  <c:v>17.43</c:v>
                </c:pt>
                <c:pt idx="2">
                  <c:v>17.010000000000002</c:v>
                </c:pt>
                <c:pt idx="3">
                  <c:v>15.77</c:v>
                </c:pt>
                <c:pt idx="4">
                  <c:v>16.18</c:v>
                </c:pt>
              </c:numCache>
            </c:numRef>
          </c:val>
        </c:ser>
        <c:dLbls>
          <c:showLegendKey val="0"/>
          <c:showVal val="0"/>
          <c:showCatName val="0"/>
          <c:showSerName val="0"/>
          <c:showPercent val="0"/>
          <c:showBubbleSize val="0"/>
        </c:dLbls>
        <c:gapWidth val="150"/>
        <c:axId val="96657408"/>
        <c:axId val="96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96657408"/>
        <c:axId val="96659328"/>
      </c:lineChart>
      <c:dateAx>
        <c:axId val="96657408"/>
        <c:scaling>
          <c:orientation val="minMax"/>
        </c:scaling>
        <c:delete val="1"/>
        <c:axPos val="b"/>
        <c:numFmt formatCode="ge" sourceLinked="1"/>
        <c:majorTickMark val="none"/>
        <c:minorTickMark val="none"/>
        <c:tickLblPos val="none"/>
        <c:crossAx val="96659328"/>
        <c:crosses val="autoZero"/>
        <c:auto val="1"/>
        <c:lblOffset val="100"/>
        <c:baseTimeUnit val="years"/>
      </c:dateAx>
      <c:valAx>
        <c:axId val="96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52.2</c:v>
                </c:pt>
                <c:pt idx="1">
                  <c:v>54.38</c:v>
                </c:pt>
                <c:pt idx="2">
                  <c:v>25.62</c:v>
                </c:pt>
                <c:pt idx="3">
                  <c:v>26.78</c:v>
                </c:pt>
                <c:pt idx="4">
                  <c:v>28.25</c:v>
                </c:pt>
              </c:numCache>
            </c:numRef>
          </c:val>
        </c:ser>
        <c:dLbls>
          <c:showLegendKey val="0"/>
          <c:showVal val="0"/>
          <c:showCatName val="0"/>
          <c:showSerName val="0"/>
          <c:showPercent val="0"/>
          <c:showBubbleSize val="0"/>
        </c:dLbls>
        <c:gapWidth val="150"/>
        <c:axId val="96689536"/>
        <c:axId val="96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96689536"/>
        <c:axId val="96699904"/>
      </c:lineChart>
      <c:dateAx>
        <c:axId val="96689536"/>
        <c:scaling>
          <c:orientation val="minMax"/>
        </c:scaling>
        <c:delete val="1"/>
        <c:axPos val="b"/>
        <c:numFmt formatCode="ge" sourceLinked="1"/>
        <c:majorTickMark val="none"/>
        <c:minorTickMark val="none"/>
        <c:tickLblPos val="none"/>
        <c:crossAx val="96699904"/>
        <c:crosses val="autoZero"/>
        <c:auto val="1"/>
        <c:lblOffset val="100"/>
        <c:baseTimeUnit val="years"/>
      </c:dateAx>
      <c:valAx>
        <c:axId val="96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84.51</c:v>
                </c:pt>
                <c:pt idx="1">
                  <c:v>88.3</c:v>
                </c:pt>
                <c:pt idx="2">
                  <c:v>91.68</c:v>
                </c:pt>
                <c:pt idx="3">
                  <c:v>95.93</c:v>
                </c:pt>
                <c:pt idx="4">
                  <c:v>92.52</c:v>
                </c:pt>
              </c:numCache>
            </c:numRef>
          </c:val>
        </c:ser>
        <c:dLbls>
          <c:showLegendKey val="0"/>
          <c:showVal val="0"/>
          <c:showCatName val="0"/>
          <c:showSerName val="0"/>
          <c:showPercent val="0"/>
          <c:showBubbleSize val="0"/>
        </c:dLbls>
        <c:gapWidth val="150"/>
        <c:axId val="89930752"/>
        <c:axId val="899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30752"/>
        <c:axId val="89945216"/>
      </c:lineChart>
      <c:dateAx>
        <c:axId val="89930752"/>
        <c:scaling>
          <c:orientation val="minMax"/>
        </c:scaling>
        <c:delete val="1"/>
        <c:axPos val="b"/>
        <c:numFmt formatCode="ge" sourceLinked="1"/>
        <c:majorTickMark val="none"/>
        <c:minorTickMark val="none"/>
        <c:tickLblPos val="none"/>
        <c:crossAx val="89945216"/>
        <c:crosses val="autoZero"/>
        <c:auto val="1"/>
        <c:lblOffset val="100"/>
        <c:baseTimeUnit val="years"/>
      </c:dateAx>
      <c:valAx>
        <c:axId val="89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67232"/>
        <c:axId val="899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7232"/>
        <c:axId val="89973504"/>
      </c:lineChart>
      <c:dateAx>
        <c:axId val="89967232"/>
        <c:scaling>
          <c:orientation val="minMax"/>
        </c:scaling>
        <c:delete val="1"/>
        <c:axPos val="b"/>
        <c:numFmt formatCode="ge" sourceLinked="1"/>
        <c:majorTickMark val="none"/>
        <c:minorTickMark val="none"/>
        <c:tickLblPos val="none"/>
        <c:crossAx val="89973504"/>
        <c:crosses val="autoZero"/>
        <c:auto val="1"/>
        <c:lblOffset val="100"/>
        <c:baseTimeUnit val="years"/>
      </c:dateAx>
      <c:valAx>
        <c:axId val="899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34208"/>
        <c:axId val="91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34208"/>
        <c:axId val="91136384"/>
      </c:lineChart>
      <c:dateAx>
        <c:axId val="91134208"/>
        <c:scaling>
          <c:orientation val="minMax"/>
        </c:scaling>
        <c:delete val="1"/>
        <c:axPos val="b"/>
        <c:numFmt formatCode="ge" sourceLinked="1"/>
        <c:majorTickMark val="none"/>
        <c:minorTickMark val="none"/>
        <c:tickLblPos val="none"/>
        <c:crossAx val="91136384"/>
        <c:crosses val="autoZero"/>
        <c:auto val="1"/>
        <c:lblOffset val="100"/>
        <c:baseTimeUnit val="years"/>
      </c:dateAx>
      <c:valAx>
        <c:axId val="91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64672"/>
        <c:axId val="91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64672"/>
        <c:axId val="91166592"/>
      </c:lineChart>
      <c:dateAx>
        <c:axId val="91164672"/>
        <c:scaling>
          <c:orientation val="minMax"/>
        </c:scaling>
        <c:delete val="1"/>
        <c:axPos val="b"/>
        <c:numFmt formatCode="ge" sourceLinked="1"/>
        <c:majorTickMark val="none"/>
        <c:minorTickMark val="none"/>
        <c:tickLblPos val="none"/>
        <c:crossAx val="91166592"/>
        <c:crosses val="autoZero"/>
        <c:auto val="1"/>
        <c:lblOffset val="100"/>
        <c:baseTimeUnit val="years"/>
      </c:dateAx>
      <c:valAx>
        <c:axId val="91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05632"/>
        <c:axId val="912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05632"/>
        <c:axId val="91207552"/>
      </c:lineChart>
      <c:dateAx>
        <c:axId val="91205632"/>
        <c:scaling>
          <c:orientation val="minMax"/>
        </c:scaling>
        <c:delete val="1"/>
        <c:axPos val="b"/>
        <c:numFmt formatCode="ge" sourceLinked="1"/>
        <c:majorTickMark val="none"/>
        <c:minorTickMark val="none"/>
        <c:tickLblPos val="none"/>
        <c:crossAx val="91207552"/>
        <c:crosses val="autoZero"/>
        <c:auto val="1"/>
        <c:lblOffset val="100"/>
        <c:baseTimeUnit val="years"/>
      </c:dateAx>
      <c:valAx>
        <c:axId val="912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100.74</c:v>
                </c:pt>
                <c:pt idx="1">
                  <c:v>143.19999999999999</c:v>
                </c:pt>
                <c:pt idx="2">
                  <c:v>138.18</c:v>
                </c:pt>
                <c:pt idx="3">
                  <c:v>296.06</c:v>
                </c:pt>
                <c:pt idx="4">
                  <c:v>1752.94</c:v>
                </c:pt>
              </c:numCache>
            </c:numRef>
          </c:val>
        </c:ser>
        <c:dLbls>
          <c:showLegendKey val="0"/>
          <c:showVal val="0"/>
          <c:showCatName val="0"/>
          <c:showSerName val="0"/>
          <c:showPercent val="0"/>
          <c:showBubbleSize val="0"/>
        </c:dLbls>
        <c:gapWidth val="150"/>
        <c:axId val="96540544"/>
        <c:axId val="965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96540544"/>
        <c:axId val="96550912"/>
      </c:lineChart>
      <c:dateAx>
        <c:axId val="96540544"/>
        <c:scaling>
          <c:orientation val="minMax"/>
        </c:scaling>
        <c:delete val="1"/>
        <c:axPos val="b"/>
        <c:numFmt formatCode="ge" sourceLinked="1"/>
        <c:majorTickMark val="none"/>
        <c:minorTickMark val="none"/>
        <c:tickLblPos val="none"/>
        <c:crossAx val="96550912"/>
        <c:crosses val="autoZero"/>
        <c:auto val="1"/>
        <c:lblOffset val="100"/>
        <c:baseTimeUnit val="years"/>
      </c:dateAx>
      <c:valAx>
        <c:axId val="965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9.01</c:v>
                </c:pt>
                <c:pt idx="1">
                  <c:v>8.6300000000000008</c:v>
                </c:pt>
                <c:pt idx="2">
                  <c:v>8.92</c:v>
                </c:pt>
                <c:pt idx="3">
                  <c:v>5.4</c:v>
                </c:pt>
                <c:pt idx="4">
                  <c:v>6.4</c:v>
                </c:pt>
              </c:numCache>
            </c:numRef>
          </c:val>
        </c:ser>
        <c:dLbls>
          <c:showLegendKey val="0"/>
          <c:showVal val="0"/>
          <c:showCatName val="0"/>
          <c:showSerName val="0"/>
          <c:showPercent val="0"/>
          <c:showBubbleSize val="0"/>
        </c:dLbls>
        <c:gapWidth val="150"/>
        <c:axId val="96580736"/>
        <c:axId val="965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96580736"/>
        <c:axId val="96582656"/>
      </c:lineChart>
      <c:dateAx>
        <c:axId val="96580736"/>
        <c:scaling>
          <c:orientation val="minMax"/>
        </c:scaling>
        <c:delete val="1"/>
        <c:axPos val="b"/>
        <c:numFmt formatCode="ge" sourceLinked="1"/>
        <c:majorTickMark val="none"/>
        <c:minorTickMark val="none"/>
        <c:tickLblPos val="none"/>
        <c:crossAx val="96582656"/>
        <c:crosses val="autoZero"/>
        <c:auto val="1"/>
        <c:lblOffset val="100"/>
        <c:baseTimeUnit val="years"/>
      </c:dateAx>
      <c:valAx>
        <c:axId val="965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903.74</c:v>
                </c:pt>
                <c:pt idx="1">
                  <c:v>936.02</c:v>
                </c:pt>
                <c:pt idx="2">
                  <c:v>911.6</c:v>
                </c:pt>
                <c:pt idx="3">
                  <c:v>1480.02</c:v>
                </c:pt>
                <c:pt idx="4">
                  <c:v>1271.6199999999999</c:v>
                </c:pt>
              </c:numCache>
            </c:numRef>
          </c:val>
        </c:ser>
        <c:dLbls>
          <c:showLegendKey val="0"/>
          <c:showVal val="0"/>
          <c:showCatName val="0"/>
          <c:showSerName val="0"/>
          <c:showPercent val="0"/>
          <c:showBubbleSize val="0"/>
        </c:dLbls>
        <c:gapWidth val="150"/>
        <c:axId val="96604544"/>
        <c:axId val="966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96604544"/>
        <c:axId val="96606464"/>
      </c:lineChart>
      <c:dateAx>
        <c:axId val="96604544"/>
        <c:scaling>
          <c:orientation val="minMax"/>
        </c:scaling>
        <c:delete val="1"/>
        <c:axPos val="b"/>
        <c:numFmt formatCode="ge" sourceLinked="1"/>
        <c:majorTickMark val="none"/>
        <c:minorTickMark val="none"/>
        <c:tickLblPos val="none"/>
        <c:crossAx val="96606464"/>
        <c:crosses val="autoZero"/>
        <c:auto val="1"/>
        <c:lblOffset val="100"/>
        <c:baseTimeUnit val="years"/>
      </c:dateAx>
      <c:valAx>
        <c:axId val="966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R87" sqref="BR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うるま市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9">
        <f>データ!S6</f>
        <v>122692</v>
      </c>
      <c r="AM8" s="69"/>
      <c r="AN8" s="69"/>
      <c r="AO8" s="69"/>
      <c r="AP8" s="69"/>
      <c r="AQ8" s="69"/>
      <c r="AR8" s="69"/>
      <c r="AS8" s="69"/>
      <c r="AT8" s="68">
        <f>データ!T6</f>
        <v>87.02</v>
      </c>
      <c r="AU8" s="68"/>
      <c r="AV8" s="68"/>
      <c r="AW8" s="68"/>
      <c r="AX8" s="68"/>
      <c r="AY8" s="68"/>
      <c r="AZ8" s="68"/>
      <c r="BA8" s="68"/>
      <c r="BB8" s="68">
        <f>データ!U6</f>
        <v>1409.93</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0.36</v>
      </c>
      <c r="Q10" s="68"/>
      <c r="R10" s="68"/>
      <c r="S10" s="68"/>
      <c r="T10" s="68"/>
      <c r="U10" s="68"/>
      <c r="V10" s="68"/>
      <c r="W10" s="68">
        <f>データ!Q6</f>
        <v>100</v>
      </c>
      <c r="X10" s="68"/>
      <c r="Y10" s="68"/>
      <c r="Z10" s="68"/>
      <c r="AA10" s="68"/>
      <c r="AB10" s="68"/>
      <c r="AC10" s="68"/>
      <c r="AD10" s="69">
        <f>データ!R6</f>
        <v>1144</v>
      </c>
      <c r="AE10" s="69"/>
      <c r="AF10" s="69"/>
      <c r="AG10" s="69"/>
      <c r="AH10" s="69"/>
      <c r="AI10" s="69"/>
      <c r="AJ10" s="69"/>
      <c r="AK10" s="2"/>
      <c r="AL10" s="69">
        <f>データ!V6</f>
        <v>446</v>
      </c>
      <c r="AM10" s="69"/>
      <c r="AN10" s="69"/>
      <c r="AO10" s="69"/>
      <c r="AP10" s="69"/>
      <c r="AQ10" s="69"/>
      <c r="AR10" s="69"/>
      <c r="AS10" s="69"/>
      <c r="AT10" s="68">
        <f>データ!W6</f>
        <v>0.27</v>
      </c>
      <c r="AU10" s="68"/>
      <c r="AV10" s="68"/>
      <c r="AW10" s="68"/>
      <c r="AX10" s="68"/>
      <c r="AY10" s="68"/>
      <c r="AZ10" s="68"/>
      <c r="BA10" s="68"/>
      <c r="BB10" s="68">
        <f>データ!X6</f>
        <v>1651.85</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472131</v>
      </c>
      <c r="D6" s="33">
        <f t="shared" si="3"/>
        <v>47</v>
      </c>
      <c r="E6" s="33">
        <f t="shared" si="3"/>
        <v>17</v>
      </c>
      <c r="F6" s="33">
        <f t="shared" si="3"/>
        <v>5</v>
      </c>
      <c r="G6" s="33">
        <f t="shared" si="3"/>
        <v>0</v>
      </c>
      <c r="H6" s="33" t="str">
        <f t="shared" si="3"/>
        <v>沖縄県　うるま市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0.36</v>
      </c>
      <c r="Q6" s="34">
        <f t="shared" si="3"/>
        <v>100</v>
      </c>
      <c r="R6" s="34">
        <f t="shared" si="3"/>
        <v>1144</v>
      </c>
      <c r="S6" s="34">
        <f t="shared" si="3"/>
        <v>122692</v>
      </c>
      <c r="T6" s="34">
        <f t="shared" si="3"/>
        <v>87.02</v>
      </c>
      <c r="U6" s="34">
        <f t="shared" si="3"/>
        <v>1409.93</v>
      </c>
      <c r="V6" s="34">
        <f t="shared" si="3"/>
        <v>446</v>
      </c>
      <c r="W6" s="34">
        <f t="shared" si="3"/>
        <v>0.27</v>
      </c>
      <c r="X6" s="34">
        <f t="shared" si="3"/>
        <v>1651.85</v>
      </c>
      <c r="Y6" s="35">
        <f>IF(Y7="",NA(),Y7)</f>
        <v>84.51</v>
      </c>
      <c r="Z6" s="35">
        <f t="shared" ref="Z6:AH6" si="4">IF(Z7="",NA(),Z7)</f>
        <v>88.3</v>
      </c>
      <c r="AA6" s="35">
        <f t="shared" si="4"/>
        <v>91.68</v>
      </c>
      <c r="AB6" s="35">
        <f t="shared" si="4"/>
        <v>95.93</v>
      </c>
      <c r="AC6" s="35">
        <f t="shared" si="4"/>
        <v>92.52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100.74</v>
      </c>
      <c r="BG6" s="35">
        <f t="shared" ref="BG6:BO6" si="7">IF(BG7="",NA(),BG7)</f>
        <v>143.19999999999999</v>
      </c>
      <c r="BH6" s="35">
        <f t="shared" si="7"/>
        <v>138.18</v>
      </c>
      <c r="BI6" s="35">
        <f t="shared" si="7"/>
        <v>296.06</v>
      </c>
      <c r="BJ6" s="35">
        <f t="shared" si="7"/>
        <v>1752.94</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9.01</v>
      </c>
      <c r="BR6" s="35">
        <f t="shared" ref="BR6:BZ6" si="8">IF(BR7="",NA(),BR7)</f>
        <v>8.6300000000000008</v>
      </c>
      <c r="BS6" s="35">
        <f t="shared" si="8"/>
        <v>8.92</v>
      </c>
      <c r="BT6" s="35">
        <f t="shared" si="8"/>
        <v>5.4</v>
      </c>
      <c r="BU6" s="35">
        <f t="shared" si="8"/>
        <v>6.4</v>
      </c>
      <c r="BV6" s="35">
        <f t="shared" si="8"/>
        <v>42.48</v>
      </c>
      <c r="BW6" s="35">
        <f t="shared" si="8"/>
        <v>41.04</v>
      </c>
      <c r="BX6" s="35">
        <f t="shared" si="8"/>
        <v>41.08</v>
      </c>
      <c r="BY6" s="35">
        <f t="shared" si="8"/>
        <v>41.34</v>
      </c>
      <c r="BZ6" s="35">
        <f t="shared" si="8"/>
        <v>40.06</v>
      </c>
      <c r="CA6" s="34" t="str">
        <f>IF(CA7="","",IF(CA7="-","【-】","【"&amp;SUBSTITUTE(TEXT(CA7,"#,##0.00"),"-","△")&amp;"】"))</f>
        <v>【55.73】</v>
      </c>
      <c r="CB6" s="35">
        <f>IF(CB7="",NA(),CB7)</f>
        <v>903.74</v>
      </c>
      <c r="CC6" s="35">
        <f t="shared" ref="CC6:CK6" si="9">IF(CC7="",NA(),CC7)</f>
        <v>936.02</v>
      </c>
      <c r="CD6" s="35">
        <f t="shared" si="9"/>
        <v>911.6</v>
      </c>
      <c r="CE6" s="35">
        <f t="shared" si="9"/>
        <v>1480.02</v>
      </c>
      <c r="CF6" s="35">
        <f t="shared" si="9"/>
        <v>1271.6199999999999</v>
      </c>
      <c r="CG6" s="35">
        <f t="shared" si="9"/>
        <v>343.8</v>
      </c>
      <c r="CH6" s="35">
        <f t="shared" si="9"/>
        <v>357.08</v>
      </c>
      <c r="CI6" s="35">
        <f t="shared" si="9"/>
        <v>378.08</v>
      </c>
      <c r="CJ6" s="35">
        <f t="shared" si="9"/>
        <v>357.49</v>
      </c>
      <c r="CK6" s="35">
        <f t="shared" si="9"/>
        <v>355.22</v>
      </c>
      <c r="CL6" s="34" t="str">
        <f>IF(CL7="","",IF(CL7="-","【-】","【"&amp;SUBSTITUTE(TEXT(CL7,"#,##0.00"),"-","△")&amp;"】"))</f>
        <v>【276.78】</v>
      </c>
      <c r="CM6" s="35">
        <f>IF(CM7="",NA(),CM7)</f>
        <v>18.670000000000002</v>
      </c>
      <c r="CN6" s="35">
        <f t="shared" ref="CN6:CV6" si="10">IF(CN7="",NA(),CN7)</f>
        <v>17.43</v>
      </c>
      <c r="CO6" s="35">
        <f t="shared" si="10"/>
        <v>17.010000000000002</v>
      </c>
      <c r="CP6" s="35">
        <f t="shared" si="10"/>
        <v>15.77</v>
      </c>
      <c r="CQ6" s="35">
        <f t="shared" si="10"/>
        <v>16.18</v>
      </c>
      <c r="CR6" s="35">
        <f t="shared" si="10"/>
        <v>46.06</v>
      </c>
      <c r="CS6" s="35">
        <f t="shared" si="10"/>
        <v>45.95</v>
      </c>
      <c r="CT6" s="35">
        <f t="shared" si="10"/>
        <v>44.69</v>
      </c>
      <c r="CU6" s="35">
        <f t="shared" si="10"/>
        <v>44.69</v>
      </c>
      <c r="CV6" s="35">
        <f t="shared" si="10"/>
        <v>42.84</v>
      </c>
      <c r="CW6" s="34" t="str">
        <f>IF(CW7="","",IF(CW7="-","【-】","【"&amp;SUBSTITUTE(TEXT(CW7,"#,##0.00"),"-","△")&amp;"】"))</f>
        <v>【59.15】</v>
      </c>
      <c r="CX6" s="35">
        <f>IF(CX7="",NA(),CX7)</f>
        <v>52.2</v>
      </c>
      <c r="CY6" s="35">
        <f t="shared" ref="CY6:DG6" si="11">IF(CY7="",NA(),CY7)</f>
        <v>54.38</v>
      </c>
      <c r="CZ6" s="35">
        <f t="shared" si="11"/>
        <v>25.62</v>
      </c>
      <c r="DA6" s="35">
        <f t="shared" si="11"/>
        <v>26.78</v>
      </c>
      <c r="DB6" s="35">
        <f t="shared" si="11"/>
        <v>28.25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472131</v>
      </c>
      <c r="D7" s="37">
        <v>47</v>
      </c>
      <c r="E7" s="37">
        <v>17</v>
      </c>
      <c r="F7" s="37">
        <v>5</v>
      </c>
      <c r="G7" s="37">
        <v>0</v>
      </c>
      <c r="H7" s="37" t="s">
        <v>109</v>
      </c>
      <c r="I7" s="37" t="s">
        <v>110</v>
      </c>
      <c r="J7" s="37" t="s">
        <v>111</v>
      </c>
      <c r="K7" s="37" t="s">
        <v>112</v>
      </c>
      <c r="L7" s="37" t="s">
        <v>113</v>
      </c>
      <c r="M7" s="37"/>
      <c r="N7" s="38" t="s">
        <v>114</v>
      </c>
      <c r="O7" s="38" t="s">
        <v>115</v>
      </c>
      <c r="P7" s="38">
        <v>0.36</v>
      </c>
      <c r="Q7" s="38">
        <v>100</v>
      </c>
      <c r="R7" s="38">
        <v>1144</v>
      </c>
      <c r="S7" s="38">
        <v>122692</v>
      </c>
      <c r="T7" s="38">
        <v>87.02</v>
      </c>
      <c r="U7" s="38">
        <v>1409.93</v>
      </c>
      <c r="V7" s="38">
        <v>446</v>
      </c>
      <c r="W7" s="38">
        <v>0.27</v>
      </c>
      <c r="X7" s="38">
        <v>1651.85</v>
      </c>
      <c r="Y7" s="38">
        <v>84.51</v>
      </c>
      <c r="Z7" s="38">
        <v>88.3</v>
      </c>
      <c r="AA7" s="38">
        <v>91.68</v>
      </c>
      <c r="AB7" s="38">
        <v>95.93</v>
      </c>
      <c r="AC7" s="38">
        <v>92.52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100.74</v>
      </c>
      <c r="BG7" s="38">
        <v>143.19999999999999</v>
      </c>
      <c r="BH7" s="38">
        <v>138.18</v>
      </c>
      <c r="BI7" s="38">
        <v>296.06</v>
      </c>
      <c r="BJ7" s="38">
        <v>1752.94</v>
      </c>
      <c r="BK7" s="38">
        <v>1144.05</v>
      </c>
      <c r="BL7" s="38">
        <v>1117.1099999999999</v>
      </c>
      <c r="BM7" s="38">
        <v>1161.05</v>
      </c>
      <c r="BN7" s="38">
        <v>979.89</v>
      </c>
      <c r="BO7" s="38">
        <v>1051.43</v>
      </c>
      <c r="BP7" s="38">
        <v>914.53</v>
      </c>
      <c r="BQ7" s="38">
        <v>9.01</v>
      </c>
      <c r="BR7" s="38">
        <v>8.6300000000000008</v>
      </c>
      <c r="BS7" s="38">
        <v>8.92</v>
      </c>
      <c r="BT7" s="38">
        <v>5.4</v>
      </c>
      <c r="BU7" s="38">
        <v>6.4</v>
      </c>
      <c r="BV7" s="38">
        <v>42.48</v>
      </c>
      <c r="BW7" s="38">
        <v>41.04</v>
      </c>
      <c r="BX7" s="38">
        <v>41.08</v>
      </c>
      <c r="BY7" s="38">
        <v>41.34</v>
      </c>
      <c r="BZ7" s="38">
        <v>40.06</v>
      </c>
      <c r="CA7" s="38">
        <v>55.73</v>
      </c>
      <c r="CB7" s="38">
        <v>903.74</v>
      </c>
      <c r="CC7" s="38">
        <v>936.02</v>
      </c>
      <c r="CD7" s="38">
        <v>911.6</v>
      </c>
      <c r="CE7" s="38">
        <v>1480.02</v>
      </c>
      <c r="CF7" s="38">
        <v>1271.6199999999999</v>
      </c>
      <c r="CG7" s="38">
        <v>343.8</v>
      </c>
      <c r="CH7" s="38">
        <v>357.08</v>
      </c>
      <c r="CI7" s="38">
        <v>378.08</v>
      </c>
      <c r="CJ7" s="38">
        <v>357.49</v>
      </c>
      <c r="CK7" s="38">
        <v>355.22</v>
      </c>
      <c r="CL7" s="38">
        <v>276.77999999999997</v>
      </c>
      <c r="CM7" s="38">
        <v>18.670000000000002</v>
      </c>
      <c r="CN7" s="38">
        <v>17.43</v>
      </c>
      <c r="CO7" s="38">
        <v>17.010000000000002</v>
      </c>
      <c r="CP7" s="38">
        <v>15.77</v>
      </c>
      <c r="CQ7" s="38">
        <v>16.18</v>
      </c>
      <c r="CR7" s="38">
        <v>46.06</v>
      </c>
      <c r="CS7" s="38">
        <v>45.95</v>
      </c>
      <c r="CT7" s="38">
        <v>44.69</v>
      </c>
      <c r="CU7" s="38">
        <v>44.69</v>
      </c>
      <c r="CV7" s="38">
        <v>42.84</v>
      </c>
      <c r="CW7" s="38">
        <v>59.15</v>
      </c>
      <c r="CX7" s="38">
        <v>52.2</v>
      </c>
      <c r="CY7" s="38">
        <v>54.38</v>
      </c>
      <c r="CZ7" s="38">
        <v>25.62</v>
      </c>
      <c r="DA7" s="38">
        <v>26.78</v>
      </c>
      <c r="DB7" s="38">
        <v>28.25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恩納　誠</cp:lastModifiedBy>
  <cp:lastPrinted>2018-02-14T05:52:56Z</cp:lastPrinted>
  <dcterms:created xsi:type="dcterms:W3CDTF">2017-12-25T02:34:39Z</dcterms:created>
  <dcterms:modified xsi:type="dcterms:W3CDTF">2018-02-14T05:54:11Z</dcterms:modified>
  <cp:category/>
</cp:coreProperties>
</file>