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平成29年度作成「経営比較分析表に関するこ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<sst xmlns="http://schemas.openxmlformats.org/spreadsheetml/2006/main" count="232" uniqueCount="120">
  <si>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</si>
  <si>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</si>
  <si>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</si>
  <si>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</si>
  <si>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</si>
  <si>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</si>
  <si>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</si>
  <si>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</si>
  <si>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</si>
  <si>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</si>
  <si>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</si>
  <si>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</si>
  <si>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</si>
  <si>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</si>
  <si>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</si>
  <si>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</si>
  <si>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</si>
  <si>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</si>
  <si>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</si>
  <si>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</si>
  <si>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</si>
  <si>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</si>
  <si>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</si>
  <si>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</si>
  <si>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</si>
  <si>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</si>
  <si>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</si>
  <si>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</si>
  <si>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</si>
  <si>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</si>
  <si>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</si>
  <si>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</si>
  <si>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</si>
  <si>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</si>
  <si>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</si>
  <si>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</si>
  <si>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</si>
  <si>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</si>
  <si>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</si>
  <si>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</si>
  <si>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</si>
  <si>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</si>
  <si>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</si>
  <si>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</si>
  <si>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</si>
  <si>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</si>
  <si>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</si>
  <si>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</si>
  <si>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</si>
  <si>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</si>
  <si>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</si>
  <si>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</si>
  <si>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</si>
  <si>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</si>
  <si>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</si>
  <si>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</si>
  <si>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</si>
  <si>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</si>
  <si>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</si>
  <si>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</si>
  <si>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</si>
  <si>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</si>
  <si>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</si>
  <si>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</si>
  <si>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</si>
  <si>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</si>
  <si>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</si>
  <si>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</si>
  <si>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</si>
  <si>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</si>
  <si>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</si>
  <si>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</si>
  <si>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</si>
  <si>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</si>
  <si>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</si>
  <si>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</si>
  <si>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</si>
  <si>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</si>
  <si>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</si>
  <si>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</si>
  <si>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</si>
  <si>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</si>
  <si>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</si>
  <si>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</si>
  <si>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</si>
  <si>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</si>
  <si>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</si>
  <si>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</si>
  <si>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</si>
  <si>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</si>
  <si>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</si>
  <si>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</si>
  <si>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</si>
  <si>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</si>
  <si>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</si>
  <si>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</si>
  <si>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</si>
  <si>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</si>
  <si>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</si>
  <si>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</si>
  <si>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</si>
  <si>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</si>
  <si>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</si>
  <si>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</si>
  <si>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</si>
  <si>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豊見城市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</si>
  <si>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</si>
  <si>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</si>
  <si>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</si>
  <si>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</si>
  <si>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</si>
  <si>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</si>
  <si>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</si>
  <si>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</si>
  <si>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</si>
  <si>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</si>
  <si>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全国平均及び類似団体平均値を連続で上回っており、良好な状態を示しているが、管路の更新に備えて更なる健全経営に努めなくてはいけません。　　　　　　　　　　　　　　　　　　　　　　　　②累積欠損金比率　　　　　　　　　　　　　　　　　　　連続で0％を達成し、良好な状態を示している。　　　　　　　　　　　　　　　　　　　　　　　　③流動比率　　　　　　　　　　　　　　　　　　　　　　　　　　　　全国平均及び類似団体平均値を連続で上回っており、財務の安定性が良好な状態を示している。　　　　　　　　　④企業債残高対給水収益比率　　　　　　　　　　　　　　全国平均及び類似団体平均値を5期連続で下回っており、良好な状態を示している。　　　　　　　　　　　　　　　　⑤料金回収率　　　　　　　　　　　　　　　　　　　　　　　　　　　　　　　　　　　　　　　　　　連続で100％を上回っているが、企業経営に必要な経費を水道料金で賄っており、良好な状態を示している。　　　　　　　　　　　　　　　　　　　　　　　　　　　　　　　　　　　　　　　　　　⑥給水原価　　　　　　　　　　　　　　　　　　　　　　全国平均及び類似団体平均値を連続で上回っているが、一定の費用で経常収益及び有収水量などが右肩上がりの状態から効率良く費用をかけている状態を示しています。　　         　　　　　　　　　　　　　　　　　⑦施設利用率　　　　　　　　　　　　　　　　　　　　　　　　増加の傾向が続いており、良好な状態を示しています。　　　　　　　　　　　　　　　　　　　　　　　　　⑧有収率　　　　　　　　　　　　　　　　　　　　　　　　全国平均及び類似団体平均値を連続で上回っており今後も同じ水準を維持するよう努めます。</t>
    <rPh sb="1" eb="3">
      <t>ケイジョウ</t>
    </rPh>
    <rPh sb="3" eb="5">
      <t>シュウシ</t>
    </rPh>
    <rPh sb="5" eb="7">
      <t>ヒリツ</t>
    </rPh>
    <rPh sb="28" eb="30">
      <t>ゼンコク</t>
    </rPh>
    <rPh sb="30" eb="32">
      <t>ヘイキン</t>
    </rPh>
    <rPh sb="32" eb="33">
      <t>オヨ</t>
    </rPh>
    <rPh sb="34" eb="36">
      <t>ルイジ</t>
    </rPh>
    <rPh sb="36" eb="38">
      <t>ダンタイ</t>
    </rPh>
    <rPh sb="38" eb="41">
      <t>ヘイキンチ</t>
    </rPh>
    <rPh sb="42" eb="44">
      <t>レンゾク</t>
    </rPh>
    <rPh sb="45" eb="47">
      <t>ウワマワ</t>
    </rPh>
    <rPh sb="52" eb="54">
      <t>リョウコウ</t>
    </rPh>
    <rPh sb="55" eb="57">
      <t>ジョウタイ</t>
    </rPh>
    <rPh sb="58" eb="59">
      <t>シメ</t>
    </rPh>
    <rPh sb="65" eb="67">
      <t>カンロ</t>
    </rPh>
    <rPh sb="68" eb="70">
      <t>コウシン</t>
    </rPh>
    <rPh sb="71" eb="72">
      <t>ソナ</t>
    </rPh>
    <rPh sb="74" eb="75">
      <t>サラ</t>
    </rPh>
    <rPh sb="77" eb="79">
      <t>ケンゼン</t>
    </rPh>
    <rPh sb="79" eb="81">
      <t>ケイエイ</t>
    </rPh>
    <rPh sb="82" eb="83">
      <t>ツト</t>
    </rPh>
    <rPh sb="119" eb="121">
      <t>ルイセキ</t>
    </rPh>
    <rPh sb="121" eb="124">
      <t>ケッソンキン</t>
    </rPh>
    <rPh sb="124" eb="126">
      <t>ヒリツ</t>
    </rPh>
    <rPh sb="145" eb="147">
      <t>レンゾク</t>
    </rPh>
    <rPh sb="151" eb="153">
      <t>タッセイ</t>
    </rPh>
    <rPh sb="155" eb="157">
      <t>リョウコウ</t>
    </rPh>
    <rPh sb="158" eb="160">
      <t>ジョウタイ</t>
    </rPh>
    <rPh sb="161" eb="162">
      <t>シメ</t>
    </rPh>
    <rPh sb="192" eb="194">
      <t>リュウドウ</t>
    </rPh>
    <rPh sb="194" eb="196">
      <t>ヒリツ</t>
    </rPh>
    <rPh sb="224" eb="226">
      <t>ゼンコク</t>
    </rPh>
    <rPh sb="226" eb="228">
      <t>ヘイキン</t>
    </rPh>
    <rPh sb="228" eb="229">
      <t>オヨ</t>
    </rPh>
    <rPh sb="230" eb="232">
      <t>ルイジ</t>
    </rPh>
    <rPh sb="232" eb="234">
      <t>ダンタイ</t>
    </rPh>
    <rPh sb="234" eb="237">
      <t>ヘイキンチ</t>
    </rPh>
    <rPh sb="238" eb="240">
      <t>レンゾク</t>
    </rPh>
    <rPh sb="241" eb="243">
      <t>ウワマワ</t>
    </rPh>
    <rPh sb="248" eb="250">
      <t>ザイム</t>
    </rPh>
    <rPh sb="251" eb="254">
      <t>アンテイセイ</t>
    </rPh>
    <rPh sb="255" eb="257">
      <t>リョウコウ</t>
    </rPh>
    <rPh sb="258" eb="260">
      <t>ジョウタイ</t>
    </rPh>
    <rPh sb="261" eb="262">
      <t>シメ</t>
    </rPh>
    <rPh sb="277" eb="280">
      <t>キギョウサイ</t>
    </rPh>
    <rPh sb="280" eb="282">
      <t>ザンダカ</t>
    </rPh>
    <rPh sb="282" eb="283">
      <t>タイ</t>
    </rPh>
    <rPh sb="283" eb="285">
      <t>キュウスイ</t>
    </rPh>
    <rPh sb="285" eb="287">
      <t>シュウエキ</t>
    </rPh>
    <rPh sb="405" eb="407">
      <t>レンゾク</t>
    </rPh>
    <rPh sb="413" eb="415">
      <t>ウワマワ</t>
    </rPh>
    <rPh sb="421" eb="423">
      <t>キギョウ</t>
    </rPh>
    <rPh sb="423" eb="425">
      <t>ケイエイ</t>
    </rPh>
    <rPh sb="426" eb="428">
      <t>ヒツヨウ</t>
    </rPh>
    <rPh sb="429" eb="431">
      <t>ケイヒ</t>
    </rPh>
    <rPh sb="432" eb="434">
      <t>スイドウ</t>
    </rPh>
    <rPh sb="434" eb="436">
      <t>リョウキン</t>
    </rPh>
    <rPh sb="437" eb="438">
      <t>マカナ</t>
    </rPh>
    <rPh sb="443" eb="445">
      <t>リョウコウ</t>
    </rPh>
    <rPh sb="446" eb="448">
      <t>ジョウタイ</t>
    </rPh>
    <rPh sb="449" eb="450">
      <t>シメ</t>
    </rPh>
    <rPh sb="498" eb="500">
      <t>キュウスイ</t>
    </rPh>
    <rPh sb="500" eb="502">
      <t>ゲンカ</t>
    </rPh>
    <rPh sb="524" eb="526">
      <t>ゼンコク</t>
    </rPh>
    <rPh sb="526" eb="528">
      <t>ヘイキン</t>
    </rPh>
    <rPh sb="528" eb="529">
      <t>オヨ</t>
    </rPh>
    <rPh sb="530" eb="532">
      <t>ルイジ</t>
    </rPh>
    <rPh sb="532" eb="534">
      <t>ダンタイ</t>
    </rPh>
    <rPh sb="534" eb="537">
      <t>ヘイキンチ</t>
    </rPh>
    <rPh sb="538" eb="540">
      <t>レンゾク</t>
    </rPh>
    <rPh sb="541" eb="543">
      <t>ウワマワ</t>
    </rPh>
    <rPh sb="549" eb="551">
      <t>イッテイ</t>
    </rPh>
    <rPh sb="552" eb="554">
      <t>ヒヨウ</t>
    </rPh>
    <rPh sb="555" eb="557">
      <t>ケイジョウ</t>
    </rPh>
    <rPh sb="557" eb="559">
      <t>シュウエキ</t>
    </rPh>
    <rPh sb="559" eb="560">
      <t>オヨ</t>
    </rPh>
    <rPh sb="561" eb="563">
      <t>ユウシュウ</t>
    </rPh>
    <rPh sb="563" eb="565">
      <t>スイリョウ</t>
    </rPh>
    <rPh sb="568" eb="569">
      <t>ミギ</t>
    </rPh>
    <rPh sb="569" eb="570">
      <t>カタ</t>
    </rPh>
    <rPh sb="570" eb="571">
      <t>ア</t>
    </rPh>
    <rPh sb="574" eb="576">
      <t>ジョウタイ</t>
    </rPh>
    <rPh sb="578" eb="580">
      <t>コウリツ</t>
    </rPh>
    <rPh sb="580" eb="581">
      <t>ヨ</t>
    </rPh>
    <rPh sb="582" eb="584">
      <t>ヒヨウ</t>
    </rPh>
    <rPh sb="590" eb="592">
      <t>ジョウタイ</t>
    </rPh>
    <rPh sb="593" eb="594">
      <t>シメ</t>
    </rPh>
    <rPh sb="629" eb="631">
      <t>シセツ</t>
    </rPh>
    <rPh sb="631" eb="633">
      <t>リヨウ</t>
    </rPh>
    <rPh sb="633" eb="634">
      <t>リツ</t>
    </rPh>
    <rPh sb="658" eb="660">
      <t>ゾウカ</t>
    </rPh>
    <rPh sb="661" eb="663">
      <t>ケイコウ</t>
    </rPh>
    <rPh sb="664" eb="665">
      <t>ツヅ</t>
    </rPh>
    <rPh sb="670" eb="672">
      <t>リョウコウ</t>
    </rPh>
    <rPh sb="673" eb="675">
      <t>ジョウタイ</t>
    </rPh>
    <rPh sb="676" eb="677">
      <t>シメ</t>
    </rPh>
    <rPh sb="709" eb="711">
      <t>ユウシュウ</t>
    </rPh>
    <rPh sb="711" eb="712">
      <t>リツ</t>
    </rPh>
    <rPh sb="736" eb="738">
      <t>ゼンコク</t>
    </rPh>
    <rPh sb="738" eb="740">
      <t>ヘイキン</t>
    </rPh>
    <rPh sb="740" eb="741">
      <t>オヨ</t>
    </rPh>
    <rPh sb="742" eb="744">
      <t>ルイジ</t>
    </rPh>
    <rPh sb="744" eb="746">
      <t>ダンタイ</t>
    </rPh>
    <rPh sb="746" eb="749">
      <t>ヘイキンチ</t>
    </rPh>
    <rPh sb="750" eb="752">
      <t>レンゾク</t>
    </rPh>
    <rPh sb="753" eb="755">
      <t>ウワマワ</t>
    </rPh>
    <rPh sb="759" eb="761">
      <t>コンゴ</t>
    </rPh>
    <rPh sb="762" eb="763">
      <t>オナ</t>
    </rPh>
    <rPh sb="764" eb="766">
      <t>スイジュン</t>
    </rPh>
    <rPh sb="767" eb="769">
      <t>イジ</t>
    </rPh>
    <rPh sb="773" eb="774">
      <t>ツト</t>
    </rPh>
    <phoneticPr fontId="7"/>
  </si>
  <si>
    <t>①有形固定資産減価償却率　　　　　　　　　　　　　　　全国平均及び類似団体平均値を連続で下回っており、良好な状態を示している。しかし経年により施設の劣化は進むため、長寿命化等の検討が必要と考えています。　　　　　　　　　　　　　　　　　　　　　　　②管路経年劣化　　　　　　　　　　　　　　　　　　　全国平均及び類似団体平均値を連続で下回っており、良好な状態を示している。しかし、今後は老朽化が進むことは間違いないため、更新計画等に沿った財源確保の検討が必要と考えています。　　　　　　　　　　③管路更新率　　　　　　　　　　　　　　　　　　　全国平均及び類似団体平均値を２期連続で下回っており、低い数値を示している。このままでは施設更新が長期に渡るなど厳しい状況が予想されるため、更新率を上げるための措置が必要と考えています。</t>
    <rPh sb="1" eb="3">
      <t>ユウケイ</t>
    </rPh>
    <rPh sb="3" eb="5">
      <t>コテイ</t>
    </rPh>
    <rPh sb="5" eb="7">
      <t>シサン</t>
    </rPh>
    <rPh sb="7" eb="9">
      <t>ゲンカ</t>
    </rPh>
    <rPh sb="9" eb="11">
      <t>ショウキャク</t>
    </rPh>
    <rPh sb="11" eb="12">
      <t>リツ</t>
    </rPh>
    <rPh sb="27" eb="29">
      <t>ゼンコク</t>
    </rPh>
    <rPh sb="29" eb="31">
      <t>ヘイキン</t>
    </rPh>
    <rPh sb="31" eb="32">
      <t>オヨ</t>
    </rPh>
    <rPh sb="33" eb="35">
      <t>ルイジ</t>
    </rPh>
    <rPh sb="35" eb="37">
      <t>ダンタイ</t>
    </rPh>
    <rPh sb="37" eb="39">
      <t>ヘイキン</t>
    </rPh>
    <rPh sb="39" eb="40">
      <t>アタイ</t>
    </rPh>
    <rPh sb="41" eb="43">
      <t>レンゾク</t>
    </rPh>
    <rPh sb="44" eb="46">
      <t>シタマワ</t>
    </rPh>
    <rPh sb="51" eb="53">
      <t>リョウコウ</t>
    </rPh>
    <rPh sb="54" eb="56">
      <t>ジョウタイ</t>
    </rPh>
    <rPh sb="57" eb="58">
      <t>シメ</t>
    </rPh>
    <rPh sb="66" eb="68">
      <t>ケイネン</t>
    </rPh>
    <rPh sb="71" eb="73">
      <t>シセツ</t>
    </rPh>
    <rPh sb="74" eb="76">
      <t>レッカ</t>
    </rPh>
    <rPh sb="77" eb="78">
      <t>スス</t>
    </rPh>
    <rPh sb="82" eb="83">
      <t>チョウ</t>
    </rPh>
    <rPh sb="83" eb="86">
      <t>ジュミョウカ</t>
    </rPh>
    <rPh sb="86" eb="87">
      <t>ナド</t>
    </rPh>
    <rPh sb="88" eb="90">
      <t>ケントウ</t>
    </rPh>
    <rPh sb="91" eb="93">
      <t>ヒツヨウ</t>
    </rPh>
    <rPh sb="94" eb="95">
      <t>カンガ</t>
    </rPh>
    <rPh sb="125" eb="127">
      <t>カンロ</t>
    </rPh>
    <rPh sb="127" eb="129">
      <t>ケイネン</t>
    </rPh>
    <rPh sb="129" eb="131">
      <t>レッカ</t>
    </rPh>
    <rPh sb="150" eb="152">
      <t>ゼンコク</t>
    </rPh>
    <rPh sb="152" eb="154">
      <t>ヘイキン</t>
    </rPh>
    <rPh sb="154" eb="155">
      <t>オヨ</t>
    </rPh>
    <rPh sb="156" eb="158">
      <t>ルイジ</t>
    </rPh>
    <rPh sb="158" eb="160">
      <t>ダンタイ</t>
    </rPh>
    <rPh sb="160" eb="163">
      <t>ヘイキンチ</t>
    </rPh>
    <rPh sb="164" eb="166">
      <t>レンゾク</t>
    </rPh>
    <rPh sb="167" eb="169">
      <t>シタマワ</t>
    </rPh>
    <rPh sb="174" eb="176">
      <t>リョウコウ</t>
    </rPh>
    <rPh sb="177" eb="179">
      <t>ジョウタイ</t>
    </rPh>
    <rPh sb="180" eb="181">
      <t>シメ</t>
    </rPh>
    <rPh sb="190" eb="192">
      <t>コンゴ</t>
    </rPh>
    <rPh sb="193" eb="196">
      <t>ロウキュウカ</t>
    </rPh>
    <rPh sb="197" eb="198">
      <t>スス</t>
    </rPh>
    <rPh sb="202" eb="204">
      <t>マチガ</t>
    </rPh>
    <rPh sb="210" eb="212">
      <t>コウシン</t>
    </rPh>
    <rPh sb="212" eb="214">
      <t>ケイカク</t>
    </rPh>
    <rPh sb="214" eb="215">
      <t>ナド</t>
    </rPh>
    <rPh sb="216" eb="217">
      <t>ソ</t>
    </rPh>
    <rPh sb="219" eb="221">
      <t>ザイゲン</t>
    </rPh>
    <rPh sb="221" eb="223">
      <t>カクホ</t>
    </rPh>
    <rPh sb="224" eb="226">
      <t>ケントウ</t>
    </rPh>
    <rPh sb="227" eb="229">
      <t>ヒツヨウ</t>
    </rPh>
    <rPh sb="230" eb="231">
      <t>カンガ</t>
    </rPh>
    <rPh sb="248" eb="250">
      <t>カンロ</t>
    </rPh>
    <rPh sb="250" eb="252">
      <t>コウシン</t>
    </rPh>
    <rPh sb="252" eb="253">
      <t>リツ</t>
    </rPh>
    <rPh sb="272" eb="274">
      <t>ゼンコク</t>
    </rPh>
    <rPh sb="274" eb="276">
      <t>ヘイキン</t>
    </rPh>
    <rPh sb="276" eb="277">
      <t>オヨ</t>
    </rPh>
    <rPh sb="278" eb="280">
      <t>ルイジ</t>
    </rPh>
    <rPh sb="280" eb="282">
      <t>ダンタイ</t>
    </rPh>
    <rPh sb="282" eb="285">
      <t>ヘイキンチ</t>
    </rPh>
    <rPh sb="287" eb="288">
      <t>キ</t>
    </rPh>
    <rPh sb="288" eb="290">
      <t>レンゾク</t>
    </rPh>
    <rPh sb="291" eb="293">
      <t>シタマワ</t>
    </rPh>
    <rPh sb="298" eb="299">
      <t>ヒク</t>
    </rPh>
    <rPh sb="300" eb="302">
      <t>スウチ</t>
    </rPh>
    <rPh sb="303" eb="304">
      <t>シメ</t>
    </rPh>
    <rPh sb="315" eb="317">
      <t>シセツ</t>
    </rPh>
    <rPh sb="317" eb="319">
      <t>コウシン</t>
    </rPh>
    <rPh sb="320" eb="322">
      <t>チョウキ</t>
    </rPh>
    <rPh sb="323" eb="324">
      <t>ワタ</t>
    </rPh>
    <rPh sb="327" eb="328">
      <t>キビ</t>
    </rPh>
    <rPh sb="330" eb="332">
      <t>ジョウキョウ</t>
    </rPh>
    <rPh sb="333" eb="335">
      <t>ヨソウ</t>
    </rPh>
    <rPh sb="341" eb="343">
      <t>コウシン</t>
    </rPh>
    <rPh sb="343" eb="344">
      <t>リツ</t>
    </rPh>
    <rPh sb="345" eb="346">
      <t>ア</t>
    </rPh>
    <rPh sb="351" eb="353">
      <t>ソチ</t>
    </rPh>
    <rPh sb="354" eb="356">
      <t>ヒツヨウ</t>
    </rPh>
    <rPh sb="357" eb="358">
      <t>カンガ</t>
    </rPh>
    <phoneticPr fontId="4"/>
  </si>
  <si>
    <t>　経営分析の結果、本市水道事業の経営状況は全国の類似団体の中でも現時点においては良好だと考えています。但し、管路更新率が低水準にとどまり、管路老朽化率が上昇していく状況であるため、更なる対応が必要と考えています。　　　　　　　　　　　　　　　　　　　　　　対応策としては、管路の更新事業量を平準化し、必要な財源を確認した結果を投資計画及び財政計画に反映させながらアセットマネジメント及び経営戦略を策定して健全経営に努めていきます。</t>
    <rPh sb="1" eb="3">
      <t>ケイエイ</t>
    </rPh>
    <rPh sb="3" eb="5">
      <t>ブンセキ</t>
    </rPh>
    <rPh sb="6" eb="8">
      <t>ケッカ</t>
    </rPh>
    <rPh sb="9" eb="11">
      <t>ホンシ</t>
    </rPh>
    <rPh sb="11" eb="13">
      <t>スイドウ</t>
    </rPh>
    <rPh sb="13" eb="15">
      <t>ジギョウ</t>
    </rPh>
    <rPh sb="16" eb="18">
      <t>ケイエイ</t>
    </rPh>
    <rPh sb="18" eb="20">
      <t>ジョウキョウ</t>
    </rPh>
    <rPh sb="21" eb="23">
      <t>ゼンコク</t>
    </rPh>
    <rPh sb="24" eb="26">
      <t>ルイジ</t>
    </rPh>
    <rPh sb="26" eb="28">
      <t>ダンタイ</t>
    </rPh>
    <rPh sb="29" eb="30">
      <t>ナカ</t>
    </rPh>
    <rPh sb="40" eb="42">
      <t>リョウコウ</t>
    </rPh>
    <rPh sb="44" eb="45">
      <t>カンガ</t>
    </rPh>
    <rPh sb="51" eb="52">
      <t>タダ</t>
    </rPh>
    <rPh sb="54" eb="56">
      <t>カンロ</t>
    </rPh>
    <rPh sb="56" eb="58">
      <t>コウシン</t>
    </rPh>
    <rPh sb="58" eb="59">
      <t>リツ</t>
    </rPh>
    <rPh sb="60" eb="61">
      <t>テイ</t>
    </rPh>
    <rPh sb="61" eb="63">
      <t>スイジュン</t>
    </rPh>
    <rPh sb="69" eb="71">
      <t>カンロ</t>
    </rPh>
    <rPh sb="71" eb="74">
      <t>ロウキュウカ</t>
    </rPh>
    <rPh sb="74" eb="75">
      <t>リツ</t>
    </rPh>
    <rPh sb="76" eb="78">
      <t>ジョウショウ</t>
    </rPh>
    <rPh sb="82" eb="84">
      <t>ジョウキョウ</t>
    </rPh>
    <rPh sb="90" eb="91">
      <t>サラ</t>
    </rPh>
    <rPh sb="93" eb="95">
      <t>タイオウ</t>
    </rPh>
    <rPh sb="96" eb="98">
      <t>ヒツヨウ</t>
    </rPh>
    <rPh sb="99" eb="100">
      <t>カンガ</t>
    </rPh>
    <rPh sb="128" eb="130">
      <t>タイオウ</t>
    </rPh>
    <rPh sb="130" eb="131">
      <t>サク</t>
    </rPh>
    <rPh sb="136" eb="138">
      <t>カンロ</t>
    </rPh>
    <rPh sb="139" eb="141">
      <t>コウシン</t>
    </rPh>
    <rPh sb="141" eb="143">
      <t>ジギョウ</t>
    </rPh>
    <rPh sb="143" eb="144">
      <t>リョウ</t>
    </rPh>
    <rPh sb="145" eb="148">
      <t>ヘイジュンカ</t>
    </rPh>
    <rPh sb="150" eb="152">
      <t>ヒツヨウ</t>
    </rPh>
    <rPh sb="153" eb="155">
      <t>ザイゲン</t>
    </rPh>
    <rPh sb="156" eb="158">
      <t>カクニン</t>
    </rPh>
    <rPh sb="160" eb="162">
      <t>ケッカ</t>
    </rPh>
    <rPh sb="163" eb="165">
      <t>トウシ</t>
    </rPh>
    <rPh sb="165" eb="167">
      <t>ケイカク</t>
    </rPh>
    <rPh sb="167" eb="168">
      <t>オヨ</t>
    </rPh>
    <rPh sb="169" eb="171">
      <t>ザイセイ</t>
    </rPh>
    <rPh sb="171" eb="173">
      <t>ケイカク</t>
    </rPh>
    <rPh sb="174" eb="176">
      <t>ハンエイ</t>
    </rPh>
    <rPh sb="191" eb="192">
      <t>オヨ</t>
    </rPh>
    <rPh sb="193" eb="195">
      <t>ケイエイ</t>
    </rPh>
    <rPh sb="195" eb="197">
      <t>センリャク</t>
    </rPh>
    <rPh sb="198" eb="200">
      <t>サクテイ</t>
    </rPh>
    <rPh sb="202" eb="204">
      <t>ケンゼン</t>
    </rPh>
    <rPh sb="204" eb="206">
      <t>ケイエイ</t>
    </rPh>
    <rPh sb="207" eb="208">
      <t>ツト</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</si>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</sst>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1.47</c:v>
                </c:pt>
                <c:pt idx="1">
                  <c:v>0.84</c:v>
                </c:pt>
                <c:pt idx="2">
                  <c:v>1.1000000000000001</c:v>
                </c:pt>
                <c:pt idx="3">
                  <c:v>0.43</c:v>
                </c:pt>
                <c:pt idx="4">
                  <c:v>0.42</c:v>
                </c:pt>
              </c:numCache>
            </c:numRef>
          </c:val>
        </c:ser>
        <c:dLbls>
          <c:showLegendKey val="0"/>
          <c:showVal val="0"/>
          <c:showCatName val="0"/>
          <c:showSerName val="0"/>
          <c:showPercent val="0"/>
          <c:showBubbleSize val="0"/>
        </c:dLbls>
        <c:gapWidth val="150"/>
        <c:axId val="227341272"/>
        <c:axId val="22734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27341272"/>
        <c:axId val="227345752"/>
      </c:lineChart>
      <c:dateAx>
        <c:axId val="227341272"/>
        <c:scaling>
          <c:orientation val="minMax"/>
        </c:scaling>
        <c:delete val="1"/>
        <c:axPos val="b"/>
        <c:numFmt formatCode="ge" sourceLinked="1"/>
        <c:majorTickMark val="none"/>
        <c:minorTickMark val="none"/>
        <c:tickLblPos val="none"/>
        <c:crossAx val="227345752"/>
        <c:crosses val="autoZero"/>
        <c:auto val="1"/>
        <c:lblOffset val="100"/>
        <c:baseTimeUnit val="years"/>
      </c:dateAx>
      <c:valAx>
        <c:axId val="22734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69.459999999999994</c:v>
                </c:pt>
                <c:pt idx="1">
                  <c:v>70.459999999999994</c:v>
                </c:pt>
                <c:pt idx="2">
                  <c:v>70.2</c:v>
                </c:pt>
                <c:pt idx="3">
                  <c:v>71.78</c:v>
                </c:pt>
                <c:pt idx="4">
                  <c:v>72.930000000000007</c:v>
                </c:pt>
              </c:numCache>
            </c:numRef>
          </c:val>
        </c:ser>
        <c:dLbls>
          <c:showLegendKey val="0"/>
          <c:showVal val="0"/>
          <c:showCatName val="0"/>
          <c:showSerName val="0"/>
          <c:showPercent val="0"/>
          <c:showBubbleSize val="0"/>
        </c:dLbls>
        <c:gapWidth val="150"/>
        <c:axId val="227771064"/>
        <c:axId val="2277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27771064"/>
        <c:axId val="227771456"/>
      </c:lineChart>
      <c:dateAx>
        <c:axId val="227771064"/>
        <c:scaling>
          <c:orientation val="minMax"/>
        </c:scaling>
        <c:delete val="1"/>
        <c:axPos val="b"/>
        <c:numFmt formatCode="ge" sourceLinked="1"/>
        <c:majorTickMark val="none"/>
        <c:minorTickMark val="none"/>
        <c:tickLblPos val="none"/>
        <c:crossAx val="227771456"/>
        <c:crosses val="autoZero"/>
        <c:auto val="1"/>
        <c:lblOffset val="100"/>
        <c:baseTimeUnit val="years"/>
      </c:dateAx>
      <c:valAx>
        <c:axId val="227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96.88</c:v>
                </c:pt>
                <c:pt idx="1">
                  <c:v>97.04</c:v>
                </c:pt>
                <c:pt idx="2">
                  <c:v>97.48</c:v>
                </c:pt>
                <c:pt idx="3">
                  <c:v>96.46</c:v>
                </c:pt>
                <c:pt idx="4">
                  <c:v>96.51</c:v>
                </c:pt>
              </c:numCache>
            </c:numRef>
          </c:val>
        </c:ser>
        <c:dLbls>
          <c:showLegendKey val="0"/>
          <c:showVal val="0"/>
          <c:showCatName val="0"/>
          <c:showSerName val="0"/>
          <c:showPercent val="0"/>
          <c:showBubbleSize val="0"/>
        </c:dLbls>
        <c:gapWidth val="150"/>
        <c:axId val="227772632"/>
        <c:axId val="2277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27772632"/>
        <c:axId val="227773024"/>
      </c:lineChart>
      <c:dateAx>
        <c:axId val="227772632"/>
        <c:scaling>
          <c:orientation val="minMax"/>
        </c:scaling>
        <c:delete val="1"/>
        <c:axPos val="b"/>
        <c:numFmt formatCode="ge" sourceLinked="1"/>
        <c:majorTickMark val="none"/>
        <c:minorTickMark val="none"/>
        <c:tickLblPos val="none"/>
        <c:crossAx val="227773024"/>
        <c:crosses val="autoZero"/>
        <c:auto val="1"/>
        <c:lblOffset val="100"/>
        <c:baseTimeUnit val="years"/>
      </c:dateAx>
      <c:valAx>
        <c:axId val="2277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106.73</c:v>
                </c:pt>
                <c:pt idx="1">
                  <c:v>111.06</c:v>
                </c:pt>
                <c:pt idx="2">
                  <c:v>115.84</c:v>
                </c:pt>
                <c:pt idx="3">
                  <c:v>112.89</c:v>
                </c:pt>
                <c:pt idx="4">
                  <c:v>117.94</c:v>
                </c:pt>
              </c:numCache>
            </c:numRef>
          </c:val>
        </c:ser>
        <c:dLbls>
          <c:showLegendKey val="0"/>
          <c:showVal val="0"/>
          <c:showCatName val="0"/>
          <c:showSerName val="0"/>
          <c:showPercent val="0"/>
          <c:showBubbleSize val="0"/>
        </c:dLbls>
        <c:gapWidth val="150"/>
        <c:axId val="227390032"/>
        <c:axId val="22739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27390032"/>
        <c:axId val="227390416"/>
      </c:lineChart>
      <c:dateAx>
        <c:axId val="227390032"/>
        <c:scaling>
          <c:orientation val="minMax"/>
        </c:scaling>
        <c:delete val="1"/>
        <c:axPos val="b"/>
        <c:numFmt formatCode="ge" sourceLinked="1"/>
        <c:majorTickMark val="none"/>
        <c:minorTickMark val="none"/>
        <c:tickLblPos val="none"/>
        <c:crossAx val="227390416"/>
        <c:crosses val="autoZero"/>
        <c:auto val="1"/>
        <c:lblOffset val="100"/>
        <c:baseTimeUnit val="years"/>
      </c:dateAx>
      <c:valAx>
        <c:axId val="22739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3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25.53</c:v>
                </c:pt>
                <c:pt idx="1">
                  <c:v>26.77</c:v>
                </c:pt>
                <c:pt idx="2">
                  <c:v>35.619999999999997</c:v>
                </c:pt>
                <c:pt idx="3">
                  <c:v>36.86</c:v>
                </c:pt>
                <c:pt idx="4">
                  <c:v>38.4</c:v>
                </c:pt>
              </c:numCache>
            </c:numRef>
          </c:val>
        </c:ser>
        <c:dLbls>
          <c:showLegendKey val="0"/>
          <c:showVal val="0"/>
          <c:showCatName val="0"/>
          <c:showSerName val="0"/>
          <c:showPercent val="0"/>
          <c:showBubbleSize val="0"/>
        </c:dLbls>
        <c:gapWidth val="150"/>
        <c:axId val="227434448"/>
        <c:axId val="22743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27434448"/>
        <c:axId val="227439952"/>
      </c:lineChart>
      <c:dateAx>
        <c:axId val="227434448"/>
        <c:scaling>
          <c:orientation val="minMax"/>
        </c:scaling>
        <c:delete val="1"/>
        <c:axPos val="b"/>
        <c:numFmt formatCode="ge" sourceLinked="1"/>
        <c:majorTickMark val="none"/>
        <c:minorTickMark val="none"/>
        <c:tickLblPos val="none"/>
        <c:crossAx val="227439952"/>
        <c:crosses val="autoZero"/>
        <c:auto val="1"/>
        <c:lblOffset val="100"/>
        <c:baseTimeUnit val="years"/>
      </c:dateAx>
      <c:valAx>
        <c:axId val="2274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0.92</c:v>
                </c:pt>
                <c:pt idx="1">
                  <c:v>0.28000000000000003</c:v>
                </c:pt>
                <c:pt idx="2">
                  <c:v>0.97</c:v>
                </c:pt>
                <c:pt idx="3">
                  <c:v>3.42</c:v>
                </c:pt>
                <c:pt idx="4">
                  <c:v>4.29</c:v>
                </c:pt>
              </c:numCache>
            </c:numRef>
          </c:val>
        </c:ser>
        <c:dLbls>
          <c:showLegendKey val="0"/>
          <c:showVal val="0"/>
          <c:showCatName val="0"/>
          <c:showSerName val="0"/>
          <c:showPercent val="0"/>
          <c:showBubbleSize val="0"/>
        </c:dLbls>
        <c:gapWidth val="150"/>
        <c:axId val="227485024"/>
        <c:axId val="2274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27485024"/>
        <c:axId val="227487456"/>
      </c:lineChart>
      <c:dateAx>
        <c:axId val="227485024"/>
        <c:scaling>
          <c:orientation val="minMax"/>
        </c:scaling>
        <c:delete val="1"/>
        <c:axPos val="b"/>
        <c:numFmt formatCode="ge" sourceLinked="1"/>
        <c:majorTickMark val="none"/>
        <c:minorTickMark val="none"/>
        <c:tickLblPos val="none"/>
        <c:crossAx val="227487456"/>
        <c:crosses val="autoZero"/>
        <c:auto val="1"/>
        <c:lblOffset val="100"/>
        <c:baseTimeUnit val="years"/>
      </c:dateAx>
      <c:valAx>
        <c:axId val="2274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493328"/>
        <c:axId val="2274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27493328"/>
        <c:axId val="227493720"/>
      </c:lineChart>
      <c:dateAx>
        <c:axId val="227493328"/>
        <c:scaling>
          <c:orientation val="minMax"/>
        </c:scaling>
        <c:delete val="1"/>
        <c:axPos val="b"/>
        <c:numFmt formatCode="ge" sourceLinked="1"/>
        <c:majorTickMark val="none"/>
        <c:minorTickMark val="none"/>
        <c:tickLblPos val="none"/>
        <c:crossAx val="227493720"/>
        <c:crosses val="autoZero"/>
        <c:auto val="1"/>
        <c:lblOffset val="100"/>
        <c:baseTimeUnit val="years"/>
      </c:dateAx>
      <c:valAx>
        <c:axId val="227493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4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914.53</c:v>
                </c:pt>
                <c:pt idx="1">
                  <c:v>962.14</c:v>
                </c:pt>
                <c:pt idx="2">
                  <c:v>632.29999999999995</c:v>
                </c:pt>
                <c:pt idx="3">
                  <c:v>703.68</c:v>
                </c:pt>
                <c:pt idx="4">
                  <c:v>678.99</c:v>
                </c:pt>
              </c:numCache>
            </c:numRef>
          </c:val>
        </c:ser>
        <c:dLbls>
          <c:showLegendKey val="0"/>
          <c:showVal val="0"/>
          <c:showCatName val="0"/>
          <c:showSerName val="0"/>
          <c:showPercent val="0"/>
          <c:showBubbleSize val="0"/>
        </c:dLbls>
        <c:gapWidth val="150"/>
        <c:axId val="227494896"/>
        <c:axId val="2274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27494896"/>
        <c:axId val="227495288"/>
      </c:lineChart>
      <c:dateAx>
        <c:axId val="227494896"/>
        <c:scaling>
          <c:orientation val="minMax"/>
        </c:scaling>
        <c:delete val="1"/>
        <c:axPos val="b"/>
        <c:numFmt formatCode="ge" sourceLinked="1"/>
        <c:majorTickMark val="none"/>
        <c:minorTickMark val="none"/>
        <c:tickLblPos val="none"/>
        <c:crossAx val="227495288"/>
        <c:crosses val="autoZero"/>
        <c:auto val="1"/>
        <c:lblOffset val="100"/>
        <c:baseTimeUnit val="years"/>
      </c:dateAx>
      <c:valAx>
        <c:axId val="22749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4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123.07</c:v>
                </c:pt>
                <c:pt idx="1">
                  <c:v>112.61</c:v>
                </c:pt>
                <c:pt idx="2">
                  <c:v>105.64</c:v>
                </c:pt>
                <c:pt idx="3">
                  <c:v>97.34</c:v>
                </c:pt>
                <c:pt idx="4">
                  <c:v>88.72</c:v>
                </c:pt>
              </c:numCache>
            </c:numRef>
          </c:val>
        </c:ser>
        <c:dLbls>
          <c:showLegendKey val="0"/>
          <c:showVal val="0"/>
          <c:showCatName val="0"/>
          <c:showSerName val="0"/>
          <c:showPercent val="0"/>
          <c:showBubbleSize val="0"/>
        </c:dLbls>
        <c:gapWidth val="150"/>
        <c:axId val="227924640"/>
        <c:axId val="22792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27924640"/>
        <c:axId val="227925032"/>
      </c:lineChart>
      <c:dateAx>
        <c:axId val="227924640"/>
        <c:scaling>
          <c:orientation val="minMax"/>
        </c:scaling>
        <c:delete val="1"/>
        <c:axPos val="b"/>
        <c:numFmt formatCode="ge" sourceLinked="1"/>
        <c:majorTickMark val="none"/>
        <c:minorTickMark val="none"/>
        <c:tickLblPos val="none"/>
        <c:crossAx val="227925032"/>
        <c:crosses val="autoZero"/>
        <c:auto val="1"/>
        <c:lblOffset val="100"/>
        <c:baseTimeUnit val="years"/>
      </c:dateAx>
      <c:valAx>
        <c:axId val="227925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9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102.78</c:v>
                </c:pt>
                <c:pt idx="1">
                  <c:v>107.28</c:v>
                </c:pt>
                <c:pt idx="2">
                  <c:v>113.51</c:v>
                </c:pt>
                <c:pt idx="3">
                  <c:v>110.68</c:v>
                </c:pt>
                <c:pt idx="4">
                  <c:v>116.76</c:v>
                </c:pt>
              </c:numCache>
            </c:numRef>
          </c:val>
        </c:ser>
        <c:dLbls>
          <c:showLegendKey val="0"/>
          <c:showVal val="0"/>
          <c:showCatName val="0"/>
          <c:showSerName val="0"/>
          <c:showPercent val="0"/>
          <c:showBubbleSize val="0"/>
        </c:dLbls>
        <c:gapWidth val="150"/>
        <c:axId val="227926208"/>
        <c:axId val="2279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27926208"/>
        <c:axId val="227926600"/>
      </c:lineChart>
      <c:dateAx>
        <c:axId val="227926208"/>
        <c:scaling>
          <c:orientation val="minMax"/>
        </c:scaling>
        <c:delete val="1"/>
        <c:axPos val="b"/>
        <c:numFmt formatCode="ge" sourceLinked="1"/>
        <c:majorTickMark val="none"/>
        <c:minorTickMark val="none"/>
        <c:tickLblPos val="none"/>
        <c:crossAx val="227926600"/>
        <c:crosses val="autoZero"/>
        <c:auto val="1"/>
        <c:lblOffset val="100"/>
        <c:baseTimeUnit val="years"/>
      </c:dateAx>
      <c:valAx>
        <c:axId val="2279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207.47</c:v>
                </c:pt>
                <c:pt idx="1">
                  <c:v>200.34</c:v>
                </c:pt>
                <c:pt idx="2">
                  <c:v>188.65</c:v>
                </c:pt>
                <c:pt idx="3">
                  <c:v>192.79</c:v>
                </c:pt>
                <c:pt idx="4">
                  <c:v>182.92</c:v>
                </c:pt>
              </c:numCache>
            </c:numRef>
          </c:val>
        </c:ser>
        <c:dLbls>
          <c:showLegendKey val="0"/>
          <c:showVal val="0"/>
          <c:showCatName val="0"/>
          <c:showSerName val="0"/>
          <c:showPercent val="0"/>
          <c:showBubbleSize val="0"/>
        </c:dLbls>
        <c:gapWidth val="150"/>
        <c:axId val="227927776"/>
        <c:axId val="2279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27927776"/>
        <c:axId val="227928168"/>
      </c:lineChart>
      <c:dateAx>
        <c:axId val="227927776"/>
        <c:scaling>
          <c:orientation val="minMax"/>
        </c:scaling>
        <c:delete val="1"/>
        <c:axPos val="b"/>
        <c:numFmt formatCode="ge" sourceLinked="1"/>
        <c:majorTickMark val="none"/>
        <c:minorTickMark val="none"/>
        <c:tickLblPos val="none"/>
        <c:crossAx val="227928168"/>
        <c:crosses val="autoZero"/>
        <c:auto val="1"/>
        <c:lblOffset val="100"/>
        <c:baseTimeUnit val="years"/>
      </c:dateAx>
      <c:valAx>
        <c:axId val="2279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沖縄県　豊見城市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119</v>
      </c>
      <c r="AE8" s="87"/>
      <c r="AF8" s="87"/>
      <c r="AG8" s="87"/>
      <c r="AH8" s="87"/>
      <c r="AI8" s="87"/>
      <c r="AJ8" s="87"/>
      <c r="AK8" s="5"/>
      <c r="AL8" s="74">
        <f>データ!$R$6</f>
        <v>62896</v>
      </c>
      <c r="AM8" s="74"/>
      <c r="AN8" s="74"/>
      <c r="AO8" s="74"/>
      <c r="AP8" s="74"/>
      <c r="AQ8" s="74"/>
      <c r="AR8" s="74"/>
      <c r="AS8" s="74"/>
      <c r="AT8" s="70">
        <f>データ!$S$6</f>
        <v>19.600000000000001</v>
      </c>
      <c r="AU8" s="71"/>
      <c r="AV8" s="71"/>
      <c r="AW8" s="71"/>
      <c r="AX8" s="71"/>
      <c r="AY8" s="71"/>
      <c r="AZ8" s="71"/>
      <c r="BA8" s="71"/>
      <c r="BB8" s="73">
        <f>データ!$T$6</f>
        <v>3208.98</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84.18</v>
      </c>
      <c r="J10" s="71"/>
      <c r="K10" s="71"/>
      <c r="L10" s="71"/>
      <c r="M10" s="71"/>
      <c r="N10" s="71"/>
      <c r="O10" s="72"/>
      <c r="P10" s="73">
        <f>データ!$P$6</f>
        <v>100</v>
      </c>
      <c r="Q10" s="73"/>
      <c r="R10" s="73"/>
      <c r="S10" s="73"/>
      <c r="T10" s="73"/>
      <c r="U10" s="73"/>
      <c r="V10" s="73"/>
      <c r="W10" s="74">
        <f>データ!$Q$6</f>
        <v>3693</v>
      </c>
      <c r="X10" s="74"/>
      <c r="Y10" s="74"/>
      <c r="Z10" s="74"/>
      <c r="AA10" s="74"/>
      <c r="AB10" s="74"/>
      <c r="AC10" s="74"/>
      <c r="AD10" s="2"/>
      <c r="AE10" s="2"/>
      <c r="AF10" s="2"/>
      <c r="AG10" s="2"/>
      <c r="AH10" s="5"/>
      <c r="AI10" s="5"/>
      <c r="AJ10" s="5"/>
      <c r="AK10" s="5"/>
      <c r="AL10" s="74">
        <f>データ!$U$6</f>
        <v>62779</v>
      </c>
      <c r="AM10" s="74"/>
      <c r="AN10" s="74"/>
      <c r="AO10" s="74"/>
      <c r="AP10" s="74"/>
      <c r="AQ10" s="74"/>
      <c r="AR10" s="74"/>
      <c r="AS10" s="74"/>
      <c r="AT10" s="70">
        <f>データ!$V$6</f>
        <v>19.600000000000001</v>
      </c>
      <c r="AU10" s="71"/>
      <c r="AV10" s="71"/>
      <c r="AW10" s="71"/>
      <c r="AX10" s="71"/>
      <c r="AY10" s="71"/>
      <c r="AZ10" s="71"/>
      <c r="BA10" s="71"/>
      <c r="BB10" s="73">
        <f>データ!$W$6</f>
        <v>3203.01</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472123</v>
      </c>
      <c r="D6" s="34">
        <f t="shared" si="3"/>
        <v>46</v>
      </c>
      <c r="E6" s="34">
        <f t="shared" si="3"/>
        <v>1</v>
      </c>
      <c r="F6" s="34">
        <f t="shared" si="3"/>
        <v>0</v>
      </c>
      <c r="G6" s="34">
        <f t="shared" si="3"/>
        <v>1</v>
      </c>
      <c r="H6" s="34" t="str">
        <f t="shared" si="3"/>
        <v>沖縄県　豊見城市</v>
      </c>
      <c r="I6" s="34" t="str">
        <f t="shared" si="3"/>
        <v>法適用</v>
      </c>
      <c r="J6" s="34" t="str">
        <f t="shared" si="3"/>
        <v>水道事業</v>
      </c>
      <c r="K6" s="34" t="str">
        <f t="shared" si="3"/>
        <v>末端給水事業</v>
      </c>
      <c r="L6" s="34" t="str">
        <f t="shared" si="3"/>
        <v>A4</v>
      </c>
      <c r="M6" s="34">
        <f t="shared" si="3"/>
        <v>0</v>
      </c>
      <c r="N6" s="35" t="str">
        <f t="shared" si="3"/>
        <v>-</v>
      </c>
      <c r="O6" s="35">
        <f t="shared" si="3"/>
        <v>84.18</v>
      </c>
      <c r="P6" s="35">
        <f t="shared" si="3"/>
        <v>100</v>
      </c>
      <c r="Q6" s="35">
        <f t="shared" si="3"/>
        <v>3693</v>
      </c>
      <c r="R6" s="35">
        <f t="shared" si="3"/>
        <v>62896</v>
      </c>
      <c r="S6" s="35">
        <f t="shared" si="3"/>
        <v>19.600000000000001</v>
      </c>
      <c r="T6" s="35">
        <f t="shared" si="3"/>
        <v>3208.98</v>
      </c>
      <c r="U6" s="35">
        <f t="shared" si="3"/>
        <v>62779</v>
      </c>
      <c r="V6" s="35">
        <f t="shared" si="3"/>
        <v>19.600000000000001</v>
      </c>
      <c r="W6" s="35">
        <f t="shared" si="3"/>
        <v>3203.01</v>
      </c>
      <c r="X6" s="36">
        <f>IF(X7="",NA(),X7)</f>
        <v>106.73</v>
      </c>
      <c r="Y6" s="36">
        <f t="shared" ref="Y6:AG6" si="4">IF(Y7="",NA(),Y7)</f>
        <v>111.06</v>
      </c>
      <c r="Z6" s="36">
        <f t="shared" si="4"/>
        <v>115.84</v>
      </c>
      <c r="AA6" s="36">
        <f t="shared" si="4"/>
        <v>112.89</v>
      </c>
      <c r="AB6" s="36">
        <f t="shared" si="4"/>
        <v>117.94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914.53</v>
      </c>
      <c r="AU6" s="36">
        <f t="shared" ref="AU6:BC6" si="6">IF(AU7="",NA(),AU7)</f>
        <v>962.14</v>
      </c>
      <c r="AV6" s="36">
        <f t="shared" si="6"/>
        <v>632.29999999999995</v>
      </c>
      <c r="AW6" s="36">
        <f t="shared" si="6"/>
        <v>703.68</v>
      </c>
      <c r="AX6" s="36">
        <f t="shared" si="6"/>
        <v>678.99</v>
      </c>
      <c r="AY6" s="36">
        <f t="shared" si="6"/>
        <v>701</v>
      </c>
      <c r="AZ6" s="36">
        <f t="shared" si="6"/>
        <v>739.59</v>
      </c>
      <c r="BA6" s="36">
        <f t="shared" si="6"/>
        <v>335.95</v>
      </c>
      <c r="BB6" s="36">
        <f t="shared" si="6"/>
        <v>346.59</v>
      </c>
      <c r="BC6" s="36">
        <f t="shared" si="6"/>
        <v>357.82</v>
      </c>
      <c r="BD6" s="35" t="str">
        <f>IF(BD7="","",IF(BD7="-","【-】","【"&amp;SUBSTITUTE(TEXT(BD7,"#,##0.00"),"-","△")&amp;"】"))</f>
        <v>【262.87】</v>
      </c>
      <c r="BE6" s="36">
        <f>IF(BE7="",NA(),BE7)</f>
        <v>123.07</v>
      </c>
      <c r="BF6" s="36">
        <f t="shared" ref="BF6:BN6" si="7">IF(BF7="",NA(),BF7)</f>
        <v>112.61</v>
      </c>
      <c r="BG6" s="36">
        <f t="shared" si="7"/>
        <v>105.64</v>
      </c>
      <c r="BH6" s="36">
        <f t="shared" si="7"/>
        <v>97.34</v>
      </c>
      <c r="BI6" s="36">
        <f t="shared" si="7"/>
        <v>88.72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102.78</v>
      </c>
      <c r="BQ6" s="36">
        <f t="shared" ref="BQ6:BY6" si="8">IF(BQ7="",NA(),BQ7)</f>
        <v>107.28</v>
      </c>
      <c r="BR6" s="36">
        <f t="shared" si="8"/>
        <v>113.51</v>
      </c>
      <c r="BS6" s="36">
        <f t="shared" si="8"/>
        <v>110.68</v>
      </c>
      <c r="BT6" s="36">
        <f t="shared" si="8"/>
        <v>116.76</v>
      </c>
      <c r="BU6" s="36">
        <f t="shared" si="8"/>
        <v>100.27</v>
      </c>
      <c r="BV6" s="36">
        <f t="shared" si="8"/>
        <v>99.46</v>
      </c>
      <c r="BW6" s="36">
        <f t="shared" si="8"/>
        <v>105.21</v>
      </c>
      <c r="BX6" s="36">
        <f t="shared" si="8"/>
        <v>105.71</v>
      </c>
      <c r="BY6" s="36">
        <f t="shared" si="8"/>
        <v>106.01</v>
      </c>
      <c r="BZ6" s="35" t="str">
        <f>IF(BZ7="","",IF(BZ7="-","【-】","【"&amp;SUBSTITUTE(TEXT(BZ7,"#,##0.00"),"-","△")&amp;"】"))</f>
        <v>【105.59】</v>
      </c>
      <c r="CA6" s="36">
        <f>IF(CA7="",NA(),CA7)</f>
        <v>207.47</v>
      </c>
      <c r="CB6" s="36">
        <f t="shared" ref="CB6:CJ6" si="9">IF(CB7="",NA(),CB7)</f>
        <v>200.34</v>
      </c>
      <c r="CC6" s="36">
        <f t="shared" si="9"/>
        <v>188.65</v>
      </c>
      <c r="CD6" s="36">
        <f t="shared" si="9"/>
        <v>192.79</v>
      </c>
      <c r="CE6" s="36">
        <f t="shared" si="9"/>
        <v>182.92</v>
      </c>
      <c r="CF6" s="36">
        <f t="shared" si="9"/>
        <v>169.62</v>
      </c>
      <c r="CG6" s="36">
        <f t="shared" si="9"/>
        <v>171.78</v>
      </c>
      <c r="CH6" s="36">
        <f t="shared" si="9"/>
        <v>162.59</v>
      </c>
      <c r="CI6" s="36">
        <f t="shared" si="9"/>
        <v>162.15</v>
      </c>
      <c r="CJ6" s="36">
        <f t="shared" si="9"/>
        <v>162.24</v>
      </c>
      <c r="CK6" s="35" t="str">
        <f>IF(CK7="","",IF(CK7="-","【-】","【"&amp;SUBSTITUTE(TEXT(CK7,"#,##0.00"),"-","△")&amp;"】"))</f>
        <v>【163.27】</v>
      </c>
      <c r="CL6" s="36">
        <f>IF(CL7="",NA(),CL7)</f>
        <v>69.459999999999994</v>
      </c>
      <c r="CM6" s="36">
        <f t="shared" ref="CM6:CU6" si="10">IF(CM7="",NA(),CM7)</f>
        <v>70.459999999999994</v>
      </c>
      <c r="CN6" s="36">
        <f t="shared" si="10"/>
        <v>70.2</v>
      </c>
      <c r="CO6" s="36">
        <f t="shared" si="10"/>
        <v>71.78</v>
      </c>
      <c r="CP6" s="36">
        <f t="shared" si="10"/>
        <v>72.930000000000007</v>
      </c>
      <c r="CQ6" s="36">
        <f t="shared" si="10"/>
        <v>59.88</v>
      </c>
      <c r="CR6" s="36">
        <f t="shared" si="10"/>
        <v>59.68</v>
      </c>
      <c r="CS6" s="36">
        <f t="shared" si="10"/>
        <v>59.17</v>
      </c>
      <c r="CT6" s="36">
        <f t="shared" si="10"/>
        <v>59.34</v>
      </c>
      <c r="CU6" s="36">
        <f t="shared" si="10"/>
        <v>59.11</v>
      </c>
      <c r="CV6" s="35" t="str">
        <f>IF(CV7="","",IF(CV7="-","【-】","【"&amp;SUBSTITUTE(TEXT(CV7,"#,##0.00"),"-","△")&amp;"】"))</f>
        <v>【59.94】</v>
      </c>
      <c r="CW6" s="36">
        <f>IF(CW7="",NA(),CW7)</f>
        <v>96.88</v>
      </c>
      <c r="CX6" s="36">
        <f t="shared" ref="CX6:DF6" si="11">IF(CX7="",NA(),CX7)</f>
        <v>97.04</v>
      </c>
      <c r="CY6" s="36">
        <f t="shared" si="11"/>
        <v>97.48</v>
      </c>
      <c r="CZ6" s="36">
        <f t="shared" si="11"/>
        <v>96.46</v>
      </c>
      <c r="DA6" s="36">
        <f t="shared" si="11"/>
        <v>96.51</v>
      </c>
      <c r="DB6" s="36">
        <f t="shared" si="11"/>
        <v>87.65</v>
      </c>
      <c r="DC6" s="36">
        <f t="shared" si="11"/>
        <v>87.63</v>
      </c>
      <c r="DD6" s="36">
        <f t="shared" si="11"/>
        <v>87.6</v>
      </c>
      <c r="DE6" s="36">
        <f t="shared" si="11"/>
        <v>87.74</v>
      </c>
      <c r="DF6" s="36">
        <f t="shared" si="11"/>
        <v>87.91</v>
      </c>
      <c r="DG6" s="35" t="str">
        <f>IF(DG7="","",IF(DG7="-","【-】","【"&amp;SUBSTITUTE(TEXT(DG7,"#,##0.00"),"-","△")&amp;"】"))</f>
        <v>【90.22】</v>
      </c>
      <c r="DH6" s="36">
        <f>IF(DH7="",NA(),DH7)</f>
        <v>25.53</v>
      </c>
      <c r="DI6" s="36">
        <f t="shared" ref="DI6:DQ6" si="12">IF(DI7="",NA(),DI7)</f>
        <v>26.77</v>
      </c>
      <c r="DJ6" s="36">
        <f t="shared" si="12"/>
        <v>35.619999999999997</v>
      </c>
      <c r="DK6" s="36">
        <f t="shared" si="12"/>
        <v>36.86</v>
      </c>
      <c r="DL6" s="36">
        <f t="shared" si="12"/>
        <v>38.4</v>
      </c>
      <c r="DM6" s="36">
        <f t="shared" si="12"/>
        <v>38.69</v>
      </c>
      <c r="DN6" s="36">
        <f t="shared" si="12"/>
        <v>39.65</v>
      </c>
      <c r="DO6" s="36">
        <f t="shared" si="12"/>
        <v>45.25</v>
      </c>
      <c r="DP6" s="36">
        <f t="shared" si="12"/>
        <v>46.27</v>
      </c>
      <c r="DQ6" s="36">
        <f t="shared" si="12"/>
        <v>46.88</v>
      </c>
      <c r="DR6" s="35" t="str">
        <f>IF(DR7="","",IF(DR7="-","【-】","【"&amp;SUBSTITUTE(TEXT(DR7,"#,##0.00"),"-","△")&amp;"】"))</f>
        <v>【47.91】</v>
      </c>
      <c r="DS6" s="36">
        <f>IF(DS7="",NA(),DS7)</f>
        <v>0.92</v>
      </c>
      <c r="DT6" s="36">
        <f t="shared" ref="DT6:EB6" si="13">IF(DT7="",NA(),DT7)</f>
        <v>0.28000000000000003</v>
      </c>
      <c r="DU6" s="36">
        <f t="shared" si="13"/>
        <v>0.97</v>
      </c>
      <c r="DV6" s="36">
        <f t="shared" si="13"/>
        <v>3.42</v>
      </c>
      <c r="DW6" s="36">
        <f t="shared" si="13"/>
        <v>4.29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1.47</v>
      </c>
      <c r="EE6" s="36">
        <f t="shared" ref="EE6:EM6" si="14">IF(EE7="",NA(),EE7)</f>
        <v>0.84</v>
      </c>
      <c r="EF6" s="36">
        <f t="shared" si="14"/>
        <v>1.1000000000000001</v>
      </c>
      <c r="EG6" s="36">
        <f t="shared" si="14"/>
        <v>0.43</v>
      </c>
      <c r="EH6" s="36">
        <f t="shared" si="14"/>
        <v>0.42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472123</v>
      </c>
      <c r="D7" s="38">
        <v>46</v>
      </c>
      <c r="E7" s="38">
        <v>1</v>
      </c>
      <c r="F7" s="38">
        <v>0</v>
      </c>
      <c r="G7" s="38">
        <v>1</v>
      </c>
      <c r="H7" s="38" t="s">
        <v>105</v>
      </c>
      <c r="I7" s="38" t="s">
        <v>106</v>
      </c>
      <c r="J7" s="38" t="s">
        <v>107</v>
      </c>
      <c r="K7" s="38" t="s">
        <v>108</v>
      </c>
      <c r="L7" s="38" t="s">
        <v>109</v>
      </c>
      <c r="M7" s="38"/>
      <c r="N7" s="39" t="s">
        <v>110</v>
      </c>
      <c r="O7" s="39">
        <v>84.18</v>
      </c>
      <c r="P7" s="39">
        <v>100</v>
      </c>
      <c r="Q7" s="39">
        <v>3693</v>
      </c>
      <c r="R7" s="39">
        <v>62896</v>
      </c>
      <c r="S7" s="39">
        <v>19.600000000000001</v>
      </c>
      <c r="T7" s="39">
        <v>3208.98</v>
      </c>
      <c r="U7" s="39">
        <v>62779</v>
      </c>
      <c r="V7" s="39">
        <v>19.600000000000001</v>
      </c>
      <c r="W7" s="39">
        <v>3203.01</v>
      </c>
      <c r="X7" s="39">
        <v>106.73</v>
      </c>
      <c r="Y7" s="39">
        <v>111.06</v>
      </c>
      <c r="Z7" s="39">
        <v>115.84</v>
      </c>
      <c r="AA7" s="39">
        <v>112.89</v>
      </c>
      <c r="AB7" s="39">
        <v>117.94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914.53</v>
      </c>
      <c r="AU7" s="39">
        <v>962.14</v>
      </c>
      <c r="AV7" s="39">
        <v>632.29999999999995</v>
      </c>
      <c r="AW7" s="39">
        <v>703.68</v>
      </c>
      <c r="AX7" s="39">
        <v>678.99</v>
      </c>
      <c r="AY7" s="39">
        <v>701</v>
      </c>
      <c r="AZ7" s="39">
        <v>739.59</v>
      </c>
      <c r="BA7" s="39">
        <v>335.95</v>
      </c>
      <c r="BB7" s="39">
        <v>346.59</v>
      </c>
      <c r="BC7" s="39">
        <v>357.82</v>
      </c>
      <c r="BD7" s="39">
        <v>262.87</v>
      </c>
      <c r="BE7" s="39">
        <v>123.07</v>
      </c>
      <c r="BF7" s="39">
        <v>112.61</v>
      </c>
      <c r="BG7" s="39">
        <v>105.64</v>
      </c>
      <c r="BH7" s="39">
        <v>97.34</v>
      </c>
      <c r="BI7" s="39">
        <v>88.72</v>
      </c>
      <c r="BJ7" s="39">
        <v>330.99</v>
      </c>
      <c r="BK7" s="39">
        <v>324.08999999999997</v>
      </c>
      <c r="BL7" s="39">
        <v>319.82</v>
      </c>
      <c r="BM7" s="39">
        <v>312.02999999999997</v>
      </c>
      <c r="BN7" s="39">
        <v>307.45999999999998</v>
      </c>
      <c r="BO7" s="39">
        <v>270.87</v>
      </c>
      <c r="BP7" s="39">
        <v>102.78</v>
      </c>
      <c r="BQ7" s="39">
        <v>107.28</v>
      </c>
      <c r="BR7" s="39">
        <v>113.51</v>
      </c>
      <c r="BS7" s="39">
        <v>110.68</v>
      </c>
      <c r="BT7" s="39">
        <v>116.76</v>
      </c>
      <c r="BU7" s="39">
        <v>100.27</v>
      </c>
      <c r="BV7" s="39">
        <v>99.46</v>
      </c>
      <c r="BW7" s="39">
        <v>105.21</v>
      </c>
      <c r="BX7" s="39">
        <v>105.71</v>
      </c>
      <c r="BY7" s="39">
        <v>106.01</v>
      </c>
      <c r="BZ7" s="39">
        <v>105.59</v>
      </c>
      <c r="CA7" s="39">
        <v>207.47</v>
      </c>
      <c r="CB7" s="39">
        <v>200.34</v>
      </c>
      <c r="CC7" s="39">
        <v>188.65</v>
      </c>
      <c r="CD7" s="39">
        <v>192.79</v>
      </c>
      <c r="CE7" s="39">
        <v>182.92</v>
      </c>
      <c r="CF7" s="39">
        <v>169.62</v>
      </c>
      <c r="CG7" s="39">
        <v>171.78</v>
      </c>
      <c r="CH7" s="39">
        <v>162.59</v>
      </c>
      <c r="CI7" s="39">
        <v>162.15</v>
      </c>
      <c r="CJ7" s="39">
        <v>162.24</v>
      </c>
      <c r="CK7" s="39">
        <v>163.27000000000001</v>
      </c>
      <c r="CL7" s="39">
        <v>69.459999999999994</v>
      </c>
      <c r="CM7" s="39">
        <v>70.459999999999994</v>
      </c>
      <c r="CN7" s="39">
        <v>70.2</v>
      </c>
      <c r="CO7" s="39">
        <v>71.78</v>
      </c>
      <c r="CP7" s="39">
        <v>72.930000000000007</v>
      </c>
      <c r="CQ7" s="39">
        <v>59.88</v>
      </c>
      <c r="CR7" s="39">
        <v>59.68</v>
      </c>
      <c r="CS7" s="39">
        <v>59.17</v>
      </c>
      <c r="CT7" s="39">
        <v>59.34</v>
      </c>
      <c r="CU7" s="39">
        <v>59.11</v>
      </c>
      <c r="CV7" s="39">
        <v>59.94</v>
      </c>
      <c r="CW7" s="39">
        <v>96.88</v>
      </c>
      <c r="CX7" s="39">
        <v>97.04</v>
      </c>
      <c r="CY7" s="39">
        <v>97.48</v>
      </c>
      <c r="CZ7" s="39">
        <v>96.46</v>
      </c>
      <c r="DA7" s="39">
        <v>96.51</v>
      </c>
      <c r="DB7" s="39">
        <v>87.65</v>
      </c>
      <c r="DC7" s="39">
        <v>87.63</v>
      </c>
      <c r="DD7" s="39">
        <v>87.6</v>
      </c>
      <c r="DE7" s="39">
        <v>87.74</v>
      </c>
      <c r="DF7" s="39">
        <v>87.91</v>
      </c>
      <c r="DG7" s="39">
        <v>90.22</v>
      </c>
      <c r="DH7" s="39">
        <v>25.53</v>
      </c>
      <c r="DI7" s="39">
        <v>26.77</v>
      </c>
      <c r="DJ7" s="39">
        <v>35.619999999999997</v>
      </c>
      <c r="DK7" s="39">
        <v>36.86</v>
      </c>
      <c r="DL7" s="39">
        <v>38.4</v>
      </c>
      <c r="DM7" s="39">
        <v>38.69</v>
      </c>
      <c r="DN7" s="39">
        <v>39.65</v>
      </c>
      <c r="DO7" s="39">
        <v>45.25</v>
      </c>
      <c r="DP7" s="39">
        <v>46.27</v>
      </c>
      <c r="DQ7" s="39">
        <v>46.88</v>
      </c>
      <c r="DR7" s="39">
        <v>47.91</v>
      </c>
      <c r="DS7" s="39">
        <v>0.92</v>
      </c>
      <c r="DT7" s="39">
        <v>0.28000000000000003</v>
      </c>
      <c r="DU7" s="39">
        <v>0.97</v>
      </c>
      <c r="DV7" s="39">
        <v>3.42</v>
      </c>
      <c r="DW7" s="39">
        <v>4.29</v>
      </c>
      <c r="DX7" s="39">
        <v>8.4</v>
      </c>
      <c r="DY7" s="39">
        <v>9.7100000000000009</v>
      </c>
      <c r="DZ7" s="39">
        <v>10.71</v>
      </c>
      <c r="EA7" s="39">
        <v>10.93</v>
      </c>
      <c r="EB7" s="39">
        <v>13.39</v>
      </c>
      <c r="EC7" s="39">
        <v>15</v>
      </c>
      <c r="ED7" s="39">
        <v>1.47</v>
      </c>
      <c r="EE7" s="39">
        <v>0.84</v>
      </c>
      <c r="EF7" s="39">
        <v>1.1000000000000001</v>
      </c>
      <c r="EG7" s="39">
        <v>0.43</v>
      </c>
      <c r="EH7" s="39">
        <v>0.42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2018-02-08T00:02:44Z</cp:lastPrinted>
  <dcterms:created xsi:type="dcterms:W3CDTF">2017-12-25T01:38:58Z</dcterms:created>
  <dcterms:modified xsi:type="dcterms:W3CDTF">2018-02-08T02:12:16Z</dcterms:modified>
  <cp:category/>
</cp:coreProperties>
</file>