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<sst xmlns="http://schemas.openxmlformats.org/spreadsheetml/2006/main" count="232" uniqueCount="120">
  <si>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</si>
  <si>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</si>
  <si>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</si>
  <si>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</si>
  <si>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</si>
  <si>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</si>
  <si>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</si>
  <si>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</si>
  <si>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</si>
  <si>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</si>
  <si>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</si>
  <si>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</si>
  <si>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</si>
  <si>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</si>
  <si>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</si>
  <si>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</si>
  <si>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</si>
  <si>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</si>
  <si>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</si>
  <si>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</si>
  <si>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</si>
  <si>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</si>
  <si>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</si>
  <si>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</si>
  <si>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</si>
  <si>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</si>
  <si>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</si>
  <si>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</si>
  <si>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</si>
  <si>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</si>
  <si>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</si>
  <si>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</si>
  <si>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</si>
  <si>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</si>
  <si>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</si>
  <si>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</si>
  <si>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</si>
  <si>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</si>
  <si>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</si>
  <si>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</si>
  <si>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</si>
  <si>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</si>
  <si>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</si>
  <si>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</si>
  <si>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</si>
  <si>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</si>
  <si>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</si>
  <si>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</si>
  <si>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</si>
  <si>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</si>
  <si>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</si>
  <si>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</si>
  <si>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</si>
  <si>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</si>
  <si>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</si>
  <si>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</si>
  <si>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</si>
  <si>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</si>
  <si>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</si>
  <si>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</si>
  <si>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</si>
  <si>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</si>
  <si>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</si>
  <si>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</si>
  <si>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</si>
  <si>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</si>
  <si>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</si>
  <si>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</si>
  <si>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</si>
  <si>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</si>
  <si>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</si>
  <si>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</si>
  <si>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</si>
  <si>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</si>
  <si>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</si>
  <si>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</si>
  <si>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</si>
  <si>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</si>
  <si>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</si>
  <si>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</si>
  <si>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</si>
  <si>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</si>
  <si>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</si>
  <si>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</si>
  <si>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</si>
  <si>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</si>
  <si>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</si>
  <si>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</si>
  <si>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</si>
  <si>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</si>
  <si>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</si>
  <si>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</si>
  <si>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</si>
  <si>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</si>
  <si>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</si>
  <si>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</si>
  <si>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</si>
  <si>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</si>
  <si>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</si>
  <si>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</si>
  <si>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</si>
  <si>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</si>
  <si>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</si>
  <si>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</si>
  <si>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</si>
  <si>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名護市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</si>
  <si>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</si>
  <si>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</si>
  <si>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</si>
  <si>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</si>
  <si>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</si>
  <si>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</si>
  <si>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</si>
  <si>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</si>
  <si>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</si>
  <si>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</si>
  <si>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</si>
  <si>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上記1の経営の健全性・効率性については、概ね適正に推移している。
　しかし、2の老朽化の状況については、管路経年化率は高くなってきているものの、管路更新率は非常に低い状況であり、今後は計画的に管路更新を行っていく必要がある。
　また、将来の給水人口は減少し、給水収益は下降を辿ることも予測される。引き続き安定経営の持続のため、施設整備や事業運営等の効率化に取り組む必要がある。</t>
    <rPh sb="1" eb="3">
      <t>ジョウキ</t>
    </rPh>
    <rPh sb="5" eb="7">
      <t>ケイエイ</t>
    </rPh>
    <rPh sb="8" eb="11">
      <t>ケンゼンセイ</t>
    </rPh>
    <rPh sb="12" eb="15">
      <t>コウリツセイ</t>
    </rPh>
    <rPh sb="21" eb="22">
      <t>オオム</t>
    </rPh>
    <rPh sb="23" eb="25">
      <t>テキセイ</t>
    </rPh>
    <rPh sb="26" eb="28">
      <t>スイイ</t>
    </rPh>
    <rPh sb="41" eb="44">
      <t>ロウキュウカ</t>
    </rPh>
    <rPh sb="45" eb="47">
      <t>ジョウキョウ</t>
    </rPh>
    <rPh sb="53" eb="55">
      <t>カンロ</t>
    </rPh>
    <rPh sb="55" eb="58">
      <t>ケイネンカ</t>
    </rPh>
    <rPh sb="58" eb="59">
      <t>リツ</t>
    </rPh>
    <rPh sb="60" eb="61">
      <t>タカ</t>
    </rPh>
    <rPh sb="73" eb="75">
      <t>カンロ</t>
    </rPh>
    <rPh sb="75" eb="77">
      <t>コウシン</t>
    </rPh>
    <rPh sb="77" eb="78">
      <t>リツ</t>
    </rPh>
    <rPh sb="79" eb="81">
      <t>ヒジョウ</t>
    </rPh>
    <rPh sb="82" eb="83">
      <t>ヒク</t>
    </rPh>
    <rPh sb="84" eb="86">
      <t>ジョウキョウ</t>
    </rPh>
    <rPh sb="90" eb="92">
      <t>コンゴ</t>
    </rPh>
    <rPh sb="93" eb="96">
      <t>ケイカクテキ</t>
    </rPh>
    <rPh sb="97" eb="99">
      <t>カンロ</t>
    </rPh>
    <rPh sb="99" eb="101">
      <t>コウシン</t>
    </rPh>
    <rPh sb="102" eb="103">
      <t>オコナ</t>
    </rPh>
    <rPh sb="107" eb="109">
      <t>ヒツヨウ</t>
    </rPh>
    <rPh sb="118" eb="120">
      <t>ショウライ</t>
    </rPh>
    <rPh sb="121" eb="123">
      <t>キュウスイ</t>
    </rPh>
    <rPh sb="123" eb="125">
      <t>ジンコウ</t>
    </rPh>
    <rPh sb="126" eb="128">
      <t>ゲンショウ</t>
    </rPh>
    <rPh sb="130" eb="132">
      <t>キュウスイ</t>
    </rPh>
    <rPh sb="132" eb="134">
      <t>シュウエキ</t>
    </rPh>
    <rPh sb="135" eb="137">
      <t>カコウ</t>
    </rPh>
    <rPh sb="138" eb="139">
      <t>タド</t>
    </rPh>
    <rPh sb="143" eb="145">
      <t>ヨソク</t>
    </rPh>
    <rPh sb="149" eb="150">
      <t>ヒ</t>
    </rPh>
    <rPh sb="151" eb="152">
      <t>ツヅ</t>
    </rPh>
    <rPh sb="153" eb="155">
      <t>アンテイ</t>
    </rPh>
    <rPh sb="155" eb="157">
      <t>ケイエイ</t>
    </rPh>
    <rPh sb="158" eb="160">
      <t>ジゾク</t>
    </rPh>
    <rPh sb="164" eb="166">
      <t>シセツ</t>
    </rPh>
    <rPh sb="166" eb="168">
      <t>セイビ</t>
    </rPh>
    <rPh sb="169" eb="171">
      <t>ジギョウ</t>
    </rPh>
    <rPh sb="171" eb="174">
      <t>ウンエイナド</t>
    </rPh>
    <rPh sb="175" eb="178">
      <t>コウリツカ</t>
    </rPh>
    <rPh sb="179" eb="180">
      <t>ト</t>
    </rPh>
    <rPh sb="181" eb="182">
      <t>ク</t>
    </rPh>
    <rPh sb="183" eb="185">
      <t>ヒツヨウ</t>
    </rPh>
    <phoneticPr fontId="4"/>
  </si>
  <si>
    <t>①有形固定資産減価償却率は、資産の老朽化度合いを示している。近年は増加しており、また類似団体と比較しても高いので、着実な施設更新が必要である。
②管路経年化率は数値が増加し、類似団体平均値を超えている。法定耐用年数を経過し更新時期を迎えている管路が増加しているため、計画的かつ効率的な更新に取り組む必要がある。
③管路更新率は、0.21％と類似団体平均値と比べて非常に低い値となっている。管路の経年化率も増加しているため、今後は老朽管の更新を計画的に実施する。</t>
    <rPh sb="1" eb="3">
      <t>ユウケイ</t>
    </rPh>
    <rPh sb="3" eb="5">
      <t>コテイ</t>
    </rPh>
    <rPh sb="5" eb="7">
      <t>シサン</t>
    </rPh>
    <rPh sb="7" eb="9">
      <t>ゲンカ</t>
    </rPh>
    <rPh sb="9" eb="11">
      <t>ショウキャク</t>
    </rPh>
    <rPh sb="11" eb="12">
      <t>リツ</t>
    </rPh>
    <rPh sb="14" eb="16">
      <t>シサン</t>
    </rPh>
    <rPh sb="17" eb="20">
      <t>ロウキュウカ</t>
    </rPh>
    <rPh sb="20" eb="22">
      <t>ドア</t>
    </rPh>
    <rPh sb="24" eb="25">
      <t>シメ</t>
    </rPh>
    <rPh sb="30" eb="32">
      <t>キンネン</t>
    </rPh>
    <rPh sb="33" eb="35">
      <t>ゾウカ</t>
    </rPh>
    <rPh sb="42" eb="44">
      <t>ルイジ</t>
    </rPh>
    <rPh sb="44" eb="46">
      <t>ダンタイ</t>
    </rPh>
    <rPh sb="47" eb="49">
      <t>ヒカク</t>
    </rPh>
    <rPh sb="52" eb="53">
      <t>タカ</t>
    </rPh>
    <rPh sb="57" eb="59">
      <t>チャクジツ</t>
    </rPh>
    <rPh sb="60" eb="62">
      <t>シセツ</t>
    </rPh>
    <rPh sb="62" eb="64">
      <t>コウシン</t>
    </rPh>
    <rPh sb="65" eb="67">
      <t>ヒツヨウ</t>
    </rPh>
    <rPh sb="73" eb="75">
      <t>カンロ</t>
    </rPh>
    <rPh sb="75" eb="78">
      <t>ケイネンカ</t>
    </rPh>
    <rPh sb="78" eb="79">
      <t>リツ</t>
    </rPh>
    <rPh sb="80" eb="82">
      <t>スウチ</t>
    </rPh>
    <rPh sb="83" eb="85">
      <t>ゾウカ</t>
    </rPh>
    <rPh sb="87" eb="89">
      <t>ルイジ</t>
    </rPh>
    <rPh sb="89" eb="91">
      <t>ダンタイ</t>
    </rPh>
    <rPh sb="91" eb="94">
      <t>ヘイキンチ</t>
    </rPh>
    <rPh sb="95" eb="96">
      <t>コ</t>
    </rPh>
    <rPh sb="101" eb="103">
      <t>ホウテイ</t>
    </rPh>
    <rPh sb="103" eb="105">
      <t>タイヨウ</t>
    </rPh>
    <rPh sb="105" eb="107">
      <t>ネンスウ</t>
    </rPh>
    <rPh sb="108" eb="110">
      <t>ケイカ</t>
    </rPh>
    <rPh sb="111" eb="113">
      <t>コウシン</t>
    </rPh>
    <rPh sb="113" eb="115">
      <t>ジキ</t>
    </rPh>
    <rPh sb="116" eb="117">
      <t>ムカ</t>
    </rPh>
    <rPh sb="121" eb="123">
      <t>カンロ</t>
    </rPh>
    <rPh sb="124" eb="126">
      <t>ゾウカ</t>
    </rPh>
    <rPh sb="133" eb="136">
      <t>ケイカクテキ</t>
    </rPh>
    <rPh sb="138" eb="141">
      <t>コウリツテキ</t>
    </rPh>
    <rPh sb="142" eb="144">
      <t>コウシン</t>
    </rPh>
    <rPh sb="145" eb="146">
      <t>ト</t>
    </rPh>
    <rPh sb="147" eb="148">
      <t>ク</t>
    </rPh>
    <rPh sb="149" eb="151">
      <t>ヒツヨウ</t>
    </rPh>
    <rPh sb="157" eb="159">
      <t>カンロ</t>
    </rPh>
    <rPh sb="159" eb="161">
      <t>コウシン</t>
    </rPh>
    <rPh sb="161" eb="162">
      <t>リツ</t>
    </rPh>
    <rPh sb="170" eb="172">
      <t>ルイジ</t>
    </rPh>
    <rPh sb="172" eb="174">
      <t>ダンタイ</t>
    </rPh>
    <rPh sb="174" eb="177">
      <t>ヘイキンチ</t>
    </rPh>
    <rPh sb="178" eb="179">
      <t>クラ</t>
    </rPh>
    <rPh sb="181" eb="183">
      <t>ヒジョウ</t>
    </rPh>
    <rPh sb="184" eb="185">
      <t>ヒク</t>
    </rPh>
    <rPh sb="186" eb="187">
      <t>アタイ</t>
    </rPh>
    <rPh sb="194" eb="196">
      <t>カンロ</t>
    </rPh>
    <rPh sb="197" eb="200">
      <t>ケイネンカ</t>
    </rPh>
    <rPh sb="200" eb="201">
      <t>リツ</t>
    </rPh>
    <rPh sb="202" eb="204">
      <t>ゾウカ</t>
    </rPh>
    <rPh sb="211" eb="213">
      <t>コンゴ</t>
    </rPh>
    <rPh sb="214" eb="216">
      <t>ロウキュウ</t>
    </rPh>
    <rPh sb="216" eb="217">
      <t>カン</t>
    </rPh>
    <rPh sb="218" eb="220">
      <t>コウシン</t>
    </rPh>
    <rPh sb="221" eb="224">
      <t>ケイカクテキ</t>
    </rPh>
    <rPh sb="225" eb="227">
      <t>ジッシ</t>
    </rPh>
    <phoneticPr fontId="4"/>
  </si>
  <si>
    <t>①経常収支比率は100％以上となっており、単年度の収支は黒字である。
②累積欠損金比率は0％であり、特に問題はない。
③流動比率は、短期的（1年以内）な債務に対する支払能力を表している。100％を超えており、健全な状態である。
④企業債残高対給水収益比率は、企業債残高の規模を表す指標である。類似団体と比べて低い状況であり、2③の管路更新が進んでいないことから、必要な更新を計画的に実施する必要がある。
⑤料金回収率は、類似団体平均値と比べても高く、100％以上であるため、料金水準は適正である。
⑥給水原価は、類似団体と比較して高くなっているので、維持管理費の削減といった経営改善の検討を行う必要がある。
⑦施設利用率は、類似団体平均値を上回っており、施設の利用状況や規模は適正である。
⑧有収率は、100％に近ければ近いほど施設の稼働状況が収益に反映されていると言える。類似団体と比較して高い値を維持しているので、今後も引き続き漏水防止対策等の強化に努める。</t>
    <rPh sb="1" eb="3">
      <t>ケイジョウ</t>
    </rPh>
    <rPh sb="3" eb="5">
      <t>シュウシ</t>
    </rPh>
    <rPh sb="5" eb="7">
      <t>ヒリツ</t>
    </rPh>
    <rPh sb="12" eb="14">
      <t>イジョウ</t>
    </rPh>
    <rPh sb="21" eb="24">
      <t>タンネンド</t>
    </rPh>
    <rPh sb="25" eb="27">
      <t>シュウシ</t>
    </rPh>
    <rPh sb="28" eb="30">
      <t>クロジ</t>
    </rPh>
    <rPh sb="36" eb="38">
      <t>ルイセキ</t>
    </rPh>
    <rPh sb="38" eb="41">
      <t>ケッソンキン</t>
    </rPh>
    <rPh sb="41" eb="43">
      <t>ヒリツ</t>
    </rPh>
    <rPh sb="50" eb="51">
      <t>トク</t>
    </rPh>
    <rPh sb="52" eb="54">
      <t>モンダイ</t>
    </rPh>
    <rPh sb="60" eb="62">
      <t>リュウドウ</t>
    </rPh>
    <rPh sb="62" eb="64">
      <t>ヒリツ</t>
    </rPh>
    <rPh sb="66" eb="69">
      <t>タンキテキ</t>
    </rPh>
    <rPh sb="71" eb="72">
      <t>ネン</t>
    </rPh>
    <rPh sb="72" eb="74">
      <t>イナイ</t>
    </rPh>
    <rPh sb="76" eb="78">
      <t>サイム</t>
    </rPh>
    <rPh sb="79" eb="80">
      <t>タイ</t>
    </rPh>
    <rPh sb="82" eb="84">
      <t>シハライ</t>
    </rPh>
    <rPh sb="84" eb="86">
      <t>ノウリョク</t>
    </rPh>
    <rPh sb="87" eb="88">
      <t>アラワ</t>
    </rPh>
    <rPh sb="98" eb="99">
      <t>コ</t>
    </rPh>
    <rPh sb="104" eb="106">
      <t>ケンゼン</t>
    </rPh>
    <rPh sb="107" eb="109">
      <t>ジョウタイ</t>
    </rPh>
    <rPh sb="115" eb="117">
      <t>キギョウ</t>
    </rPh>
    <rPh sb="117" eb="118">
      <t>サイ</t>
    </rPh>
    <rPh sb="118" eb="120">
      <t>ザンダカ</t>
    </rPh>
    <rPh sb="120" eb="121">
      <t>タイ</t>
    </rPh>
    <rPh sb="121" eb="123">
      <t>キュウスイ</t>
    </rPh>
    <rPh sb="123" eb="125">
      <t>シュウエキ</t>
    </rPh>
    <rPh sb="125" eb="127">
      <t>ヒリツ</t>
    </rPh>
    <rPh sb="129" eb="131">
      <t>キギョウ</t>
    </rPh>
    <rPh sb="131" eb="132">
      <t>サイ</t>
    </rPh>
    <rPh sb="132" eb="134">
      <t>ザンダカ</t>
    </rPh>
    <rPh sb="135" eb="137">
      <t>キボ</t>
    </rPh>
    <rPh sb="138" eb="139">
      <t>アラワ</t>
    </rPh>
    <rPh sb="140" eb="142">
      <t>シヒョウ</t>
    </rPh>
    <rPh sb="146" eb="148">
      <t>ルイジ</t>
    </rPh>
    <rPh sb="148" eb="150">
      <t>ダンタイ</t>
    </rPh>
    <rPh sb="151" eb="152">
      <t>クラ</t>
    </rPh>
    <rPh sb="154" eb="155">
      <t>ヒク</t>
    </rPh>
    <rPh sb="156" eb="158">
      <t>ジョウキョウ</t>
    </rPh>
    <rPh sb="165" eb="167">
      <t>カンロ</t>
    </rPh>
    <rPh sb="167" eb="169">
      <t>コウシン</t>
    </rPh>
    <rPh sb="170" eb="171">
      <t>スス</t>
    </rPh>
    <rPh sb="181" eb="183">
      <t>ヒツヨウ</t>
    </rPh>
    <rPh sb="184" eb="186">
      <t>コウシン</t>
    </rPh>
    <rPh sb="187" eb="190">
      <t>ケイカクテキ</t>
    </rPh>
    <rPh sb="191" eb="193">
      <t>ジッシ</t>
    </rPh>
    <rPh sb="195" eb="197">
      <t>ヒツヨウ</t>
    </rPh>
    <rPh sb="203" eb="205">
      <t>リョウキン</t>
    </rPh>
    <rPh sb="205" eb="207">
      <t>カイシュウ</t>
    </rPh>
    <rPh sb="207" eb="208">
      <t>リツ</t>
    </rPh>
    <rPh sb="210" eb="212">
      <t>ルイジ</t>
    </rPh>
    <rPh sb="212" eb="214">
      <t>ダンタイ</t>
    </rPh>
    <rPh sb="214" eb="217">
      <t>ヘイキンチ</t>
    </rPh>
    <rPh sb="218" eb="219">
      <t>クラ</t>
    </rPh>
    <rPh sb="222" eb="223">
      <t>タカ</t>
    </rPh>
    <rPh sb="229" eb="231">
      <t>イジョウ</t>
    </rPh>
    <rPh sb="237" eb="239">
      <t>リョウキン</t>
    </rPh>
    <rPh sb="239" eb="241">
      <t>スイジュン</t>
    </rPh>
    <rPh sb="242" eb="244">
      <t>テキセイ</t>
    </rPh>
    <rPh sb="250" eb="252">
      <t>キュウスイ</t>
    </rPh>
    <rPh sb="252" eb="254">
      <t>ゲンカ</t>
    </rPh>
    <rPh sb="256" eb="258">
      <t>ルイジ</t>
    </rPh>
    <rPh sb="258" eb="260">
      <t>ダンタイ</t>
    </rPh>
    <rPh sb="261" eb="263">
      <t>ヒカク</t>
    </rPh>
    <rPh sb="265" eb="266">
      <t>タカ</t>
    </rPh>
    <rPh sb="275" eb="277">
      <t>イジ</t>
    </rPh>
    <rPh sb="277" eb="280">
      <t>カンリヒ</t>
    </rPh>
    <rPh sb="281" eb="283">
      <t>サクゲン</t>
    </rPh>
    <rPh sb="287" eb="289">
      <t>ケイエイ</t>
    </rPh>
    <rPh sb="289" eb="291">
      <t>カイゼン</t>
    </rPh>
    <rPh sb="292" eb="294">
      <t>ケントウ</t>
    </rPh>
    <rPh sb="295" eb="296">
      <t>オコナ</t>
    </rPh>
    <rPh sb="297" eb="299">
      <t>ヒツヨウ</t>
    </rPh>
    <rPh sb="305" eb="307">
      <t>シセツ</t>
    </rPh>
    <rPh sb="307" eb="310">
      <t>リヨウリツ</t>
    </rPh>
    <rPh sb="312" eb="314">
      <t>ルイジ</t>
    </rPh>
    <rPh sb="314" eb="316">
      <t>ダンタイ</t>
    </rPh>
    <rPh sb="316" eb="319">
      <t>ヘイキンチ</t>
    </rPh>
    <rPh sb="320" eb="322">
      <t>ウワマワ</t>
    </rPh>
    <rPh sb="327" eb="329">
      <t>シセツ</t>
    </rPh>
    <rPh sb="330" eb="332">
      <t>リヨウ</t>
    </rPh>
    <rPh sb="332" eb="334">
      <t>ジョウキョウ</t>
    </rPh>
    <rPh sb="335" eb="337">
      <t>キボ</t>
    </rPh>
    <rPh sb="338" eb="340">
      <t>テキセイ</t>
    </rPh>
    <rPh sb="346" eb="348">
      <t>ユウシュウ</t>
    </rPh>
    <rPh sb="348" eb="349">
      <t>リツ</t>
    </rPh>
    <rPh sb="356" eb="357">
      <t>チカ</t>
    </rPh>
    <rPh sb="360" eb="361">
      <t>チカ</t>
    </rPh>
    <rPh sb="364" eb="366">
      <t>シセツ</t>
    </rPh>
    <rPh sb="367" eb="369">
      <t>カドウ</t>
    </rPh>
    <rPh sb="369" eb="371">
      <t>ジョウキョウ</t>
    </rPh>
    <rPh sb="372" eb="374">
      <t>シュウエキ</t>
    </rPh>
    <rPh sb="375" eb="377">
      <t>ハンエイ</t>
    </rPh>
    <rPh sb="383" eb="384">
      <t>イ</t>
    </rPh>
    <rPh sb="387" eb="389">
      <t>ルイジ</t>
    </rPh>
    <rPh sb="389" eb="391">
      <t>ダンタイ</t>
    </rPh>
    <rPh sb="392" eb="394">
      <t>ヒカク</t>
    </rPh>
    <rPh sb="396" eb="397">
      <t>タカ</t>
    </rPh>
    <rPh sb="398" eb="399">
      <t>アタイ</t>
    </rPh>
    <rPh sb="400" eb="402">
      <t>イジ</t>
    </rPh>
    <rPh sb="409" eb="411">
      <t>コンゴ</t>
    </rPh>
    <rPh sb="412" eb="413">
      <t>ヒ</t>
    </rPh>
    <rPh sb="414" eb="415">
      <t>ツヅ</t>
    </rPh>
    <rPh sb="416" eb="418">
      <t>ロウスイ</t>
    </rPh>
    <rPh sb="418" eb="420">
      <t>ボウシ</t>
    </rPh>
    <rPh sb="420" eb="422">
      <t>タイサク</t>
    </rPh>
    <rPh sb="422" eb="423">
      <t>ナド</t>
    </rPh>
    <rPh sb="424" eb="426">
      <t>キョウカ</t>
    </rPh>
    <rPh sb="427" eb="42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</si>
</sst>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0.25</c:v>
                </c:pt>
                <c:pt idx="1">
                  <c:v>0.16</c:v>
                </c:pt>
                <c:pt idx="2">
                  <c:v>0.24</c:v>
                </c:pt>
                <c:pt idx="3">
                  <c:v>0.23</c:v>
                </c:pt>
                <c:pt idx="4">
                  <c:v>0.21</c:v>
                </c:pt>
              </c:numCache>
            </c:numRef>
          </c:val>
        </c:ser>
        <c:dLbls>
          <c:showLegendKey val="0"/>
          <c:showVal val="0"/>
          <c:showCatName val="0"/>
          <c:showSerName val="0"/>
          <c:showPercent val="0"/>
          <c:showBubbleSize val="0"/>
        </c:dLbls>
        <c:gapWidth val="150"/>
        <c:axId val="85580032"/>
        <c:axId val="855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5580032"/>
        <c:axId val="85582208"/>
      </c:lineChart>
      <c:dateAx>
        <c:axId val="85580032"/>
        <c:scaling>
          <c:orientation val="minMax"/>
        </c:scaling>
        <c:delete val="1"/>
        <c:axPos val="b"/>
        <c:numFmt formatCode="ge" sourceLinked="1"/>
        <c:majorTickMark val="none"/>
        <c:minorTickMark val="none"/>
        <c:tickLblPos val="none"/>
        <c:crossAx val="85582208"/>
        <c:crosses val="autoZero"/>
        <c:auto val="1"/>
        <c:lblOffset val="100"/>
        <c:baseTimeUnit val="years"/>
      </c:dateAx>
      <c:valAx>
        <c:axId val="85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58.32</c:v>
                </c:pt>
                <c:pt idx="1">
                  <c:v>61.05</c:v>
                </c:pt>
                <c:pt idx="2">
                  <c:v>60.95</c:v>
                </c:pt>
                <c:pt idx="3">
                  <c:v>61.05</c:v>
                </c:pt>
                <c:pt idx="4">
                  <c:v>61.49</c:v>
                </c:pt>
              </c:numCache>
            </c:numRef>
          </c:val>
        </c:ser>
        <c:dLbls>
          <c:showLegendKey val="0"/>
          <c:showVal val="0"/>
          <c:showCatName val="0"/>
          <c:showSerName val="0"/>
          <c:showPercent val="0"/>
          <c:showBubbleSize val="0"/>
        </c:dLbls>
        <c:gapWidth val="150"/>
        <c:axId val="87451904"/>
        <c:axId val="874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87451904"/>
        <c:axId val="87458176"/>
      </c:lineChart>
      <c:dateAx>
        <c:axId val="87451904"/>
        <c:scaling>
          <c:orientation val="minMax"/>
        </c:scaling>
        <c:delete val="1"/>
        <c:axPos val="b"/>
        <c:numFmt formatCode="ge" sourceLinked="1"/>
        <c:majorTickMark val="none"/>
        <c:minorTickMark val="none"/>
        <c:tickLblPos val="none"/>
        <c:crossAx val="87458176"/>
        <c:crosses val="autoZero"/>
        <c:auto val="1"/>
        <c:lblOffset val="100"/>
        <c:baseTimeUnit val="years"/>
      </c:dateAx>
      <c:valAx>
        <c:axId val="874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91.9</c:v>
                </c:pt>
                <c:pt idx="1">
                  <c:v>91.43</c:v>
                </c:pt>
                <c:pt idx="2">
                  <c:v>91.07</c:v>
                </c:pt>
                <c:pt idx="3">
                  <c:v>91.42</c:v>
                </c:pt>
                <c:pt idx="4">
                  <c:v>91.22</c:v>
                </c:pt>
              </c:numCache>
            </c:numRef>
          </c:val>
        </c:ser>
        <c:dLbls>
          <c:showLegendKey val="0"/>
          <c:showVal val="0"/>
          <c:showCatName val="0"/>
          <c:showSerName val="0"/>
          <c:showPercent val="0"/>
          <c:showBubbleSize val="0"/>
        </c:dLbls>
        <c:gapWidth val="150"/>
        <c:axId val="87484288"/>
        <c:axId val="874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87484288"/>
        <c:axId val="87498752"/>
      </c:lineChart>
      <c:dateAx>
        <c:axId val="87484288"/>
        <c:scaling>
          <c:orientation val="minMax"/>
        </c:scaling>
        <c:delete val="1"/>
        <c:axPos val="b"/>
        <c:numFmt formatCode="ge" sourceLinked="1"/>
        <c:majorTickMark val="none"/>
        <c:minorTickMark val="none"/>
        <c:tickLblPos val="none"/>
        <c:crossAx val="87498752"/>
        <c:crosses val="autoZero"/>
        <c:auto val="1"/>
        <c:lblOffset val="100"/>
        <c:baseTimeUnit val="years"/>
      </c:dateAx>
      <c:valAx>
        <c:axId val="874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121.4</c:v>
                </c:pt>
                <c:pt idx="1">
                  <c:v>125.76</c:v>
                </c:pt>
                <c:pt idx="2">
                  <c:v>123.97</c:v>
                </c:pt>
                <c:pt idx="3">
                  <c:v>126.36</c:v>
                </c:pt>
                <c:pt idx="4">
                  <c:v>118.67</c:v>
                </c:pt>
              </c:numCache>
            </c:numRef>
          </c:val>
        </c:ser>
        <c:dLbls>
          <c:showLegendKey val="0"/>
          <c:showVal val="0"/>
          <c:showCatName val="0"/>
          <c:showSerName val="0"/>
          <c:showPercent val="0"/>
          <c:showBubbleSize val="0"/>
        </c:dLbls>
        <c:gapWidth val="150"/>
        <c:axId val="86718336"/>
        <c:axId val="86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86718336"/>
        <c:axId val="86732800"/>
      </c:lineChart>
      <c:dateAx>
        <c:axId val="86718336"/>
        <c:scaling>
          <c:orientation val="minMax"/>
        </c:scaling>
        <c:delete val="1"/>
        <c:axPos val="b"/>
        <c:numFmt formatCode="ge" sourceLinked="1"/>
        <c:majorTickMark val="none"/>
        <c:minorTickMark val="none"/>
        <c:tickLblPos val="none"/>
        <c:crossAx val="86732800"/>
        <c:crosses val="autoZero"/>
        <c:auto val="1"/>
        <c:lblOffset val="100"/>
        <c:baseTimeUnit val="years"/>
      </c:dateAx>
      <c:valAx>
        <c:axId val="8673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29.05</c:v>
                </c:pt>
                <c:pt idx="1">
                  <c:v>29.6</c:v>
                </c:pt>
                <c:pt idx="2">
                  <c:v>55.25</c:v>
                </c:pt>
                <c:pt idx="3">
                  <c:v>55.43</c:v>
                </c:pt>
                <c:pt idx="4">
                  <c:v>56.86</c:v>
                </c:pt>
              </c:numCache>
            </c:numRef>
          </c:val>
        </c:ser>
        <c:dLbls>
          <c:showLegendKey val="0"/>
          <c:showVal val="0"/>
          <c:showCatName val="0"/>
          <c:showSerName val="0"/>
          <c:showPercent val="0"/>
          <c:showBubbleSize val="0"/>
        </c:dLbls>
        <c:gapWidth val="150"/>
        <c:axId val="86754816"/>
        <c:axId val="867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86754816"/>
        <c:axId val="86756736"/>
      </c:lineChart>
      <c:dateAx>
        <c:axId val="86754816"/>
        <c:scaling>
          <c:orientation val="minMax"/>
        </c:scaling>
        <c:delete val="1"/>
        <c:axPos val="b"/>
        <c:numFmt formatCode="ge" sourceLinked="1"/>
        <c:majorTickMark val="none"/>
        <c:minorTickMark val="none"/>
        <c:tickLblPos val="none"/>
        <c:crossAx val="86756736"/>
        <c:crosses val="autoZero"/>
        <c:auto val="1"/>
        <c:lblOffset val="100"/>
        <c:baseTimeUnit val="years"/>
      </c:dateAx>
      <c:valAx>
        <c:axId val="867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2.72</c:v>
                </c:pt>
                <c:pt idx="1">
                  <c:v>3.67</c:v>
                </c:pt>
                <c:pt idx="2">
                  <c:v>5.38</c:v>
                </c:pt>
                <c:pt idx="3">
                  <c:v>8.0399999999999991</c:v>
                </c:pt>
                <c:pt idx="4">
                  <c:v>20.309999999999999</c:v>
                </c:pt>
              </c:numCache>
            </c:numRef>
          </c:val>
        </c:ser>
        <c:dLbls>
          <c:showLegendKey val="0"/>
          <c:showVal val="0"/>
          <c:showCatName val="0"/>
          <c:showSerName val="0"/>
          <c:showPercent val="0"/>
          <c:showBubbleSize val="0"/>
        </c:dLbls>
        <c:gapWidth val="150"/>
        <c:axId val="87106688"/>
        <c:axId val="871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7106688"/>
        <c:axId val="87108608"/>
      </c:lineChart>
      <c:dateAx>
        <c:axId val="87106688"/>
        <c:scaling>
          <c:orientation val="minMax"/>
        </c:scaling>
        <c:delete val="1"/>
        <c:axPos val="b"/>
        <c:numFmt formatCode="ge" sourceLinked="1"/>
        <c:majorTickMark val="none"/>
        <c:minorTickMark val="none"/>
        <c:tickLblPos val="none"/>
        <c:crossAx val="87108608"/>
        <c:crosses val="autoZero"/>
        <c:auto val="1"/>
        <c:lblOffset val="100"/>
        <c:baseTimeUnit val="years"/>
      </c:dateAx>
      <c:valAx>
        <c:axId val="871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143168"/>
        <c:axId val="871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7143168"/>
        <c:axId val="87145088"/>
      </c:lineChart>
      <c:dateAx>
        <c:axId val="87143168"/>
        <c:scaling>
          <c:orientation val="minMax"/>
        </c:scaling>
        <c:delete val="1"/>
        <c:axPos val="b"/>
        <c:numFmt formatCode="ge" sourceLinked="1"/>
        <c:majorTickMark val="none"/>
        <c:minorTickMark val="none"/>
        <c:tickLblPos val="none"/>
        <c:crossAx val="87145088"/>
        <c:crosses val="autoZero"/>
        <c:auto val="1"/>
        <c:lblOffset val="100"/>
        <c:baseTimeUnit val="years"/>
      </c:dateAx>
      <c:valAx>
        <c:axId val="8714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604.19000000000005</c:v>
                </c:pt>
                <c:pt idx="1">
                  <c:v>810.36</c:v>
                </c:pt>
                <c:pt idx="2">
                  <c:v>258.81</c:v>
                </c:pt>
                <c:pt idx="3">
                  <c:v>244.61</c:v>
                </c:pt>
                <c:pt idx="4">
                  <c:v>294.61</c:v>
                </c:pt>
              </c:numCache>
            </c:numRef>
          </c:val>
        </c:ser>
        <c:dLbls>
          <c:showLegendKey val="0"/>
          <c:showVal val="0"/>
          <c:showCatName val="0"/>
          <c:showSerName val="0"/>
          <c:showPercent val="0"/>
          <c:showBubbleSize val="0"/>
        </c:dLbls>
        <c:gapWidth val="150"/>
        <c:axId val="87171456"/>
        <c:axId val="871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7171456"/>
        <c:axId val="87173376"/>
      </c:lineChart>
      <c:dateAx>
        <c:axId val="87171456"/>
        <c:scaling>
          <c:orientation val="minMax"/>
        </c:scaling>
        <c:delete val="1"/>
        <c:axPos val="b"/>
        <c:numFmt formatCode="ge" sourceLinked="1"/>
        <c:majorTickMark val="none"/>
        <c:minorTickMark val="none"/>
        <c:tickLblPos val="none"/>
        <c:crossAx val="87173376"/>
        <c:crosses val="autoZero"/>
        <c:auto val="1"/>
        <c:lblOffset val="100"/>
        <c:baseTimeUnit val="years"/>
      </c:dateAx>
      <c:valAx>
        <c:axId val="8717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251.65</c:v>
                </c:pt>
                <c:pt idx="1">
                  <c:v>227.51</c:v>
                </c:pt>
                <c:pt idx="2">
                  <c:v>214.77</c:v>
                </c:pt>
                <c:pt idx="3">
                  <c:v>194.63</c:v>
                </c:pt>
                <c:pt idx="4">
                  <c:v>190.71</c:v>
                </c:pt>
              </c:numCache>
            </c:numRef>
          </c:val>
        </c:ser>
        <c:dLbls>
          <c:showLegendKey val="0"/>
          <c:showVal val="0"/>
          <c:showCatName val="0"/>
          <c:showSerName val="0"/>
          <c:showPercent val="0"/>
          <c:showBubbleSize val="0"/>
        </c:dLbls>
        <c:gapWidth val="150"/>
        <c:axId val="87220224"/>
        <c:axId val="872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7220224"/>
        <c:axId val="87222144"/>
      </c:lineChart>
      <c:dateAx>
        <c:axId val="87220224"/>
        <c:scaling>
          <c:orientation val="minMax"/>
        </c:scaling>
        <c:delete val="1"/>
        <c:axPos val="b"/>
        <c:numFmt formatCode="ge" sourceLinked="1"/>
        <c:majorTickMark val="none"/>
        <c:minorTickMark val="none"/>
        <c:tickLblPos val="none"/>
        <c:crossAx val="87222144"/>
        <c:crosses val="autoZero"/>
        <c:auto val="1"/>
        <c:lblOffset val="100"/>
        <c:baseTimeUnit val="years"/>
      </c:dateAx>
      <c:valAx>
        <c:axId val="8722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2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118.41</c:v>
                </c:pt>
                <c:pt idx="1">
                  <c:v>122.75</c:v>
                </c:pt>
                <c:pt idx="2">
                  <c:v>124.5</c:v>
                </c:pt>
                <c:pt idx="3">
                  <c:v>123.83</c:v>
                </c:pt>
                <c:pt idx="4">
                  <c:v>118.93</c:v>
                </c:pt>
              </c:numCache>
            </c:numRef>
          </c:val>
        </c:ser>
        <c:dLbls>
          <c:showLegendKey val="0"/>
          <c:showVal val="0"/>
          <c:showCatName val="0"/>
          <c:showSerName val="0"/>
          <c:showPercent val="0"/>
          <c:showBubbleSize val="0"/>
        </c:dLbls>
        <c:gapWidth val="150"/>
        <c:axId val="87247872"/>
        <c:axId val="872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7247872"/>
        <c:axId val="87250048"/>
      </c:lineChart>
      <c:dateAx>
        <c:axId val="87247872"/>
        <c:scaling>
          <c:orientation val="minMax"/>
        </c:scaling>
        <c:delete val="1"/>
        <c:axPos val="b"/>
        <c:numFmt formatCode="ge" sourceLinked="1"/>
        <c:majorTickMark val="none"/>
        <c:minorTickMark val="none"/>
        <c:tickLblPos val="none"/>
        <c:crossAx val="87250048"/>
        <c:crosses val="autoZero"/>
        <c:auto val="1"/>
        <c:lblOffset val="100"/>
        <c:baseTimeUnit val="years"/>
      </c:dateAx>
      <c:valAx>
        <c:axId val="872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177.8</c:v>
                </c:pt>
                <c:pt idx="1">
                  <c:v>172.04</c:v>
                </c:pt>
                <c:pt idx="2">
                  <c:v>169.75</c:v>
                </c:pt>
                <c:pt idx="3">
                  <c:v>170.56</c:v>
                </c:pt>
                <c:pt idx="4">
                  <c:v>176.85</c:v>
                </c:pt>
              </c:numCache>
            </c:numRef>
          </c:val>
        </c:ser>
        <c:dLbls>
          <c:showLegendKey val="0"/>
          <c:showVal val="0"/>
          <c:showCatName val="0"/>
          <c:showSerName val="0"/>
          <c:showPercent val="0"/>
          <c:showBubbleSize val="0"/>
        </c:dLbls>
        <c:gapWidth val="150"/>
        <c:axId val="87267968"/>
        <c:axId val="874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7267968"/>
        <c:axId val="87425792"/>
      </c:lineChart>
      <c:dateAx>
        <c:axId val="87267968"/>
        <c:scaling>
          <c:orientation val="minMax"/>
        </c:scaling>
        <c:delete val="1"/>
        <c:axPos val="b"/>
        <c:numFmt formatCode="ge" sourceLinked="1"/>
        <c:majorTickMark val="none"/>
        <c:minorTickMark val="none"/>
        <c:tickLblPos val="none"/>
        <c:crossAx val="87425792"/>
        <c:crosses val="autoZero"/>
        <c:auto val="1"/>
        <c:lblOffset val="100"/>
        <c:baseTimeUnit val="years"/>
      </c:dateAx>
      <c:valAx>
        <c:axId val="874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7"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沖縄県　名護市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62581</v>
      </c>
      <c r="AM8" s="71"/>
      <c r="AN8" s="71"/>
      <c r="AO8" s="71"/>
      <c r="AP8" s="71"/>
      <c r="AQ8" s="71"/>
      <c r="AR8" s="71"/>
      <c r="AS8" s="71"/>
      <c r="AT8" s="67">
        <f>データ!$S$6</f>
        <v>210.9</v>
      </c>
      <c r="AU8" s="68"/>
      <c r="AV8" s="68"/>
      <c r="AW8" s="68"/>
      <c r="AX8" s="68"/>
      <c r="AY8" s="68"/>
      <c r="AZ8" s="68"/>
      <c r="BA8" s="68"/>
      <c r="BB8" s="70">
        <f>データ!$T$6</f>
        <v>296.73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72.739999999999995</v>
      </c>
      <c r="J10" s="68"/>
      <c r="K10" s="68"/>
      <c r="L10" s="68"/>
      <c r="M10" s="68"/>
      <c r="N10" s="68"/>
      <c r="O10" s="69"/>
      <c r="P10" s="70">
        <f>データ!$P$6</f>
        <v>96.06</v>
      </c>
      <c r="Q10" s="70"/>
      <c r="R10" s="70"/>
      <c r="S10" s="70"/>
      <c r="T10" s="70"/>
      <c r="U10" s="70"/>
      <c r="V10" s="70"/>
      <c r="W10" s="71">
        <f>データ!$Q$6</f>
        <v>3337</v>
      </c>
      <c r="X10" s="71"/>
      <c r="Y10" s="71"/>
      <c r="Z10" s="71"/>
      <c r="AA10" s="71"/>
      <c r="AB10" s="71"/>
      <c r="AC10" s="71"/>
      <c r="AD10" s="2"/>
      <c r="AE10" s="2"/>
      <c r="AF10" s="2"/>
      <c r="AG10" s="2"/>
      <c r="AH10" s="5"/>
      <c r="AI10" s="5"/>
      <c r="AJ10" s="5"/>
      <c r="AK10" s="5"/>
      <c r="AL10" s="71">
        <f>データ!$U$6</f>
        <v>59526</v>
      </c>
      <c r="AM10" s="71"/>
      <c r="AN10" s="71"/>
      <c r="AO10" s="71"/>
      <c r="AP10" s="71"/>
      <c r="AQ10" s="71"/>
      <c r="AR10" s="71"/>
      <c r="AS10" s="71"/>
      <c r="AT10" s="67">
        <f>データ!$V$6</f>
        <v>58.37</v>
      </c>
      <c r="AU10" s="68"/>
      <c r="AV10" s="68"/>
      <c r="AW10" s="68"/>
      <c r="AX10" s="68"/>
      <c r="AY10" s="68"/>
      <c r="AZ10" s="68"/>
      <c r="BA10" s="68"/>
      <c r="BB10" s="70">
        <f>データ!$W$6</f>
        <v>1019.8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472093</v>
      </c>
      <c r="D6" s="34">
        <f t="shared" si="3"/>
        <v>46</v>
      </c>
      <c r="E6" s="34">
        <f t="shared" si="3"/>
        <v>1</v>
      </c>
      <c r="F6" s="34">
        <f t="shared" si="3"/>
        <v>0</v>
      </c>
      <c r="G6" s="34">
        <f t="shared" si="3"/>
        <v>1</v>
      </c>
      <c r="H6" s="34" t="str">
        <f t="shared" si="3"/>
        <v>沖縄県　名護市</v>
      </c>
      <c r="I6" s="34" t="str">
        <f t="shared" si="3"/>
        <v>法適用</v>
      </c>
      <c r="J6" s="34" t="str">
        <f t="shared" si="3"/>
        <v>水道事業</v>
      </c>
      <c r="K6" s="34" t="str">
        <f t="shared" si="3"/>
        <v>末端給水事業</v>
      </c>
      <c r="L6" s="34" t="str">
        <f t="shared" si="3"/>
        <v>A4</v>
      </c>
      <c r="M6" s="34">
        <f t="shared" si="3"/>
        <v>0</v>
      </c>
      <c r="N6" s="35" t="str">
        <f t="shared" si="3"/>
        <v>-</v>
      </c>
      <c r="O6" s="35">
        <f t="shared" si="3"/>
        <v>72.739999999999995</v>
      </c>
      <c r="P6" s="35">
        <f t="shared" si="3"/>
        <v>96.06</v>
      </c>
      <c r="Q6" s="35">
        <f t="shared" si="3"/>
        <v>3337</v>
      </c>
      <c r="R6" s="35">
        <f t="shared" si="3"/>
        <v>62581</v>
      </c>
      <c r="S6" s="35">
        <f t="shared" si="3"/>
        <v>210.9</v>
      </c>
      <c r="T6" s="35">
        <f t="shared" si="3"/>
        <v>296.73</v>
      </c>
      <c r="U6" s="35">
        <f t="shared" si="3"/>
        <v>59526</v>
      </c>
      <c r="V6" s="35">
        <f t="shared" si="3"/>
        <v>58.37</v>
      </c>
      <c r="W6" s="35">
        <f t="shared" si="3"/>
        <v>1019.8</v>
      </c>
      <c r="X6" s="36">
        <f>IF(X7="",NA(),X7)</f>
        <v>121.4</v>
      </c>
      <c r="Y6" s="36">
        <f t="shared" ref="Y6:AG6" si="4">IF(Y7="",NA(),Y7)</f>
        <v>125.76</v>
      </c>
      <c r="Z6" s="36">
        <f t="shared" si="4"/>
        <v>123.97</v>
      </c>
      <c r="AA6" s="36">
        <f t="shared" si="4"/>
        <v>126.36</v>
      </c>
      <c r="AB6" s="36">
        <f t="shared" si="4"/>
        <v>118.67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604.19000000000005</v>
      </c>
      <c r="AU6" s="36">
        <f t="shared" ref="AU6:BC6" si="6">IF(AU7="",NA(),AU7)</f>
        <v>810.36</v>
      </c>
      <c r="AV6" s="36">
        <f t="shared" si="6"/>
        <v>258.81</v>
      </c>
      <c r="AW6" s="36">
        <f t="shared" si="6"/>
        <v>244.61</v>
      </c>
      <c r="AX6" s="36">
        <f t="shared" si="6"/>
        <v>294.61</v>
      </c>
      <c r="AY6" s="36">
        <f t="shared" si="6"/>
        <v>701</v>
      </c>
      <c r="AZ6" s="36">
        <f t="shared" si="6"/>
        <v>739.59</v>
      </c>
      <c r="BA6" s="36">
        <f t="shared" si="6"/>
        <v>335.95</v>
      </c>
      <c r="BB6" s="36">
        <f t="shared" si="6"/>
        <v>346.59</v>
      </c>
      <c r="BC6" s="36">
        <f t="shared" si="6"/>
        <v>357.82</v>
      </c>
      <c r="BD6" s="35" t="str">
        <f>IF(BD7="","",IF(BD7="-","【-】","【"&amp;SUBSTITUTE(TEXT(BD7,"#,##0.00"),"-","△")&amp;"】"))</f>
        <v>【262.87】</v>
      </c>
      <c r="BE6" s="36">
        <f>IF(BE7="",NA(),BE7)</f>
        <v>251.65</v>
      </c>
      <c r="BF6" s="36">
        <f t="shared" ref="BF6:BN6" si="7">IF(BF7="",NA(),BF7)</f>
        <v>227.51</v>
      </c>
      <c r="BG6" s="36">
        <f t="shared" si="7"/>
        <v>214.77</v>
      </c>
      <c r="BH6" s="36">
        <f t="shared" si="7"/>
        <v>194.63</v>
      </c>
      <c r="BI6" s="36">
        <f t="shared" si="7"/>
        <v>190.71</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118.41</v>
      </c>
      <c r="BQ6" s="36">
        <f t="shared" ref="BQ6:BY6" si="8">IF(BQ7="",NA(),BQ7)</f>
        <v>122.75</v>
      </c>
      <c r="BR6" s="36">
        <f t="shared" si="8"/>
        <v>124.5</v>
      </c>
      <c r="BS6" s="36">
        <f t="shared" si="8"/>
        <v>123.83</v>
      </c>
      <c r="BT6" s="36">
        <f t="shared" si="8"/>
        <v>118.93</v>
      </c>
      <c r="BU6" s="36">
        <f t="shared" si="8"/>
        <v>100.27</v>
      </c>
      <c r="BV6" s="36">
        <f t="shared" si="8"/>
        <v>99.46</v>
      </c>
      <c r="BW6" s="36">
        <f t="shared" si="8"/>
        <v>105.21</v>
      </c>
      <c r="BX6" s="36">
        <f t="shared" si="8"/>
        <v>105.71</v>
      </c>
      <c r="BY6" s="36">
        <f t="shared" si="8"/>
        <v>106.01</v>
      </c>
      <c r="BZ6" s="35" t="str">
        <f>IF(BZ7="","",IF(BZ7="-","【-】","【"&amp;SUBSTITUTE(TEXT(BZ7,"#,##0.00"),"-","△")&amp;"】"))</f>
        <v>【105.59】</v>
      </c>
      <c r="CA6" s="36">
        <f>IF(CA7="",NA(),CA7)</f>
        <v>177.8</v>
      </c>
      <c r="CB6" s="36">
        <f t="shared" ref="CB6:CJ6" si="9">IF(CB7="",NA(),CB7)</f>
        <v>172.04</v>
      </c>
      <c r="CC6" s="36">
        <f t="shared" si="9"/>
        <v>169.75</v>
      </c>
      <c r="CD6" s="36">
        <f t="shared" si="9"/>
        <v>170.56</v>
      </c>
      <c r="CE6" s="36">
        <f t="shared" si="9"/>
        <v>176.85</v>
      </c>
      <c r="CF6" s="36">
        <f t="shared" si="9"/>
        <v>169.62</v>
      </c>
      <c r="CG6" s="36">
        <f t="shared" si="9"/>
        <v>171.78</v>
      </c>
      <c r="CH6" s="36">
        <f t="shared" si="9"/>
        <v>162.59</v>
      </c>
      <c r="CI6" s="36">
        <f t="shared" si="9"/>
        <v>162.15</v>
      </c>
      <c r="CJ6" s="36">
        <f t="shared" si="9"/>
        <v>162.24</v>
      </c>
      <c r="CK6" s="35" t="str">
        <f>IF(CK7="","",IF(CK7="-","【-】","【"&amp;SUBSTITUTE(TEXT(CK7,"#,##0.00"),"-","△")&amp;"】"))</f>
        <v>【163.27】</v>
      </c>
      <c r="CL6" s="36">
        <f>IF(CL7="",NA(),CL7)</f>
        <v>58.32</v>
      </c>
      <c r="CM6" s="36">
        <f t="shared" ref="CM6:CU6" si="10">IF(CM7="",NA(),CM7)</f>
        <v>61.05</v>
      </c>
      <c r="CN6" s="36">
        <f t="shared" si="10"/>
        <v>60.95</v>
      </c>
      <c r="CO6" s="36">
        <f t="shared" si="10"/>
        <v>61.05</v>
      </c>
      <c r="CP6" s="36">
        <f t="shared" si="10"/>
        <v>61.49</v>
      </c>
      <c r="CQ6" s="36">
        <f t="shared" si="10"/>
        <v>59.88</v>
      </c>
      <c r="CR6" s="36">
        <f t="shared" si="10"/>
        <v>59.68</v>
      </c>
      <c r="CS6" s="36">
        <f t="shared" si="10"/>
        <v>59.17</v>
      </c>
      <c r="CT6" s="36">
        <f t="shared" si="10"/>
        <v>59.34</v>
      </c>
      <c r="CU6" s="36">
        <f t="shared" si="10"/>
        <v>59.11</v>
      </c>
      <c r="CV6" s="35" t="str">
        <f>IF(CV7="","",IF(CV7="-","【-】","【"&amp;SUBSTITUTE(TEXT(CV7,"#,##0.00"),"-","△")&amp;"】"))</f>
        <v>【59.94】</v>
      </c>
      <c r="CW6" s="36">
        <f>IF(CW7="",NA(),CW7)</f>
        <v>91.9</v>
      </c>
      <c r="CX6" s="36">
        <f t="shared" ref="CX6:DF6" si="11">IF(CX7="",NA(),CX7)</f>
        <v>91.43</v>
      </c>
      <c r="CY6" s="36">
        <f t="shared" si="11"/>
        <v>91.07</v>
      </c>
      <c r="CZ6" s="36">
        <f t="shared" si="11"/>
        <v>91.42</v>
      </c>
      <c r="DA6" s="36">
        <f t="shared" si="11"/>
        <v>91.22</v>
      </c>
      <c r="DB6" s="36">
        <f t="shared" si="11"/>
        <v>87.65</v>
      </c>
      <c r="DC6" s="36">
        <f t="shared" si="11"/>
        <v>87.63</v>
      </c>
      <c r="DD6" s="36">
        <f t="shared" si="11"/>
        <v>87.6</v>
      </c>
      <c r="DE6" s="36">
        <f t="shared" si="11"/>
        <v>87.74</v>
      </c>
      <c r="DF6" s="36">
        <f t="shared" si="11"/>
        <v>87.91</v>
      </c>
      <c r="DG6" s="35" t="str">
        <f>IF(DG7="","",IF(DG7="-","【-】","【"&amp;SUBSTITUTE(TEXT(DG7,"#,##0.00"),"-","△")&amp;"】"))</f>
        <v>【90.22】</v>
      </c>
      <c r="DH6" s="36">
        <f>IF(DH7="",NA(),DH7)</f>
        <v>29.05</v>
      </c>
      <c r="DI6" s="36">
        <f t="shared" ref="DI6:DQ6" si="12">IF(DI7="",NA(),DI7)</f>
        <v>29.6</v>
      </c>
      <c r="DJ6" s="36">
        <f t="shared" si="12"/>
        <v>55.25</v>
      </c>
      <c r="DK6" s="36">
        <f t="shared" si="12"/>
        <v>55.43</v>
      </c>
      <c r="DL6" s="36">
        <f t="shared" si="12"/>
        <v>56.86</v>
      </c>
      <c r="DM6" s="36">
        <f t="shared" si="12"/>
        <v>38.69</v>
      </c>
      <c r="DN6" s="36">
        <f t="shared" si="12"/>
        <v>39.65</v>
      </c>
      <c r="DO6" s="36">
        <f t="shared" si="12"/>
        <v>45.25</v>
      </c>
      <c r="DP6" s="36">
        <f t="shared" si="12"/>
        <v>46.27</v>
      </c>
      <c r="DQ6" s="36">
        <f t="shared" si="12"/>
        <v>46.88</v>
      </c>
      <c r="DR6" s="35" t="str">
        <f>IF(DR7="","",IF(DR7="-","【-】","【"&amp;SUBSTITUTE(TEXT(DR7,"#,##0.00"),"-","△")&amp;"】"))</f>
        <v>【47.91】</v>
      </c>
      <c r="DS6" s="36">
        <f>IF(DS7="",NA(),DS7)</f>
        <v>2.72</v>
      </c>
      <c r="DT6" s="36">
        <f t="shared" ref="DT6:EB6" si="13">IF(DT7="",NA(),DT7)</f>
        <v>3.67</v>
      </c>
      <c r="DU6" s="36">
        <f t="shared" si="13"/>
        <v>5.38</v>
      </c>
      <c r="DV6" s="36">
        <f t="shared" si="13"/>
        <v>8.0399999999999991</v>
      </c>
      <c r="DW6" s="36">
        <f t="shared" si="13"/>
        <v>20.309999999999999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0.25</v>
      </c>
      <c r="EE6" s="36">
        <f t="shared" ref="EE6:EM6" si="14">IF(EE7="",NA(),EE7)</f>
        <v>0.16</v>
      </c>
      <c r="EF6" s="36">
        <f t="shared" si="14"/>
        <v>0.24</v>
      </c>
      <c r="EG6" s="36">
        <f t="shared" si="14"/>
        <v>0.23</v>
      </c>
      <c r="EH6" s="36">
        <f t="shared" si="14"/>
        <v>0.21</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472093</v>
      </c>
      <c r="D7" s="38">
        <v>46</v>
      </c>
      <c r="E7" s="38">
        <v>1</v>
      </c>
      <c r="F7" s="38">
        <v>0</v>
      </c>
      <c r="G7" s="38">
        <v>1</v>
      </c>
      <c r="H7" s="38" t="s">
        <v>105</v>
      </c>
      <c r="I7" s="38" t="s">
        <v>106</v>
      </c>
      <c r="J7" s="38" t="s">
        <v>107</v>
      </c>
      <c r="K7" s="38" t="s">
        <v>108</v>
      </c>
      <c r="L7" s="38" t="s">
        <v>109</v>
      </c>
      <c r="M7" s="38"/>
      <c r="N7" s="39" t="s">
        <v>110</v>
      </c>
      <c r="O7" s="39">
        <v>72.739999999999995</v>
      </c>
      <c r="P7" s="39">
        <v>96.06</v>
      </c>
      <c r="Q7" s="39">
        <v>3337</v>
      </c>
      <c r="R7" s="39">
        <v>62581</v>
      </c>
      <c r="S7" s="39">
        <v>210.9</v>
      </c>
      <c r="T7" s="39">
        <v>296.73</v>
      </c>
      <c r="U7" s="39">
        <v>59526</v>
      </c>
      <c r="V7" s="39">
        <v>58.37</v>
      </c>
      <c r="W7" s="39">
        <v>1019.8</v>
      </c>
      <c r="X7" s="39">
        <v>121.4</v>
      </c>
      <c r="Y7" s="39">
        <v>125.76</v>
      </c>
      <c r="Z7" s="39">
        <v>123.97</v>
      </c>
      <c r="AA7" s="39">
        <v>126.36</v>
      </c>
      <c r="AB7" s="39">
        <v>118.67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604.19000000000005</v>
      </c>
      <c r="AU7" s="39">
        <v>810.36</v>
      </c>
      <c r="AV7" s="39">
        <v>258.81</v>
      </c>
      <c r="AW7" s="39">
        <v>244.61</v>
      </c>
      <c r="AX7" s="39">
        <v>294.61</v>
      </c>
      <c r="AY7" s="39">
        <v>701</v>
      </c>
      <c r="AZ7" s="39">
        <v>739.59</v>
      </c>
      <c r="BA7" s="39">
        <v>335.95</v>
      </c>
      <c r="BB7" s="39">
        <v>346.59</v>
      </c>
      <c r="BC7" s="39">
        <v>357.82</v>
      </c>
      <c r="BD7" s="39">
        <v>262.87</v>
      </c>
      <c r="BE7" s="39">
        <v>251.65</v>
      </c>
      <c r="BF7" s="39">
        <v>227.51</v>
      </c>
      <c r="BG7" s="39">
        <v>214.77</v>
      </c>
      <c r="BH7" s="39">
        <v>194.63</v>
      </c>
      <c r="BI7" s="39">
        <v>190.71</v>
      </c>
      <c r="BJ7" s="39">
        <v>330.99</v>
      </c>
      <c r="BK7" s="39">
        <v>324.08999999999997</v>
      </c>
      <c r="BL7" s="39">
        <v>319.82</v>
      </c>
      <c r="BM7" s="39">
        <v>312.02999999999997</v>
      </c>
      <c r="BN7" s="39">
        <v>307.45999999999998</v>
      </c>
      <c r="BO7" s="39">
        <v>270.87</v>
      </c>
      <c r="BP7" s="39">
        <v>118.41</v>
      </c>
      <c r="BQ7" s="39">
        <v>122.75</v>
      </c>
      <c r="BR7" s="39">
        <v>124.5</v>
      </c>
      <c r="BS7" s="39">
        <v>123.83</v>
      </c>
      <c r="BT7" s="39">
        <v>118.93</v>
      </c>
      <c r="BU7" s="39">
        <v>100.27</v>
      </c>
      <c r="BV7" s="39">
        <v>99.46</v>
      </c>
      <c r="BW7" s="39">
        <v>105.21</v>
      </c>
      <c r="BX7" s="39">
        <v>105.71</v>
      </c>
      <c r="BY7" s="39">
        <v>106.01</v>
      </c>
      <c r="BZ7" s="39">
        <v>105.59</v>
      </c>
      <c r="CA7" s="39">
        <v>177.8</v>
      </c>
      <c r="CB7" s="39">
        <v>172.04</v>
      </c>
      <c r="CC7" s="39">
        <v>169.75</v>
      </c>
      <c r="CD7" s="39">
        <v>170.56</v>
      </c>
      <c r="CE7" s="39">
        <v>176.85</v>
      </c>
      <c r="CF7" s="39">
        <v>169.62</v>
      </c>
      <c r="CG7" s="39">
        <v>171.78</v>
      </c>
      <c r="CH7" s="39">
        <v>162.59</v>
      </c>
      <c r="CI7" s="39">
        <v>162.15</v>
      </c>
      <c r="CJ7" s="39">
        <v>162.24</v>
      </c>
      <c r="CK7" s="39">
        <v>163.27000000000001</v>
      </c>
      <c r="CL7" s="39">
        <v>58.32</v>
      </c>
      <c r="CM7" s="39">
        <v>61.05</v>
      </c>
      <c r="CN7" s="39">
        <v>60.95</v>
      </c>
      <c r="CO7" s="39">
        <v>61.05</v>
      </c>
      <c r="CP7" s="39">
        <v>61.49</v>
      </c>
      <c r="CQ7" s="39">
        <v>59.88</v>
      </c>
      <c r="CR7" s="39">
        <v>59.68</v>
      </c>
      <c r="CS7" s="39">
        <v>59.17</v>
      </c>
      <c r="CT7" s="39">
        <v>59.34</v>
      </c>
      <c r="CU7" s="39">
        <v>59.11</v>
      </c>
      <c r="CV7" s="39">
        <v>59.94</v>
      </c>
      <c r="CW7" s="39">
        <v>91.9</v>
      </c>
      <c r="CX7" s="39">
        <v>91.43</v>
      </c>
      <c r="CY7" s="39">
        <v>91.07</v>
      </c>
      <c r="CZ7" s="39">
        <v>91.42</v>
      </c>
      <c r="DA7" s="39">
        <v>91.22</v>
      </c>
      <c r="DB7" s="39">
        <v>87.65</v>
      </c>
      <c r="DC7" s="39">
        <v>87.63</v>
      </c>
      <c r="DD7" s="39">
        <v>87.6</v>
      </c>
      <c r="DE7" s="39">
        <v>87.74</v>
      </c>
      <c r="DF7" s="39">
        <v>87.91</v>
      </c>
      <c r="DG7" s="39">
        <v>90.22</v>
      </c>
      <c r="DH7" s="39">
        <v>29.05</v>
      </c>
      <c r="DI7" s="39">
        <v>29.6</v>
      </c>
      <c r="DJ7" s="39">
        <v>55.25</v>
      </c>
      <c r="DK7" s="39">
        <v>55.43</v>
      </c>
      <c r="DL7" s="39">
        <v>56.86</v>
      </c>
      <c r="DM7" s="39">
        <v>38.69</v>
      </c>
      <c r="DN7" s="39">
        <v>39.65</v>
      </c>
      <c r="DO7" s="39">
        <v>45.25</v>
      </c>
      <c r="DP7" s="39">
        <v>46.27</v>
      </c>
      <c r="DQ7" s="39">
        <v>46.88</v>
      </c>
      <c r="DR7" s="39">
        <v>47.91</v>
      </c>
      <c r="DS7" s="39">
        <v>2.72</v>
      </c>
      <c r="DT7" s="39">
        <v>3.67</v>
      </c>
      <c r="DU7" s="39">
        <v>5.38</v>
      </c>
      <c r="DV7" s="39">
        <v>8.0399999999999991</v>
      </c>
      <c r="DW7" s="39">
        <v>20.309999999999999</v>
      </c>
      <c r="DX7" s="39">
        <v>8.4</v>
      </c>
      <c r="DY7" s="39">
        <v>9.7100000000000009</v>
      </c>
      <c r="DZ7" s="39">
        <v>10.71</v>
      </c>
      <c r="EA7" s="39">
        <v>10.93</v>
      </c>
      <c r="EB7" s="39">
        <v>13.39</v>
      </c>
      <c r="EC7" s="39">
        <v>15</v>
      </c>
      <c r="ED7" s="39">
        <v>0.25</v>
      </c>
      <c r="EE7" s="39">
        <v>0.16</v>
      </c>
      <c r="EF7" s="39">
        <v>0.24</v>
      </c>
      <c r="EG7" s="39">
        <v>0.23</v>
      </c>
      <c r="EH7" s="39">
        <v>0.21</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12PC-04</cp:lastModifiedBy>
  <cp:lastPrinted>2018-02-09T00:41:22Z</cp:lastPrinted>
  <dcterms:created xsi:type="dcterms:W3CDTF">2017-12-25T01:38:55Z</dcterms:created>
  <dcterms:modified xsi:type="dcterms:W3CDTF">2018-02-09T00:41:23Z</dcterms:modified>
  <cp:category/>
</cp:coreProperties>
</file>