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teWkpXcgE+i73SVVoibcIzhO4LL5qUP25UPOVKHYlu2vjxfFoFLjZkdl+iekxOVK9QsQrXPsZ12AonbB2LGkgw==" workbookSaltValue="Vu4UPC7kKOGZF1Xt/XjwbA==" workbookSpinCount="100000" lockStructure="1"/>
  <bookViews>
    <workbookView xWindow="0" yWindow="0" windowWidth="19290" windowHeight="81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AL10" i="4"/>
  <c r="W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<sst xmlns="http://schemas.openxmlformats.org/spreadsheetml/2006/main" count="232" uniqueCount="120">
  <si>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</si>
  <si>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</si>
  <si>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</si>
  <si>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</si>
  <si>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</si>
  <si>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</si>
  <si>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</si>
  <si>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</si>
  <si>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</si>
  <si>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</si>
  <si>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</si>
  <si>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</si>
  <si>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</si>
  <si>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</si>
  <si>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</si>
  <si>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</si>
  <si>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</si>
  <si>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</si>
  <si>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</si>
  <si>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</si>
  <si>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</si>
  <si>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</si>
  <si>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</si>
  <si>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</si>
  <si>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</si>
  <si>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</si>
  <si>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</si>
  <si>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</si>
  <si>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</si>
  <si>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</si>
  <si>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</si>
  <si>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</si>
  <si>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</si>
  <si>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</si>
  <si>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</si>
  <si>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</si>
  <si>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</si>
  <si>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</si>
  <si>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</si>
  <si>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</si>
  <si>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</si>
  <si>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</si>
  <si>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</si>
  <si>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</si>
  <si>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</si>
  <si>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</si>
  <si>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</si>
  <si>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</si>
  <si>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</si>
  <si>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</si>
  <si>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</si>
  <si>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</si>
  <si>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</si>
  <si>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</si>
  <si>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</si>
  <si>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</si>
  <si>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</si>
  <si>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</si>
  <si>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</si>
  <si>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</si>
  <si>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</si>
  <si>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</si>
  <si>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</si>
  <si>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</si>
  <si>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</si>
  <si>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</si>
  <si>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</si>
  <si>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</si>
  <si>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</si>
  <si>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</si>
  <si>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</si>
  <si>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</si>
  <si>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</si>
  <si>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</si>
  <si>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</si>
  <si>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</si>
  <si>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</si>
  <si>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</si>
  <si>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</si>
  <si>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</si>
  <si>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</si>
  <si>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</si>
  <si>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</si>
  <si>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</si>
  <si>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</si>
  <si>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</si>
  <si>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</si>
  <si>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</si>
  <si>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</si>
  <si>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</si>
  <si>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</si>
  <si>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</si>
  <si>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</si>
  <si>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</si>
  <si>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</si>
  <si>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</si>
  <si>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</si>
  <si>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</si>
  <si>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</si>
  <si>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</si>
  <si>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</si>
  <si>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</si>
  <si>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</si>
  <si>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</si>
  <si>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</si>
  <si>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石垣市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</si>
  <si>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</si>
  <si>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</si>
  <si>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</si>
  <si>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</si>
  <si>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</si>
  <si>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</si>
  <si>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</si>
  <si>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</si>
  <si>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</si>
  <si>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</si>
  <si>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b/>
        <u/>
        <sz val="8"/>
        <color theme="1"/>
        <rFont val="ＭＳ ゴシック"/>
        <family val="3"/>
        <charset val="128"/>
      </rPr>
      <t>①経常収支比率</t>
    </r>
    <r>
      <rPr>
        <sz val="8"/>
        <color theme="1"/>
        <rFont val="ＭＳ ゴシック"/>
        <family val="3"/>
        <charset val="128"/>
      </rPr>
      <t>は、経常収支が黒字である１００％を上回っていますが、前年度１１８．１３％に比べ２．４１ポイント減少しています。併せて</t>
    </r>
    <r>
      <rPr>
        <b/>
        <u/>
        <sz val="8"/>
        <color theme="1"/>
        <rFont val="ＭＳ ゴシック"/>
        <family val="3"/>
        <charset val="128"/>
      </rPr>
      <t>⑤料金回収率</t>
    </r>
    <r>
      <rPr>
        <sz val="8"/>
        <color theme="1"/>
        <rFont val="ＭＳ ゴシック"/>
        <family val="3"/>
        <charset val="128"/>
      </rPr>
      <t>（給水に係る費用と水道料金収入の比率で100％以上が適正）でも１００％を上回っていますが、前年度に比べ２．５３ポイント減少しています。給水に係る費用が給水収益で賄えていますが、前年度に比べ主に施設の修繕に係る費用の増加が要因です。
　</t>
    </r>
    <r>
      <rPr>
        <b/>
        <u/>
        <sz val="8"/>
        <color theme="1"/>
        <rFont val="ＭＳ ゴシック"/>
        <family val="3"/>
        <charset val="128"/>
      </rPr>
      <t>②累積欠損金比率</t>
    </r>
    <r>
      <rPr>
        <sz val="8"/>
        <color theme="1"/>
        <rFont val="ＭＳ ゴシック"/>
        <family val="3"/>
        <charset val="128"/>
      </rPr>
      <t>は本年度もゼロとなり、複数年にわたって累積した損失のないことが分かります。
　</t>
    </r>
    <r>
      <rPr>
        <b/>
        <u/>
        <sz val="8"/>
        <color theme="1"/>
        <rFont val="ＭＳ ゴシック"/>
        <family val="3"/>
        <charset val="128"/>
      </rPr>
      <t>③流動比率</t>
    </r>
    <r>
      <rPr>
        <sz val="8"/>
        <color theme="1"/>
        <rFont val="ＭＳ ゴシック"/>
        <family val="3"/>
        <charset val="128"/>
      </rPr>
      <t>は、短期的（１年以内）な債務に対する支払い能力を表しています。本年度は２６１．５４％で前年度に比べ１０．８１ポイント増加し健全な結果となりました。１００％を上回っており、現金がない事により”1年以内に支払わなければならない負債”がないことが分かります。主な要因は、前年度に比べ当年度償還高が減少したことによります。
　</t>
    </r>
    <r>
      <rPr>
        <b/>
        <u/>
        <sz val="8"/>
        <color theme="1"/>
        <rFont val="ＭＳ ゴシック"/>
        <family val="3"/>
        <charset val="128"/>
      </rPr>
      <t>④企業債残高対給水収益比率</t>
    </r>
    <r>
      <rPr>
        <sz val="8"/>
        <color theme="1"/>
        <rFont val="ＭＳ ゴシック"/>
        <family val="3"/>
        <charset val="128"/>
      </rPr>
      <t>は、給水収益に対する企業債残高の割合を表しています。本市は他事業体に比べ高い数値となっています。本市は、沖縄本島から離れた島という地理的条件により、取水施設・導水施設・浄水施設・送水施設・配水施設を有し、投資財源を企業債で賄っていることが分かります。①経常収支比率は健全ですが、元利金償還を見据えた、一層の経営努力が必要となります。
　</t>
    </r>
    <r>
      <rPr>
        <b/>
        <u/>
        <sz val="8"/>
        <color theme="1"/>
        <rFont val="ＭＳ ゴシック"/>
        <family val="3"/>
        <charset val="128"/>
      </rPr>
      <t>⑥給水原価</t>
    </r>
    <r>
      <rPr>
        <sz val="8"/>
        <color theme="1"/>
        <rFont val="ＭＳ ゴシック"/>
        <family val="3"/>
        <charset val="128"/>
      </rPr>
      <t>は、有収水量１㎥を供給するのに要した費用（原水を取水し、浄化したのち水道蛇口から１㎥の水を届けるのに要した費用）を表します。前年度に比べ有収水量は増加していますが、主に施設維持に係る修繕費の増加により、前年度に比べ増加となりました。
　</t>
    </r>
    <r>
      <rPr>
        <b/>
        <u/>
        <sz val="8"/>
        <color theme="1"/>
        <rFont val="ＭＳ ゴシック"/>
        <family val="3"/>
        <charset val="128"/>
      </rPr>
      <t>⑦施設利用率</t>
    </r>
    <r>
      <rPr>
        <sz val="8"/>
        <color theme="1"/>
        <rFont val="ＭＳ ゴシック"/>
        <family val="3"/>
        <charset val="128"/>
      </rPr>
      <t>は、施設の利用状況と施設の規模が適正であるかを表します。一日の平均配水量と一日の配水能力の割合で表し、１００％に近いほど健全とされ、低いと施設の統廃合やダウンサイジング等の検討が考えられます。本年度は前年度に比べ１．４７ポイント上昇し、全国平均及び類似団体平均値に比べ適正と考えます。
　</t>
    </r>
    <r>
      <rPr>
        <b/>
        <u/>
        <sz val="8"/>
        <color theme="1"/>
        <rFont val="ＭＳ ゴシック"/>
        <family val="3"/>
        <charset val="128"/>
      </rPr>
      <t>⑧有収率</t>
    </r>
    <r>
      <rPr>
        <sz val="8"/>
        <color theme="1"/>
        <rFont val="ＭＳ ゴシック"/>
        <family val="3"/>
        <charset val="128"/>
      </rPr>
      <t xml:space="preserve">は、施設の稼動によりどれくらいの収益を得ているかを表し、浄水場からの配水量と水道料金で得た水量の割合になります。値は１００％に近いほど健全で、類似団体平均値に比べよい結果となっていますが、全国平均値に比べると４．０８ポイント低くなっています。              
</t>
    </r>
    <rPh sb="25" eb="27">
      <t>ウワマワ</t>
    </rPh>
    <rPh sb="45" eb="46">
      <t>クラ</t>
    </rPh>
    <rPh sb="55" eb="56">
      <t>ゲン</t>
    </rPh>
    <rPh sb="56" eb="57">
      <t>ショウ</t>
    </rPh>
    <rPh sb="73" eb="75">
      <t>キュウスイ</t>
    </rPh>
    <rPh sb="76" eb="77">
      <t>カカ</t>
    </rPh>
    <rPh sb="78" eb="80">
      <t>ヒヨウ</t>
    </rPh>
    <rPh sb="81" eb="83">
      <t>スイドウ</t>
    </rPh>
    <rPh sb="83" eb="85">
      <t>リョウキン</t>
    </rPh>
    <rPh sb="85" eb="87">
      <t>シュウニュウ</t>
    </rPh>
    <rPh sb="88" eb="90">
      <t>ヒリツ</t>
    </rPh>
    <rPh sb="95" eb="97">
      <t>イジョウ</t>
    </rPh>
    <rPh sb="98" eb="100">
      <t>テキセイ</t>
    </rPh>
    <rPh sb="108" eb="110">
      <t>ウワマワ</t>
    </rPh>
    <rPh sb="131" eb="132">
      <t>ゲン</t>
    </rPh>
    <rPh sb="132" eb="133">
      <t>ショウ</t>
    </rPh>
    <rPh sb="160" eb="163">
      <t>ゼンネンド</t>
    </rPh>
    <rPh sb="164" eb="165">
      <t>クラ</t>
    </rPh>
    <rPh sb="166" eb="167">
      <t>オモ</t>
    </rPh>
    <rPh sb="168" eb="170">
      <t>シセツ</t>
    </rPh>
    <rPh sb="171" eb="173">
      <t>シュウゼン</t>
    </rPh>
    <rPh sb="174" eb="175">
      <t>カカ</t>
    </rPh>
    <rPh sb="176" eb="178">
      <t>ヒヨウ</t>
    </rPh>
    <rPh sb="179" eb="180">
      <t>ゾウ</t>
    </rPh>
    <rPh sb="180" eb="181">
      <t>カ</t>
    </rPh>
    <rPh sb="319" eb="321">
      <t>ウワマワ</t>
    </rPh>
    <rPh sb="367" eb="368">
      <t>オモ</t>
    </rPh>
    <rPh sb="369" eb="371">
      <t>ヨウイン</t>
    </rPh>
    <rPh sb="373" eb="376">
      <t>ゼンネンド</t>
    </rPh>
    <rPh sb="377" eb="378">
      <t>クラ</t>
    </rPh>
    <rPh sb="379" eb="380">
      <t>トウ</t>
    </rPh>
    <rPh sb="380" eb="382">
      <t>ネンド</t>
    </rPh>
    <rPh sb="382" eb="384">
      <t>ショウカン</t>
    </rPh>
    <rPh sb="384" eb="385">
      <t>ダカ</t>
    </rPh>
    <rPh sb="386" eb="387">
      <t>ゲン</t>
    </rPh>
    <rPh sb="387" eb="388">
      <t>ショウ</t>
    </rPh>
    <rPh sb="659" eb="660">
      <t>ゾウ</t>
    </rPh>
    <rPh sb="660" eb="661">
      <t>カ</t>
    </rPh>
    <rPh sb="668" eb="669">
      <t>オモ</t>
    </rPh>
    <rPh sb="670" eb="672">
      <t>シセツ</t>
    </rPh>
    <rPh sb="672" eb="674">
      <t>イジ</t>
    </rPh>
    <rPh sb="675" eb="676">
      <t>カカ</t>
    </rPh>
    <rPh sb="677" eb="680">
      <t>シュウゼンヒ</t>
    </rPh>
    <rPh sb="681" eb="682">
      <t>ゾウ</t>
    </rPh>
    <rPh sb="682" eb="683">
      <t>カ</t>
    </rPh>
    <rPh sb="687" eb="690">
      <t>ゼンネンド</t>
    </rPh>
    <rPh sb="691" eb="692">
      <t>クラ</t>
    </rPh>
    <rPh sb="693" eb="694">
      <t>ゾウ</t>
    </rPh>
    <rPh sb="694" eb="695">
      <t>カ</t>
    </rPh>
    <rPh sb="806" eb="809">
      <t>ホンネンド</t>
    </rPh>
    <rPh sb="810" eb="813">
      <t>ゼンネンド</t>
    </rPh>
    <rPh sb="814" eb="815">
      <t>クラ</t>
    </rPh>
    <rPh sb="824" eb="826">
      <t>ジョウショウ</t>
    </rPh>
    <rPh sb="828" eb="830">
      <t>ゼンコク</t>
    </rPh>
    <rPh sb="830" eb="832">
      <t>ヘイキン</t>
    </rPh>
    <rPh sb="832" eb="833">
      <t>オヨ</t>
    </rPh>
    <rPh sb="834" eb="836">
      <t>ルイジ</t>
    </rPh>
    <rPh sb="836" eb="838">
      <t>ダンタイ</t>
    </rPh>
    <rPh sb="838" eb="841">
      <t>ヘイキンチ</t>
    </rPh>
    <rPh sb="933" eb="936">
      <t>ヘイキンチ</t>
    </rPh>
    <rPh sb="970" eb="971">
      <t>ヒク</t>
    </rPh>
    <phoneticPr fontId="4"/>
  </si>
  <si>
    <r>
      <t>　</t>
    </r>
    <r>
      <rPr>
        <b/>
        <u/>
        <sz val="11"/>
        <color theme="1"/>
        <rFont val="ＭＳ ゴシック"/>
        <family val="3"/>
        <charset val="128"/>
      </rPr>
      <t>①有形固定資産減価償却費率</t>
    </r>
    <r>
      <rPr>
        <sz val="11"/>
        <color theme="1"/>
        <rFont val="ＭＳ ゴシック"/>
        <family val="3"/>
        <charset val="128"/>
      </rPr>
      <t>は、資産の老朽化度合いを表します。数値が高い場合は、法定耐用年数を経過した管路を多く保有していることになり、本市は、全国及び類似団体と同じ状況と考えます。併せて</t>
    </r>
    <r>
      <rPr>
        <b/>
        <u/>
        <sz val="11"/>
        <color theme="1"/>
        <rFont val="ＭＳ ゴシック"/>
        <family val="3"/>
        <charset val="128"/>
      </rPr>
      <t>③管路更新率</t>
    </r>
    <r>
      <rPr>
        <sz val="11"/>
        <color theme="1"/>
        <rFont val="ＭＳ ゴシック"/>
        <family val="3"/>
        <charset val="128"/>
      </rPr>
      <t>の管路の更新ペースや状況を表す指標結果は、当該値前年度や全国及び類似団体に比べ低い結果となっています。
　</t>
    </r>
    <r>
      <rPr>
        <b/>
        <u/>
        <sz val="11"/>
        <color theme="1"/>
        <rFont val="ＭＳ ゴシック"/>
        <family val="3"/>
        <charset val="128"/>
      </rPr>
      <t>②管路経年化率</t>
    </r>
    <r>
      <rPr>
        <sz val="11"/>
        <color theme="1"/>
        <rFont val="ＭＳ ゴシック"/>
        <family val="3"/>
        <charset val="128"/>
      </rPr>
      <t>は、法定耐用年数を超えた管路延長の割合を表しています。前年度より０．1ポイントの増加となり、前年度に比べ法定耐用年数を超えた管の割合が増加したことになります。
　</t>
    </r>
    <rPh sb="2" eb="4">
      <t>ユウケイ</t>
    </rPh>
    <rPh sb="4" eb="6">
      <t>コテイ</t>
    </rPh>
    <rPh sb="6" eb="8">
      <t>シサン</t>
    </rPh>
    <rPh sb="8" eb="10">
      <t>ゲンカ</t>
    </rPh>
    <rPh sb="10" eb="12">
      <t>ショウキャク</t>
    </rPh>
    <rPh sb="12" eb="13">
      <t>ヒ</t>
    </rPh>
    <rPh sb="13" eb="14">
      <t>リツ</t>
    </rPh>
    <rPh sb="16" eb="18">
      <t>シサン</t>
    </rPh>
    <rPh sb="19" eb="22">
      <t>ロウキュウカ</t>
    </rPh>
    <rPh sb="22" eb="24">
      <t>ドア</t>
    </rPh>
    <rPh sb="26" eb="27">
      <t>ヒョウ</t>
    </rPh>
    <rPh sb="31" eb="33">
      <t>スウチ</t>
    </rPh>
    <rPh sb="34" eb="35">
      <t>タカ</t>
    </rPh>
    <rPh sb="36" eb="38">
      <t>バアイ</t>
    </rPh>
    <rPh sb="40" eb="42">
      <t>ホウテイ</t>
    </rPh>
    <rPh sb="42" eb="44">
      <t>タイヨウ</t>
    </rPh>
    <rPh sb="44" eb="46">
      <t>ネンスウ</t>
    </rPh>
    <rPh sb="47" eb="49">
      <t>ケイカ</t>
    </rPh>
    <rPh sb="51" eb="53">
      <t>カンロ</t>
    </rPh>
    <rPh sb="54" eb="55">
      <t>オオ</t>
    </rPh>
    <rPh sb="56" eb="58">
      <t>ホユウ</t>
    </rPh>
    <rPh sb="68" eb="69">
      <t>ホン</t>
    </rPh>
    <rPh sb="69" eb="70">
      <t>シ</t>
    </rPh>
    <rPh sb="72" eb="74">
      <t>ゼンコク</t>
    </rPh>
    <rPh sb="74" eb="75">
      <t>オヨ</t>
    </rPh>
    <rPh sb="76" eb="78">
      <t>ルイジ</t>
    </rPh>
    <rPh sb="78" eb="80">
      <t>ダンタイ</t>
    </rPh>
    <rPh sb="81" eb="82">
      <t>オナ</t>
    </rPh>
    <rPh sb="83" eb="85">
      <t>ジョウキョウ</t>
    </rPh>
    <rPh sb="86" eb="87">
      <t>カンガ</t>
    </rPh>
    <rPh sb="91" eb="92">
      <t>アワ</t>
    </rPh>
    <rPh sb="95" eb="97">
      <t>カンロ</t>
    </rPh>
    <rPh sb="97" eb="99">
      <t>コウシン</t>
    </rPh>
    <rPh sb="99" eb="100">
      <t>リツ</t>
    </rPh>
    <rPh sb="101" eb="103">
      <t>カンロ</t>
    </rPh>
    <rPh sb="104" eb="106">
      <t>コウシン</t>
    </rPh>
    <rPh sb="110" eb="112">
      <t>ジョウキョウ</t>
    </rPh>
    <rPh sb="113" eb="114">
      <t>ヒョウ</t>
    </rPh>
    <rPh sb="115" eb="117">
      <t>シヒョウ</t>
    </rPh>
    <rPh sb="117" eb="119">
      <t>ケッカ</t>
    </rPh>
    <rPh sb="121" eb="123">
      <t>トウガイ</t>
    </rPh>
    <rPh sb="123" eb="124">
      <t>アタイ</t>
    </rPh>
    <rPh sb="124" eb="127">
      <t>ゼンネンド</t>
    </rPh>
    <rPh sb="128" eb="130">
      <t>ゼンコク</t>
    </rPh>
    <rPh sb="130" eb="131">
      <t>オヨ</t>
    </rPh>
    <rPh sb="132" eb="134">
      <t>ルイジ</t>
    </rPh>
    <rPh sb="134" eb="136">
      <t>ダンタイ</t>
    </rPh>
    <rPh sb="137" eb="138">
      <t>クラ</t>
    </rPh>
    <rPh sb="139" eb="140">
      <t>ヒク</t>
    </rPh>
    <rPh sb="141" eb="143">
      <t>ケッカ</t>
    </rPh>
    <rPh sb="154" eb="156">
      <t>カンロ</t>
    </rPh>
    <rPh sb="156" eb="159">
      <t>ケイネンカ</t>
    </rPh>
    <rPh sb="159" eb="160">
      <t>リツ</t>
    </rPh>
    <rPh sb="162" eb="164">
      <t>ホウテイ</t>
    </rPh>
    <rPh sb="164" eb="166">
      <t>タイヨウ</t>
    </rPh>
    <rPh sb="166" eb="168">
      <t>ネンスウ</t>
    </rPh>
    <rPh sb="169" eb="170">
      <t>コ</t>
    </rPh>
    <rPh sb="172" eb="174">
      <t>カンロ</t>
    </rPh>
    <rPh sb="174" eb="176">
      <t>エンチョウ</t>
    </rPh>
    <rPh sb="177" eb="179">
      <t>ワリアイ</t>
    </rPh>
    <rPh sb="180" eb="181">
      <t>ヒョウ</t>
    </rPh>
    <rPh sb="187" eb="190">
      <t>ゼンネンド</t>
    </rPh>
    <rPh sb="206" eb="209">
      <t>ゼンネンド</t>
    </rPh>
    <rPh sb="210" eb="211">
      <t>クラ</t>
    </rPh>
    <rPh sb="212" eb="214">
      <t>ホウテイ</t>
    </rPh>
    <rPh sb="214" eb="216">
      <t>タイヨウ</t>
    </rPh>
    <rPh sb="216" eb="218">
      <t>ネンスウ</t>
    </rPh>
    <rPh sb="219" eb="220">
      <t>コ</t>
    </rPh>
    <rPh sb="222" eb="223">
      <t>カン</t>
    </rPh>
    <rPh sb="224" eb="226">
      <t>ワリアイ</t>
    </rPh>
    <rPh sb="227" eb="228">
      <t>ゾウ</t>
    </rPh>
    <rPh sb="228" eb="229">
      <t>カ</t>
    </rPh>
    <phoneticPr fontId="7"/>
  </si>
  <si>
    <r>
      <t>　</t>
    </r>
    <r>
      <rPr>
        <b/>
        <u/>
        <sz val="10"/>
        <color theme="1"/>
        <rFont val="ＭＳ ゴシック"/>
        <family val="3"/>
        <charset val="128"/>
      </rPr>
      <t>１．経営の健全性・効率性</t>
    </r>
    <r>
      <rPr>
        <sz val="10"/>
        <color theme="1"/>
        <rFont val="ＭＳ ゴシック"/>
        <family val="3"/>
        <charset val="128"/>
      </rPr>
      <t>においては、前年度に比べよい結果又は、健全といえる状況にあるといえます。
　</t>
    </r>
    <r>
      <rPr>
        <b/>
        <u/>
        <sz val="10"/>
        <color theme="1"/>
        <rFont val="ＭＳ ゴシック"/>
        <family val="3"/>
        <charset val="128"/>
      </rPr>
      <t>２．老朽化の状</t>
    </r>
    <r>
      <rPr>
        <sz val="10"/>
        <color theme="1"/>
        <rFont val="ＭＳ ゴシック"/>
        <family val="3"/>
        <charset val="128"/>
      </rPr>
      <t>況においては、有形固定資産の全体が法定耐用年数の４７．３８％を経過し、管路については、４．３２％が法定耐用年数を超えており、管路更新率は、前年度に比べ減少していることから、管路経年化比率が悪化しています。
　このことから、管路の更新ペースを含めた事業見直しを検討する必要が急務であり、財源確保の観点から、将来の経営の健全化・効率性についても併せて検討が必要と考えます。
　本市においては、給水人口の微増、入域観光客数の増加により今後も収益の増加が見込まれますが、取水施設から給水施設までの施設更新や維持管理に係る費用が今後ますます必要となることから、水道ビジョン・アセットマネジメント・経営健全化計画を早期に策定していく必要があると考えます。</t>
    </r>
    <rPh sb="3" eb="5">
      <t>ケイエイ</t>
    </rPh>
    <rPh sb="6" eb="9">
      <t>ケンゼンセイ</t>
    </rPh>
    <rPh sb="10" eb="13">
      <t>コウリツセイ</t>
    </rPh>
    <rPh sb="19" eb="22">
      <t>ゼンネンド</t>
    </rPh>
    <rPh sb="23" eb="24">
      <t>クラ</t>
    </rPh>
    <rPh sb="27" eb="29">
      <t>ケッカ</t>
    </rPh>
    <rPh sb="29" eb="30">
      <t>マタ</t>
    </rPh>
    <rPh sb="32" eb="34">
      <t>ケンゼン</t>
    </rPh>
    <rPh sb="38" eb="40">
      <t>ジョウキョウ</t>
    </rPh>
    <rPh sb="53" eb="56">
      <t>ロウキュウカ</t>
    </rPh>
    <rPh sb="57" eb="59">
      <t>ジョウキョウ</t>
    </rPh>
    <rPh sb="65" eb="67">
      <t>ユウケイ</t>
    </rPh>
    <rPh sb="67" eb="69">
      <t>コテイ</t>
    </rPh>
    <rPh sb="69" eb="71">
      <t>シサン</t>
    </rPh>
    <rPh sb="72" eb="74">
      <t>ゼンタイ</t>
    </rPh>
    <rPh sb="75" eb="77">
      <t>ホウテイ</t>
    </rPh>
    <rPh sb="77" eb="79">
      <t>タイヨウ</t>
    </rPh>
    <rPh sb="79" eb="81">
      <t>ネンスウ</t>
    </rPh>
    <rPh sb="89" eb="91">
      <t>ケイカ</t>
    </rPh>
    <rPh sb="93" eb="95">
      <t>カンロ</t>
    </rPh>
    <rPh sb="107" eb="109">
      <t>ホウテイ</t>
    </rPh>
    <rPh sb="109" eb="111">
      <t>タイヨウ</t>
    </rPh>
    <rPh sb="111" eb="113">
      <t>ネンスウ</t>
    </rPh>
    <rPh sb="114" eb="115">
      <t>コ</t>
    </rPh>
    <rPh sb="120" eb="122">
      <t>カンロ</t>
    </rPh>
    <rPh sb="122" eb="124">
      <t>コウシン</t>
    </rPh>
    <rPh sb="124" eb="125">
      <t>リツ</t>
    </rPh>
    <rPh sb="127" eb="130">
      <t>ゼンネンド</t>
    </rPh>
    <rPh sb="131" eb="132">
      <t>クラ</t>
    </rPh>
    <rPh sb="133" eb="134">
      <t>ゲン</t>
    </rPh>
    <rPh sb="134" eb="135">
      <t>ショウ</t>
    </rPh>
    <rPh sb="144" eb="146">
      <t>カンロ</t>
    </rPh>
    <rPh sb="146" eb="149">
      <t>ケイネンカ</t>
    </rPh>
    <rPh sb="149" eb="151">
      <t>ヒリツ</t>
    </rPh>
    <rPh sb="152" eb="154">
      <t>アッカ</t>
    </rPh>
    <rPh sb="169" eb="171">
      <t>カンロ</t>
    </rPh>
    <rPh sb="172" eb="174">
      <t>コウシン</t>
    </rPh>
    <rPh sb="178" eb="179">
      <t>フク</t>
    </rPh>
    <rPh sb="181" eb="183">
      <t>ジギョウ</t>
    </rPh>
    <rPh sb="183" eb="185">
      <t>ミナオ</t>
    </rPh>
    <rPh sb="187" eb="189">
      <t>ケントウ</t>
    </rPh>
    <rPh sb="191" eb="193">
      <t>ヒツヨウ</t>
    </rPh>
    <rPh sb="194" eb="196">
      <t>キュウム</t>
    </rPh>
    <rPh sb="200" eb="202">
      <t>ザイゲン</t>
    </rPh>
    <rPh sb="202" eb="204">
      <t>カクホ</t>
    </rPh>
    <rPh sb="205" eb="207">
      <t>カンテン</t>
    </rPh>
    <rPh sb="210" eb="212">
      <t>ショウライ</t>
    </rPh>
    <rPh sb="213" eb="215">
      <t>ケイエイ</t>
    </rPh>
    <rPh sb="216" eb="219">
      <t>ケンゼンカ</t>
    </rPh>
    <rPh sb="220" eb="223">
      <t>コウリツセイ</t>
    </rPh>
    <rPh sb="228" eb="229">
      <t>アワ</t>
    </rPh>
    <rPh sb="231" eb="233">
      <t>ケントウ</t>
    </rPh>
    <rPh sb="234" eb="236">
      <t>ヒツヨウ</t>
    </rPh>
    <rPh sb="237" eb="238">
      <t>カンガ</t>
    </rPh>
    <rPh sb="244" eb="245">
      <t>ホン</t>
    </rPh>
    <rPh sb="245" eb="246">
      <t>シ</t>
    </rPh>
    <rPh sb="252" eb="254">
      <t>キュウスイ</t>
    </rPh>
    <rPh sb="254" eb="256">
      <t>ジンコウ</t>
    </rPh>
    <rPh sb="257" eb="259">
      <t>ビゾウ</t>
    </rPh>
    <rPh sb="260" eb="262">
      <t>ニュウイキ</t>
    </rPh>
    <rPh sb="262" eb="265">
      <t>カンコウキャク</t>
    </rPh>
    <rPh sb="265" eb="266">
      <t>スウ</t>
    </rPh>
    <rPh sb="267" eb="268">
      <t>ゾウ</t>
    </rPh>
    <rPh sb="268" eb="269">
      <t>カ</t>
    </rPh>
    <rPh sb="272" eb="274">
      <t>コンゴ</t>
    </rPh>
    <rPh sb="275" eb="277">
      <t>シュウエキ</t>
    </rPh>
    <rPh sb="278" eb="279">
      <t>ゾウ</t>
    </rPh>
    <rPh sb="279" eb="280">
      <t>カ</t>
    </rPh>
    <rPh sb="281" eb="283">
      <t>ミコ</t>
    </rPh>
    <rPh sb="289" eb="291">
      <t>シュスイ</t>
    </rPh>
    <rPh sb="291" eb="293">
      <t>シセツ</t>
    </rPh>
    <rPh sb="295" eb="297">
      <t>キュウスイ</t>
    </rPh>
    <rPh sb="297" eb="299">
      <t>シセツ</t>
    </rPh>
    <rPh sb="302" eb="304">
      <t>シセツ</t>
    </rPh>
    <rPh sb="304" eb="306">
      <t>コウシン</t>
    </rPh>
    <rPh sb="307" eb="309">
      <t>イジ</t>
    </rPh>
    <rPh sb="309" eb="311">
      <t>カンリ</t>
    </rPh>
    <rPh sb="312" eb="313">
      <t>カカ</t>
    </rPh>
    <rPh sb="314" eb="316">
      <t>ヒヨウ</t>
    </rPh>
    <rPh sb="317" eb="319">
      <t>コンゴ</t>
    </rPh>
    <rPh sb="323" eb="325">
      <t>ヒツヨウ</t>
    </rPh>
    <rPh sb="333" eb="335">
      <t>スイドウ</t>
    </rPh>
    <rPh sb="351" eb="353">
      <t>ケイエイ</t>
    </rPh>
    <rPh sb="353" eb="355">
      <t>ケンゼン</t>
    </rPh>
    <rPh sb="355" eb="356">
      <t>カ</t>
    </rPh>
    <rPh sb="356" eb="358">
      <t>ケイカク</t>
    </rPh>
    <rPh sb="359" eb="361">
      <t>ソウキ</t>
    </rPh>
    <rPh sb="362" eb="364">
      <t>サクテイ</t>
    </rPh>
    <rPh sb="368" eb="370">
      <t>ヒツヨウ</t>
    </rPh>
    <rPh sb="374" eb="375">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</si>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</sst>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b/>
      <u/>
      <sz val="8"/>
      <color theme="1"/>
      <name val="ＭＳ ゴシック"/>
      <family val="3"/>
      <charset val="128"/>
    </font>
    <font>
      <b/>
      <u/>
      <sz val="11"/>
      <color theme="1"/>
      <name val="ＭＳ ゴシック"/>
      <family val="3"/>
      <charset val="128"/>
    </font>
    <font>
      <sz val="10"/>
      <color theme="1"/>
      <name val="ＭＳ ゴシック"/>
      <family val="3"/>
      <charset val="128"/>
    </font>
    <font>
      <b/>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5" fillId="0" borderId="9"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0.06</c:v>
                </c:pt>
                <c:pt idx="2">
                  <c:v>0.13</c:v>
                </c:pt>
                <c:pt idx="3">
                  <c:v>0.1</c:v>
                </c:pt>
                <c:pt idx="4">
                  <c:v>0.08</c:v>
                </c:pt>
              </c:numCache>
            </c:numRef>
          </c:val>
          <c:extLst xmlns:c16r2="http://schemas.microsoft.com/office/drawing/2015/06/chart">
            <c:ext xmlns:c16="http://schemas.microsoft.com/office/drawing/2014/chart" uri="{C3380CC4-5D6E-409C-BE32-E72D297353CC}">
              <c16:uniqueId val="{00000000-40EE-49B6-AA54-CF9C0125653F}"/>
            </c:ext>
          </c:extLst>
        </c:ser>
        <c:dLbls>
          <c:showLegendKey val="0"/>
          <c:showVal val="0"/>
          <c:showCatName val="0"/>
          <c:showSerName val="0"/>
          <c:showPercent val="0"/>
          <c:showBubbleSize val="0"/>
        </c:dLbls>
        <c:gapWidth val="150"/>
        <c:axId val="114833280"/>
        <c:axId val="1148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40EE-49B6-AA54-CF9C0125653F}"/>
            </c:ext>
          </c:extLst>
        </c:ser>
        <c:dLbls>
          <c:showLegendKey val="0"/>
          <c:showVal val="0"/>
          <c:showCatName val="0"/>
          <c:showSerName val="0"/>
          <c:showPercent val="0"/>
          <c:showBubbleSize val="0"/>
        </c:dLbls>
        <c:marker val="1"/>
        <c:smooth val="0"/>
        <c:axId val="114833280"/>
        <c:axId val="114847744"/>
      </c:lineChart>
      <c:dateAx>
        <c:axId val="114833280"/>
        <c:scaling>
          <c:orientation val="minMax"/>
        </c:scaling>
        <c:delete val="1"/>
        <c:axPos val="b"/>
        <c:numFmt formatCode="ge" sourceLinked="1"/>
        <c:majorTickMark val="none"/>
        <c:minorTickMark val="none"/>
        <c:tickLblPos val="none"/>
        <c:crossAx val="114847744"/>
        <c:crosses val="autoZero"/>
        <c:auto val="1"/>
        <c:lblOffset val="100"/>
        <c:baseTimeUnit val="years"/>
      </c:dateAx>
      <c:valAx>
        <c:axId val="1148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73.95</c:v>
                </c:pt>
                <c:pt idx="1">
                  <c:v>73.75</c:v>
                </c:pt>
                <c:pt idx="2">
                  <c:v>73.48</c:v>
                </c:pt>
                <c:pt idx="3">
                  <c:v>73.91</c:v>
                </c:pt>
                <c:pt idx="4">
                  <c:v>75.38</c:v>
                </c:pt>
              </c:numCache>
            </c:numRef>
          </c:val>
          <c:extLst xmlns:c16r2="http://schemas.microsoft.com/office/drawing/2015/06/chart">
            <c:ext xmlns:c16="http://schemas.microsoft.com/office/drawing/2014/chart" uri="{C3380CC4-5D6E-409C-BE32-E72D297353CC}">
              <c16:uniqueId val="{00000000-212E-4146-8AB5-A72BAE69442F}"/>
            </c:ext>
          </c:extLst>
        </c:ser>
        <c:dLbls>
          <c:showLegendKey val="0"/>
          <c:showVal val="0"/>
          <c:showCatName val="0"/>
          <c:showSerName val="0"/>
          <c:showPercent val="0"/>
          <c:showBubbleSize val="0"/>
        </c:dLbls>
        <c:gapWidth val="150"/>
        <c:axId val="120177792"/>
        <c:axId val="120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212E-4146-8AB5-A72BAE69442F}"/>
            </c:ext>
          </c:extLst>
        </c:ser>
        <c:dLbls>
          <c:showLegendKey val="0"/>
          <c:showVal val="0"/>
          <c:showCatName val="0"/>
          <c:showSerName val="0"/>
          <c:showPercent val="0"/>
          <c:showBubbleSize val="0"/>
        </c:dLbls>
        <c:marker val="1"/>
        <c:smooth val="0"/>
        <c:axId val="120177792"/>
        <c:axId val="120179712"/>
      </c:lineChart>
      <c:dateAx>
        <c:axId val="120177792"/>
        <c:scaling>
          <c:orientation val="minMax"/>
        </c:scaling>
        <c:delete val="1"/>
        <c:axPos val="b"/>
        <c:numFmt formatCode="ge" sourceLinked="1"/>
        <c:majorTickMark val="none"/>
        <c:minorTickMark val="none"/>
        <c:tickLblPos val="none"/>
        <c:crossAx val="120179712"/>
        <c:crosses val="autoZero"/>
        <c:auto val="1"/>
        <c:lblOffset val="100"/>
        <c:baseTimeUnit val="years"/>
      </c:dateAx>
      <c:valAx>
        <c:axId val="120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84.96</c:v>
                </c:pt>
                <c:pt idx="1">
                  <c:v>86.1</c:v>
                </c:pt>
                <c:pt idx="2">
                  <c:v>86.18</c:v>
                </c:pt>
                <c:pt idx="3">
                  <c:v>86.13</c:v>
                </c:pt>
                <c:pt idx="4">
                  <c:v>86.14</c:v>
                </c:pt>
              </c:numCache>
            </c:numRef>
          </c:val>
          <c:extLst xmlns:c16r2="http://schemas.microsoft.com/office/drawing/2015/06/chart">
            <c:ext xmlns:c16="http://schemas.microsoft.com/office/drawing/2014/chart" uri="{C3380CC4-5D6E-409C-BE32-E72D297353CC}">
              <c16:uniqueId val="{00000000-1FFD-4D48-ABB5-F4AE51AF1DD3}"/>
            </c:ext>
          </c:extLst>
        </c:ser>
        <c:dLbls>
          <c:showLegendKey val="0"/>
          <c:showVal val="0"/>
          <c:showCatName val="0"/>
          <c:showSerName val="0"/>
          <c:showPercent val="0"/>
          <c:showBubbleSize val="0"/>
        </c:dLbls>
        <c:gapWidth val="150"/>
        <c:axId val="114259456"/>
        <c:axId val="1142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1FFD-4D48-ABB5-F4AE51AF1DD3}"/>
            </c:ext>
          </c:extLst>
        </c:ser>
        <c:dLbls>
          <c:showLegendKey val="0"/>
          <c:showVal val="0"/>
          <c:showCatName val="0"/>
          <c:showSerName val="0"/>
          <c:showPercent val="0"/>
          <c:showBubbleSize val="0"/>
        </c:dLbls>
        <c:marker val="1"/>
        <c:smooth val="0"/>
        <c:axId val="114259456"/>
        <c:axId val="114261376"/>
      </c:lineChart>
      <c:dateAx>
        <c:axId val="114259456"/>
        <c:scaling>
          <c:orientation val="minMax"/>
        </c:scaling>
        <c:delete val="1"/>
        <c:axPos val="b"/>
        <c:numFmt formatCode="ge" sourceLinked="1"/>
        <c:majorTickMark val="none"/>
        <c:minorTickMark val="none"/>
        <c:tickLblPos val="none"/>
        <c:crossAx val="114261376"/>
        <c:crosses val="autoZero"/>
        <c:auto val="1"/>
        <c:lblOffset val="100"/>
        <c:baseTimeUnit val="years"/>
      </c:dateAx>
      <c:valAx>
        <c:axId val="114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110.82</c:v>
                </c:pt>
                <c:pt idx="1">
                  <c:v>108.73</c:v>
                </c:pt>
                <c:pt idx="2">
                  <c:v>122.31</c:v>
                </c:pt>
                <c:pt idx="3">
                  <c:v>118.13</c:v>
                </c:pt>
                <c:pt idx="4">
                  <c:v>115.72</c:v>
                </c:pt>
              </c:numCache>
            </c:numRef>
          </c:val>
          <c:extLst xmlns:c16r2="http://schemas.microsoft.com/office/drawing/2015/06/chart">
            <c:ext xmlns:c16="http://schemas.microsoft.com/office/drawing/2014/chart" uri="{C3380CC4-5D6E-409C-BE32-E72D297353CC}">
              <c16:uniqueId val="{00000000-7B0D-43EE-B13F-E40F399E36BB}"/>
            </c:ext>
          </c:extLst>
        </c:ser>
        <c:dLbls>
          <c:showLegendKey val="0"/>
          <c:showVal val="0"/>
          <c:showCatName val="0"/>
          <c:showSerName val="0"/>
          <c:showPercent val="0"/>
          <c:showBubbleSize val="0"/>
        </c:dLbls>
        <c:gapWidth val="150"/>
        <c:axId val="114878720"/>
        <c:axId val="114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7B0D-43EE-B13F-E40F399E36BB}"/>
            </c:ext>
          </c:extLst>
        </c:ser>
        <c:dLbls>
          <c:showLegendKey val="0"/>
          <c:showVal val="0"/>
          <c:showCatName val="0"/>
          <c:showSerName val="0"/>
          <c:showPercent val="0"/>
          <c:showBubbleSize val="0"/>
        </c:dLbls>
        <c:marker val="1"/>
        <c:smooth val="0"/>
        <c:axId val="114878720"/>
        <c:axId val="114880896"/>
      </c:lineChart>
      <c:dateAx>
        <c:axId val="114878720"/>
        <c:scaling>
          <c:orientation val="minMax"/>
        </c:scaling>
        <c:delete val="1"/>
        <c:axPos val="b"/>
        <c:numFmt formatCode="ge" sourceLinked="1"/>
        <c:majorTickMark val="none"/>
        <c:minorTickMark val="none"/>
        <c:tickLblPos val="none"/>
        <c:crossAx val="114880896"/>
        <c:crosses val="autoZero"/>
        <c:auto val="1"/>
        <c:lblOffset val="100"/>
        <c:baseTimeUnit val="years"/>
      </c:dateAx>
      <c:valAx>
        <c:axId val="11488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20.6</c:v>
                </c:pt>
                <c:pt idx="1">
                  <c:v>21.6</c:v>
                </c:pt>
                <c:pt idx="2">
                  <c:v>43.42</c:v>
                </c:pt>
                <c:pt idx="3">
                  <c:v>45.34</c:v>
                </c:pt>
                <c:pt idx="4">
                  <c:v>47.38</c:v>
                </c:pt>
              </c:numCache>
            </c:numRef>
          </c:val>
          <c:extLst xmlns:c16r2="http://schemas.microsoft.com/office/drawing/2015/06/chart">
            <c:ext xmlns:c16="http://schemas.microsoft.com/office/drawing/2014/chart" uri="{C3380CC4-5D6E-409C-BE32-E72D297353CC}">
              <c16:uniqueId val="{00000000-8571-4698-829B-837ED303A1E2}"/>
            </c:ext>
          </c:extLst>
        </c:ser>
        <c:dLbls>
          <c:showLegendKey val="0"/>
          <c:showVal val="0"/>
          <c:showCatName val="0"/>
          <c:showSerName val="0"/>
          <c:showPercent val="0"/>
          <c:showBubbleSize val="0"/>
        </c:dLbls>
        <c:gapWidth val="150"/>
        <c:axId val="114981504"/>
        <c:axId val="115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8571-4698-829B-837ED303A1E2}"/>
            </c:ext>
          </c:extLst>
        </c:ser>
        <c:dLbls>
          <c:showLegendKey val="0"/>
          <c:showVal val="0"/>
          <c:showCatName val="0"/>
          <c:showSerName val="0"/>
          <c:showPercent val="0"/>
          <c:showBubbleSize val="0"/>
        </c:dLbls>
        <c:marker val="1"/>
        <c:smooth val="0"/>
        <c:axId val="114981504"/>
        <c:axId val="115000064"/>
      </c:lineChart>
      <c:dateAx>
        <c:axId val="114981504"/>
        <c:scaling>
          <c:orientation val="minMax"/>
        </c:scaling>
        <c:delete val="1"/>
        <c:axPos val="b"/>
        <c:numFmt formatCode="ge" sourceLinked="1"/>
        <c:majorTickMark val="none"/>
        <c:minorTickMark val="none"/>
        <c:tickLblPos val="none"/>
        <c:crossAx val="115000064"/>
        <c:crosses val="autoZero"/>
        <c:auto val="1"/>
        <c:lblOffset val="100"/>
        <c:baseTimeUnit val="years"/>
      </c:dateAx>
      <c:valAx>
        <c:axId val="115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3.75</c:v>
                </c:pt>
                <c:pt idx="1">
                  <c:v>3.92</c:v>
                </c:pt>
                <c:pt idx="2">
                  <c:v>4.24</c:v>
                </c:pt>
                <c:pt idx="3">
                  <c:v>4.22</c:v>
                </c:pt>
                <c:pt idx="4">
                  <c:v>4.32</c:v>
                </c:pt>
              </c:numCache>
            </c:numRef>
          </c:val>
          <c:extLst xmlns:c16r2="http://schemas.microsoft.com/office/drawing/2015/06/chart">
            <c:ext xmlns:c16="http://schemas.microsoft.com/office/drawing/2014/chart" uri="{C3380CC4-5D6E-409C-BE32-E72D297353CC}">
              <c16:uniqueId val="{00000000-CF75-4071-A7B0-E4BB48E54E05}"/>
            </c:ext>
          </c:extLst>
        </c:ser>
        <c:dLbls>
          <c:showLegendKey val="0"/>
          <c:showVal val="0"/>
          <c:showCatName val="0"/>
          <c:showSerName val="0"/>
          <c:showPercent val="0"/>
          <c:showBubbleSize val="0"/>
        </c:dLbls>
        <c:gapWidth val="150"/>
        <c:axId val="115010560"/>
        <c:axId val="116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CF75-4071-A7B0-E4BB48E54E05}"/>
            </c:ext>
          </c:extLst>
        </c:ser>
        <c:dLbls>
          <c:showLegendKey val="0"/>
          <c:showVal val="0"/>
          <c:showCatName val="0"/>
          <c:showSerName val="0"/>
          <c:showPercent val="0"/>
          <c:showBubbleSize val="0"/>
        </c:dLbls>
        <c:marker val="1"/>
        <c:smooth val="0"/>
        <c:axId val="115010560"/>
        <c:axId val="116147328"/>
      </c:lineChart>
      <c:dateAx>
        <c:axId val="115010560"/>
        <c:scaling>
          <c:orientation val="minMax"/>
        </c:scaling>
        <c:delete val="1"/>
        <c:axPos val="b"/>
        <c:numFmt formatCode="ge" sourceLinked="1"/>
        <c:majorTickMark val="none"/>
        <c:minorTickMark val="none"/>
        <c:tickLblPos val="none"/>
        <c:crossAx val="116147328"/>
        <c:crosses val="autoZero"/>
        <c:auto val="1"/>
        <c:lblOffset val="100"/>
        <c:baseTimeUnit val="years"/>
      </c:dateAx>
      <c:valAx>
        <c:axId val="1161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69-4744-A6EE-2029822FDF33}"/>
            </c:ext>
          </c:extLst>
        </c:ser>
        <c:dLbls>
          <c:showLegendKey val="0"/>
          <c:showVal val="0"/>
          <c:showCatName val="0"/>
          <c:showSerName val="0"/>
          <c:showPercent val="0"/>
          <c:showBubbleSize val="0"/>
        </c:dLbls>
        <c:gapWidth val="150"/>
        <c:axId val="116191232"/>
        <c:axId val="1161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8569-4744-A6EE-2029822FDF33}"/>
            </c:ext>
          </c:extLst>
        </c:ser>
        <c:dLbls>
          <c:showLegendKey val="0"/>
          <c:showVal val="0"/>
          <c:showCatName val="0"/>
          <c:showSerName val="0"/>
          <c:showPercent val="0"/>
          <c:showBubbleSize val="0"/>
        </c:dLbls>
        <c:marker val="1"/>
        <c:smooth val="0"/>
        <c:axId val="116191232"/>
        <c:axId val="116193152"/>
      </c:lineChart>
      <c:dateAx>
        <c:axId val="116191232"/>
        <c:scaling>
          <c:orientation val="minMax"/>
        </c:scaling>
        <c:delete val="1"/>
        <c:axPos val="b"/>
        <c:numFmt formatCode="ge" sourceLinked="1"/>
        <c:majorTickMark val="none"/>
        <c:minorTickMark val="none"/>
        <c:tickLblPos val="none"/>
        <c:crossAx val="116193152"/>
        <c:crosses val="autoZero"/>
        <c:auto val="1"/>
        <c:lblOffset val="100"/>
        <c:baseTimeUnit val="years"/>
      </c:dateAx>
      <c:valAx>
        <c:axId val="11619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3243.3</c:v>
                </c:pt>
                <c:pt idx="1">
                  <c:v>2604.9899999999998</c:v>
                </c:pt>
                <c:pt idx="2">
                  <c:v>186.19</c:v>
                </c:pt>
                <c:pt idx="3">
                  <c:v>250.73</c:v>
                </c:pt>
                <c:pt idx="4">
                  <c:v>261.54000000000002</c:v>
                </c:pt>
              </c:numCache>
            </c:numRef>
          </c:val>
          <c:extLst xmlns:c16r2="http://schemas.microsoft.com/office/drawing/2015/06/chart">
            <c:ext xmlns:c16="http://schemas.microsoft.com/office/drawing/2014/chart" uri="{C3380CC4-5D6E-409C-BE32-E72D297353CC}">
              <c16:uniqueId val="{00000000-4816-4EF2-AA66-ADDB4203A583}"/>
            </c:ext>
          </c:extLst>
        </c:ser>
        <c:dLbls>
          <c:showLegendKey val="0"/>
          <c:showVal val="0"/>
          <c:showCatName val="0"/>
          <c:showSerName val="0"/>
          <c:showPercent val="0"/>
          <c:showBubbleSize val="0"/>
        </c:dLbls>
        <c:gapWidth val="150"/>
        <c:axId val="117281152"/>
        <c:axId val="1172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4816-4EF2-AA66-ADDB4203A583}"/>
            </c:ext>
          </c:extLst>
        </c:ser>
        <c:dLbls>
          <c:showLegendKey val="0"/>
          <c:showVal val="0"/>
          <c:showCatName val="0"/>
          <c:showSerName val="0"/>
          <c:showPercent val="0"/>
          <c:showBubbleSize val="0"/>
        </c:dLbls>
        <c:marker val="1"/>
        <c:smooth val="0"/>
        <c:axId val="117281152"/>
        <c:axId val="117283072"/>
      </c:lineChart>
      <c:dateAx>
        <c:axId val="117281152"/>
        <c:scaling>
          <c:orientation val="minMax"/>
        </c:scaling>
        <c:delete val="1"/>
        <c:axPos val="b"/>
        <c:numFmt formatCode="ge" sourceLinked="1"/>
        <c:majorTickMark val="none"/>
        <c:minorTickMark val="none"/>
        <c:tickLblPos val="none"/>
        <c:crossAx val="117283072"/>
        <c:crosses val="autoZero"/>
        <c:auto val="1"/>
        <c:lblOffset val="100"/>
        <c:baseTimeUnit val="years"/>
      </c:dateAx>
      <c:valAx>
        <c:axId val="11728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648.15</c:v>
                </c:pt>
                <c:pt idx="1">
                  <c:v>602.28</c:v>
                </c:pt>
                <c:pt idx="2">
                  <c:v>550.12</c:v>
                </c:pt>
                <c:pt idx="3">
                  <c:v>495.68</c:v>
                </c:pt>
                <c:pt idx="4">
                  <c:v>452.42</c:v>
                </c:pt>
              </c:numCache>
            </c:numRef>
          </c:val>
          <c:extLst xmlns:c16r2="http://schemas.microsoft.com/office/drawing/2015/06/chart">
            <c:ext xmlns:c16="http://schemas.microsoft.com/office/drawing/2014/chart" uri="{C3380CC4-5D6E-409C-BE32-E72D297353CC}">
              <c16:uniqueId val="{00000000-2835-45CB-9C81-1FA3416BE686}"/>
            </c:ext>
          </c:extLst>
        </c:ser>
        <c:dLbls>
          <c:showLegendKey val="0"/>
          <c:showVal val="0"/>
          <c:showCatName val="0"/>
          <c:showSerName val="0"/>
          <c:showPercent val="0"/>
          <c:showBubbleSize val="0"/>
        </c:dLbls>
        <c:gapWidth val="150"/>
        <c:axId val="118960896"/>
        <c:axId val="1189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2835-45CB-9C81-1FA3416BE686}"/>
            </c:ext>
          </c:extLst>
        </c:ser>
        <c:dLbls>
          <c:showLegendKey val="0"/>
          <c:showVal val="0"/>
          <c:showCatName val="0"/>
          <c:showSerName val="0"/>
          <c:showPercent val="0"/>
          <c:showBubbleSize val="0"/>
        </c:dLbls>
        <c:marker val="1"/>
        <c:smooth val="0"/>
        <c:axId val="118960896"/>
        <c:axId val="118962816"/>
      </c:lineChart>
      <c:dateAx>
        <c:axId val="118960896"/>
        <c:scaling>
          <c:orientation val="minMax"/>
        </c:scaling>
        <c:delete val="1"/>
        <c:axPos val="b"/>
        <c:numFmt formatCode="ge" sourceLinked="1"/>
        <c:majorTickMark val="none"/>
        <c:minorTickMark val="none"/>
        <c:tickLblPos val="none"/>
        <c:crossAx val="118962816"/>
        <c:crosses val="autoZero"/>
        <c:auto val="1"/>
        <c:lblOffset val="100"/>
        <c:baseTimeUnit val="years"/>
      </c:dateAx>
      <c:valAx>
        <c:axId val="11896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105.45</c:v>
                </c:pt>
                <c:pt idx="1">
                  <c:v>104.02</c:v>
                </c:pt>
                <c:pt idx="2">
                  <c:v>117.15</c:v>
                </c:pt>
                <c:pt idx="3">
                  <c:v>119.98</c:v>
                </c:pt>
                <c:pt idx="4">
                  <c:v>117.45</c:v>
                </c:pt>
              </c:numCache>
            </c:numRef>
          </c:val>
          <c:extLst xmlns:c16r2="http://schemas.microsoft.com/office/drawing/2015/06/chart">
            <c:ext xmlns:c16="http://schemas.microsoft.com/office/drawing/2014/chart" uri="{C3380CC4-5D6E-409C-BE32-E72D297353CC}">
              <c16:uniqueId val="{00000000-5756-4381-8CEC-57C8D5E7D0BD}"/>
            </c:ext>
          </c:extLst>
        </c:ser>
        <c:dLbls>
          <c:showLegendKey val="0"/>
          <c:showVal val="0"/>
          <c:showCatName val="0"/>
          <c:showSerName val="0"/>
          <c:showPercent val="0"/>
          <c:showBubbleSize val="0"/>
        </c:dLbls>
        <c:gapWidth val="150"/>
        <c:axId val="118994048"/>
        <c:axId val="1189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5756-4381-8CEC-57C8D5E7D0BD}"/>
            </c:ext>
          </c:extLst>
        </c:ser>
        <c:dLbls>
          <c:showLegendKey val="0"/>
          <c:showVal val="0"/>
          <c:showCatName val="0"/>
          <c:showSerName val="0"/>
          <c:showPercent val="0"/>
          <c:showBubbleSize val="0"/>
        </c:dLbls>
        <c:marker val="1"/>
        <c:smooth val="0"/>
        <c:axId val="118994048"/>
        <c:axId val="118995968"/>
      </c:lineChart>
      <c:dateAx>
        <c:axId val="118994048"/>
        <c:scaling>
          <c:orientation val="minMax"/>
        </c:scaling>
        <c:delete val="1"/>
        <c:axPos val="b"/>
        <c:numFmt formatCode="ge" sourceLinked="1"/>
        <c:majorTickMark val="none"/>
        <c:minorTickMark val="none"/>
        <c:tickLblPos val="none"/>
        <c:crossAx val="118995968"/>
        <c:crosses val="autoZero"/>
        <c:auto val="1"/>
        <c:lblOffset val="100"/>
        <c:baseTimeUnit val="years"/>
      </c:dateAx>
      <c:valAx>
        <c:axId val="1189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168.99</c:v>
                </c:pt>
                <c:pt idx="1">
                  <c:v>173.05</c:v>
                </c:pt>
                <c:pt idx="2">
                  <c:v>154.33000000000001</c:v>
                </c:pt>
                <c:pt idx="3">
                  <c:v>151.36000000000001</c:v>
                </c:pt>
                <c:pt idx="4">
                  <c:v>155.34</c:v>
                </c:pt>
              </c:numCache>
            </c:numRef>
          </c:val>
          <c:extLst xmlns:c16r2="http://schemas.microsoft.com/office/drawing/2015/06/chart">
            <c:ext xmlns:c16="http://schemas.microsoft.com/office/drawing/2014/chart" uri="{C3380CC4-5D6E-409C-BE32-E72D297353CC}">
              <c16:uniqueId val="{00000000-B199-48AB-909E-ED368DE799BC}"/>
            </c:ext>
          </c:extLst>
        </c:ser>
        <c:dLbls>
          <c:showLegendKey val="0"/>
          <c:showVal val="0"/>
          <c:showCatName val="0"/>
          <c:showSerName val="0"/>
          <c:showPercent val="0"/>
          <c:showBubbleSize val="0"/>
        </c:dLbls>
        <c:gapWidth val="150"/>
        <c:axId val="120140544"/>
        <c:axId val="1201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B199-48AB-909E-ED368DE799BC}"/>
            </c:ext>
          </c:extLst>
        </c:ser>
        <c:dLbls>
          <c:showLegendKey val="0"/>
          <c:showVal val="0"/>
          <c:showCatName val="0"/>
          <c:showSerName val="0"/>
          <c:showPercent val="0"/>
          <c:showBubbleSize val="0"/>
        </c:dLbls>
        <c:marker val="1"/>
        <c:smooth val="0"/>
        <c:axId val="120140544"/>
        <c:axId val="120142464"/>
      </c:lineChart>
      <c:dateAx>
        <c:axId val="120140544"/>
        <c:scaling>
          <c:orientation val="minMax"/>
        </c:scaling>
        <c:delete val="1"/>
        <c:axPos val="b"/>
        <c:numFmt formatCode="ge" sourceLinked="1"/>
        <c:majorTickMark val="none"/>
        <c:minorTickMark val="none"/>
        <c:tickLblPos val="none"/>
        <c:crossAx val="120142464"/>
        <c:crosses val="autoZero"/>
        <c:auto val="1"/>
        <c:lblOffset val="100"/>
        <c:baseTimeUnit val="years"/>
      </c:dateAx>
      <c:valAx>
        <c:axId val="120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沖縄県　石垣市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90" t="s">
        <v>119</v>
      </c>
      <c r="AE8" s="90"/>
      <c r="AF8" s="90"/>
      <c r="AG8" s="90"/>
      <c r="AH8" s="90"/>
      <c r="AI8" s="90"/>
      <c r="AJ8" s="90"/>
      <c r="AK8" s="5"/>
      <c r="AL8" s="77">
        <f>データ!$R$6</f>
        <v>49270</v>
      </c>
      <c r="AM8" s="77"/>
      <c r="AN8" s="77"/>
      <c r="AO8" s="77"/>
      <c r="AP8" s="77"/>
      <c r="AQ8" s="77"/>
      <c r="AR8" s="77"/>
      <c r="AS8" s="77"/>
      <c r="AT8" s="73">
        <f>データ!$S$6</f>
        <v>229.34</v>
      </c>
      <c r="AU8" s="74"/>
      <c r="AV8" s="74"/>
      <c r="AW8" s="74"/>
      <c r="AX8" s="74"/>
      <c r="AY8" s="74"/>
      <c r="AZ8" s="74"/>
      <c r="BA8" s="74"/>
      <c r="BB8" s="76">
        <f>データ!$T$6</f>
        <v>214.83</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68.66</v>
      </c>
      <c r="J10" s="74"/>
      <c r="K10" s="74"/>
      <c r="L10" s="74"/>
      <c r="M10" s="74"/>
      <c r="N10" s="74"/>
      <c r="O10" s="75"/>
      <c r="P10" s="76">
        <f>データ!$P$6</f>
        <v>100</v>
      </c>
      <c r="Q10" s="76"/>
      <c r="R10" s="76"/>
      <c r="S10" s="76"/>
      <c r="T10" s="76"/>
      <c r="U10" s="76"/>
      <c r="V10" s="76"/>
      <c r="W10" s="77">
        <f>データ!$Q$6</f>
        <v>2888</v>
      </c>
      <c r="X10" s="77"/>
      <c r="Y10" s="77"/>
      <c r="Z10" s="77"/>
      <c r="AA10" s="77"/>
      <c r="AB10" s="77"/>
      <c r="AC10" s="77"/>
      <c r="AD10" s="2"/>
      <c r="AE10" s="2"/>
      <c r="AF10" s="2"/>
      <c r="AG10" s="2"/>
      <c r="AH10" s="5"/>
      <c r="AI10" s="5"/>
      <c r="AJ10" s="5"/>
      <c r="AK10" s="5"/>
      <c r="AL10" s="77">
        <f>データ!$U$6</f>
        <v>48377</v>
      </c>
      <c r="AM10" s="77"/>
      <c r="AN10" s="77"/>
      <c r="AO10" s="77"/>
      <c r="AP10" s="77"/>
      <c r="AQ10" s="77"/>
      <c r="AR10" s="77"/>
      <c r="AS10" s="77"/>
      <c r="AT10" s="73">
        <f>データ!$V$6</f>
        <v>98.16</v>
      </c>
      <c r="AU10" s="74"/>
      <c r="AV10" s="74"/>
      <c r="AW10" s="74"/>
      <c r="AX10" s="74"/>
      <c r="AY10" s="74"/>
      <c r="AZ10" s="74"/>
      <c r="BA10" s="74"/>
      <c r="BB10" s="76">
        <f>データ!$W$6</f>
        <v>492.84</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116</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Gxgs+S0+AYY1V/2oA++wFT0QLjfOjrS9Ej/eSxQxiQwPeGK1CqCC3fgI0aG9O2SQDNYp9+3zr6oCDOkmWnrJww==" saltValue="Ht66iUsiErD+8jfnYwpMg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V8" sqref="DV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472077</v>
      </c>
      <c r="D6" s="34">
        <f t="shared" si="3"/>
        <v>46</v>
      </c>
      <c r="E6" s="34">
        <f t="shared" si="3"/>
        <v>1</v>
      </c>
      <c r="F6" s="34">
        <f t="shared" si="3"/>
        <v>0</v>
      </c>
      <c r="G6" s="34">
        <f t="shared" si="3"/>
        <v>1</v>
      </c>
      <c r="H6" s="34" t="str">
        <f t="shared" si="3"/>
        <v>沖縄県　石垣市</v>
      </c>
      <c r="I6" s="34" t="str">
        <f t="shared" si="3"/>
        <v>法適用</v>
      </c>
      <c r="J6" s="34" t="str">
        <f t="shared" si="3"/>
        <v>水道事業</v>
      </c>
      <c r="K6" s="34" t="str">
        <f t="shared" si="3"/>
        <v>末端給水事業</v>
      </c>
      <c r="L6" s="34" t="str">
        <f t="shared" si="3"/>
        <v>A5</v>
      </c>
      <c r="M6" s="34">
        <f t="shared" si="3"/>
        <v>0</v>
      </c>
      <c r="N6" s="35" t="str">
        <f t="shared" si="3"/>
        <v>-</v>
      </c>
      <c r="O6" s="35">
        <f t="shared" si="3"/>
        <v>68.66</v>
      </c>
      <c r="P6" s="35">
        <f t="shared" si="3"/>
        <v>100</v>
      </c>
      <c r="Q6" s="35">
        <f t="shared" si="3"/>
        <v>2888</v>
      </c>
      <c r="R6" s="35">
        <f t="shared" si="3"/>
        <v>49270</v>
      </c>
      <c r="S6" s="35">
        <f t="shared" si="3"/>
        <v>229.34</v>
      </c>
      <c r="T6" s="35">
        <f t="shared" si="3"/>
        <v>214.83</v>
      </c>
      <c r="U6" s="35">
        <f t="shared" si="3"/>
        <v>48377</v>
      </c>
      <c r="V6" s="35">
        <f t="shared" si="3"/>
        <v>98.16</v>
      </c>
      <c r="W6" s="35">
        <f t="shared" si="3"/>
        <v>492.84</v>
      </c>
      <c r="X6" s="36">
        <f>IF(X7="",NA(),X7)</f>
        <v>110.82</v>
      </c>
      <c r="Y6" s="36">
        <f t="shared" ref="Y6:AG6" si="4">IF(Y7="",NA(),Y7)</f>
        <v>108.73</v>
      </c>
      <c r="Z6" s="36">
        <f t="shared" si="4"/>
        <v>122.31</v>
      </c>
      <c r="AA6" s="36">
        <f t="shared" si="4"/>
        <v>118.13</v>
      </c>
      <c r="AB6" s="36">
        <f t="shared" si="4"/>
        <v>115.72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3243.3</v>
      </c>
      <c r="AU6" s="36">
        <f t="shared" ref="AU6:BC6" si="6">IF(AU7="",NA(),AU7)</f>
        <v>2604.9899999999998</v>
      </c>
      <c r="AV6" s="36">
        <f t="shared" si="6"/>
        <v>186.19</v>
      </c>
      <c r="AW6" s="36">
        <f t="shared" si="6"/>
        <v>250.73</v>
      </c>
      <c r="AX6" s="36">
        <f t="shared" si="6"/>
        <v>261.54000000000002</v>
      </c>
      <c r="AY6" s="36">
        <f t="shared" si="6"/>
        <v>852.01</v>
      </c>
      <c r="AZ6" s="36">
        <f t="shared" si="6"/>
        <v>909.68</v>
      </c>
      <c r="BA6" s="36">
        <f t="shared" si="6"/>
        <v>382.09</v>
      </c>
      <c r="BB6" s="36">
        <f t="shared" si="6"/>
        <v>371.31</v>
      </c>
      <c r="BC6" s="36">
        <f t="shared" si="6"/>
        <v>377.63</v>
      </c>
      <c r="BD6" s="35" t="str">
        <f>IF(BD7="","",IF(BD7="-","【-】","【"&amp;SUBSTITUTE(TEXT(BD7,"#,##0.00"),"-","△")&amp;"】"))</f>
        <v>【262.87】</v>
      </c>
      <c r="BE6" s="36">
        <f>IF(BE7="",NA(),BE7)</f>
        <v>648.15</v>
      </c>
      <c r="BF6" s="36">
        <f t="shared" ref="BF6:BN6" si="7">IF(BF7="",NA(),BF7)</f>
        <v>602.28</v>
      </c>
      <c r="BG6" s="36">
        <f t="shared" si="7"/>
        <v>550.12</v>
      </c>
      <c r="BH6" s="36">
        <f t="shared" si="7"/>
        <v>495.68</v>
      </c>
      <c r="BI6" s="36">
        <f t="shared" si="7"/>
        <v>452.42</v>
      </c>
      <c r="BJ6" s="36">
        <f t="shared" si="7"/>
        <v>391.4</v>
      </c>
      <c r="BK6" s="36">
        <f t="shared" si="7"/>
        <v>382.65</v>
      </c>
      <c r="BL6" s="36">
        <f t="shared" si="7"/>
        <v>385.06</v>
      </c>
      <c r="BM6" s="36">
        <f t="shared" si="7"/>
        <v>373.09</v>
      </c>
      <c r="BN6" s="36">
        <f t="shared" si="7"/>
        <v>364.71</v>
      </c>
      <c r="BO6" s="35" t="str">
        <f>IF(BO7="","",IF(BO7="-","【-】","【"&amp;SUBSTITUTE(TEXT(BO7,"#,##0.00"),"-","△")&amp;"】"))</f>
        <v>【270.87】</v>
      </c>
      <c r="BP6" s="36">
        <f>IF(BP7="",NA(),BP7)</f>
        <v>105.45</v>
      </c>
      <c r="BQ6" s="36">
        <f t="shared" ref="BQ6:BY6" si="8">IF(BQ7="",NA(),BQ7)</f>
        <v>104.02</v>
      </c>
      <c r="BR6" s="36">
        <f t="shared" si="8"/>
        <v>117.15</v>
      </c>
      <c r="BS6" s="36">
        <f t="shared" si="8"/>
        <v>119.98</v>
      </c>
      <c r="BT6" s="36">
        <f t="shared" si="8"/>
        <v>117.45</v>
      </c>
      <c r="BU6" s="36">
        <f t="shared" si="8"/>
        <v>95.91</v>
      </c>
      <c r="BV6" s="36">
        <f t="shared" si="8"/>
        <v>96.1</v>
      </c>
      <c r="BW6" s="36">
        <f t="shared" si="8"/>
        <v>99.07</v>
      </c>
      <c r="BX6" s="36">
        <f t="shared" si="8"/>
        <v>99.99</v>
      </c>
      <c r="BY6" s="36">
        <f t="shared" si="8"/>
        <v>100.65</v>
      </c>
      <c r="BZ6" s="35" t="str">
        <f>IF(BZ7="","",IF(BZ7="-","【-】","【"&amp;SUBSTITUTE(TEXT(BZ7,"#,##0.00"),"-","△")&amp;"】"))</f>
        <v>【105.59】</v>
      </c>
      <c r="CA6" s="36">
        <f>IF(CA7="",NA(),CA7)</f>
        <v>168.99</v>
      </c>
      <c r="CB6" s="36">
        <f t="shared" ref="CB6:CJ6" si="9">IF(CB7="",NA(),CB7)</f>
        <v>173.05</v>
      </c>
      <c r="CC6" s="36">
        <f t="shared" si="9"/>
        <v>154.33000000000001</v>
      </c>
      <c r="CD6" s="36">
        <f t="shared" si="9"/>
        <v>151.36000000000001</v>
      </c>
      <c r="CE6" s="36">
        <f t="shared" si="9"/>
        <v>155.34</v>
      </c>
      <c r="CF6" s="36">
        <f t="shared" si="9"/>
        <v>179.29</v>
      </c>
      <c r="CG6" s="36">
        <f t="shared" si="9"/>
        <v>178.39</v>
      </c>
      <c r="CH6" s="36">
        <f t="shared" si="9"/>
        <v>173.03</v>
      </c>
      <c r="CI6" s="36">
        <f t="shared" si="9"/>
        <v>171.15</v>
      </c>
      <c r="CJ6" s="36">
        <f t="shared" si="9"/>
        <v>170.19</v>
      </c>
      <c r="CK6" s="35" t="str">
        <f>IF(CK7="","",IF(CK7="-","【-】","【"&amp;SUBSTITUTE(TEXT(CK7,"#,##0.00"),"-","△")&amp;"】"))</f>
        <v>【163.27】</v>
      </c>
      <c r="CL6" s="36">
        <f>IF(CL7="",NA(),CL7)</f>
        <v>73.95</v>
      </c>
      <c r="CM6" s="36">
        <f t="shared" ref="CM6:CU6" si="10">IF(CM7="",NA(),CM7)</f>
        <v>73.75</v>
      </c>
      <c r="CN6" s="36">
        <f t="shared" si="10"/>
        <v>73.48</v>
      </c>
      <c r="CO6" s="36">
        <f t="shared" si="10"/>
        <v>73.91</v>
      </c>
      <c r="CP6" s="36">
        <f t="shared" si="10"/>
        <v>75.38</v>
      </c>
      <c r="CQ6" s="36">
        <f t="shared" si="10"/>
        <v>59.09</v>
      </c>
      <c r="CR6" s="36">
        <f t="shared" si="10"/>
        <v>59.23</v>
      </c>
      <c r="CS6" s="36">
        <f t="shared" si="10"/>
        <v>58.58</v>
      </c>
      <c r="CT6" s="36">
        <f t="shared" si="10"/>
        <v>58.53</v>
      </c>
      <c r="CU6" s="36">
        <f t="shared" si="10"/>
        <v>59.01</v>
      </c>
      <c r="CV6" s="35" t="str">
        <f>IF(CV7="","",IF(CV7="-","【-】","【"&amp;SUBSTITUTE(TEXT(CV7,"#,##0.00"),"-","△")&amp;"】"))</f>
        <v>【59.94】</v>
      </c>
      <c r="CW6" s="36">
        <f>IF(CW7="",NA(),CW7)</f>
        <v>84.96</v>
      </c>
      <c r="CX6" s="36">
        <f t="shared" ref="CX6:DF6" si="11">IF(CX7="",NA(),CX7)</f>
        <v>86.1</v>
      </c>
      <c r="CY6" s="36">
        <f t="shared" si="11"/>
        <v>86.18</v>
      </c>
      <c r="CZ6" s="36">
        <f t="shared" si="11"/>
        <v>86.13</v>
      </c>
      <c r="DA6" s="36">
        <f t="shared" si="11"/>
        <v>86.14</v>
      </c>
      <c r="DB6" s="36">
        <f t="shared" si="11"/>
        <v>85.4</v>
      </c>
      <c r="DC6" s="36">
        <f t="shared" si="11"/>
        <v>85.53</v>
      </c>
      <c r="DD6" s="36">
        <f t="shared" si="11"/>
        <v>85.23</v>
      </c>
      <c r="DE6" s="36">
        <f t="shared" si="11"/>
        <v>85.26</v>
      </c>
      <c r="DF6" s="36">
        <f t="shared" si="11"/>
        <v>85.37</v>
      </c>
      <c r="DG6" s="35" t="str">
        <f>IF(DG7="","",IF(DG7="-","【-】","【"&amp;SUBSTITUTE(TEXT(DG7,"#,##0.00"),"-","△")&amp;"】"))</f>
        <v>【90.22】</v>
      </c>
      <c r="DH6" s="36">
        <f>IF(DH7="",NA(),DH7)</f>
        <v>20.6</v>
      </c>
      <c r="DI6" s="36">
        <f t="shared" ref="DI6:DQ6" si="12">IF(DI7="",NA(),DI7)</f>
        <v>21.6</v>
      </c>
      <c r="DJ6" s="36">
        <f t="shared" si="12"/>
        <v>43.42</v>
      </c>
      <c r="DK6" s="36">
        <f t="shared" si="12"/>
        <v>45.34</v>
      </c>
      <c r="DL6" s="36">
        <f t="shared" si="12"/>
        <v>47.38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3.75</v>
      </c>
      <c r="DT6" s="36">
        <f t="shared" ref="DT6:EB6" si="13">IF(DT7="",NA(),DT7)</f>
        <v>3.92</v>
      </c>
      <c r="DU6" s="36">
        <f t="shared" si="13"/>
        <v>4.24</v>
      </c>
      <c r="DV6" s="36">
        <f t="shared" si="13"/>
        <v>4.22</v>
      </c>
      <c r="DW6" s="36">
        <f t="shared" si="13"/>
        <v>4.32</v>
      </c>
      <c r="DX6" s="36">
        <f t="shared" si="13"/>
        <v>7.8</v>
      </c>
      <c r="DY6" s="36">
        <f t="shared" si="13"/>
        <v>8.39</v>
      </c>
      <c r="DZ6" s="36">
        <f t="shared" si="13"/>
        <v>10.09</v>
      </c>
      <c r="EA6" s="36">
        <f t="shared" si="13"/>
        <v>10.54</v>
      </c>
      <c r="EB6" s="36">
        <f t="shared" si="13"/>
        <v>12.03</v>
      </c>
      <c r="EC6" s="35" t="str">
        <f>IF(EC7="","",IF(EC7="-","【-】","【"&amp;SUBSTITUTE(TEXT(EC7,"#,##0.00"),"-","△")&amp;"】"))</f>
        <v>【15.00】</v>
      </c>
      <c r="ED6" s="36">
        <f>IF(ED7="",NA(),ED7)</f>
        <v>0.08</v>
      </c>
      <c r="EE6" s="36">
        <f t="shared" ref="EE6:EM6" si="14">IF(EE7="",NA(),EE7)</f>
        <v>0.06</v>
      </c>
      <c r="EF6" s="36">
        <f t="shared" si="14"/>
        <v>0.13</v>
      </c>
      <c r="EG6" s="36">
        <f t="shared" si="14"/>
        <v>0.1</v>
      </c>
      <c r="EH6" s="36">
        <f t="shared" si="14"/>
        <v>0.08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472077</v>
      </c>
      <c r="D7" s="38">
        <v>46</v>
      </c>
      <c r="E7" s="38">
        <v>1</v>
      </c>
      <c r="F7" s="38">
        <v>0</v>
      </c>
      <c r="G7" s="38">
        <v>1</v>
      </c>
      <c r="H7" s="38" t="s">
        <v>105</v>
      </c>
      <c r="I7" s="38" t="s">
        <v>106</v>
      </c>
      <c r="J7" s="38" t="s">
        <v>107</v>
      </c>
      <c r="K7" s="38" t="s">
        <v>108</v>
      </c>
      <c r="L7" s="38" t="s">
        <v>109</v>
      </c>
      <c r="M7" s="38"/>
      <c r="N7" s="39" t="s">
        <v>110</v>
      </c>
      <c r="O7" s="39">
        <v>68.66</v>
      </c>
      <c r="P7" s="39">
        <v>100</v>
      </c>
      <c r="Q7" s="39">
        <v>2888</v>
      </c>
      <c r="R7" s="39">
        <v>49270</v>
      </c>
      <c r="S7" s="39">
        <v>229.34</v>
      </c>
      <c r="T7" s="39">
        <v>214.83</v>
      </c>
      <c r="U7" s="39">
        <v>48377</v>
      </c>
      <c r="V7" s="39">
        <v>98.16</v>
      </c>
      <c r="W7" s="39">
        <v>492.84</v>
      </c>
      <c r="X7" s="39">
        <v>110.82</v>
      </c>
      <c r="Y7" s="39">
        <v>108.73</v>
      </c>
      <c r="Z7" s="39">
        <v>122.31</v>
      </c>
      <c r="AA7" s="39">
        <v>118.13</v>
      </c>
      <c r="AB7" s="39">
        <v>115.72</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3243.3</v>
      </c>
      <c r="AU7" s="39">
        <v>2604.9899999999998</v>
      </c>
      <c r="AV7" s="39">
        <v>186.19</v>
      </c>
      <c r="AW7" s="39">
        <v>250.73</v>
      </c>
      <c r="AX7" s="39">
        <v>261.54000000000002</v>
      </c>
      <c r="AY7" s="39">
        <v>852.01</v>
      </c>
      <c r="AZ7" s="39">
        <v>909.68</v>
      </c>
      <c r="BA7" s="39">
        <v>382.09</v>
      </c>
      <c r="BB7" s="39">
        <v>371.31</v>
      </c>
      <c r="BC7" s="39">
        <v>377.63</v>
      </c>
      <c r="BD7" s="39">
        <v>262.87</v>
      </c>
      <c r="BE7" s="39">
        <v>648.15</v>
      </c>
      <c r="BF7" s="39">
        <v>602.28</v>
      </c>
      <c r="BG7" s="39">
        <v>550.12</v>
      </c>
      <c r="BH7" s="39">
        <v>495.68</v>
      </c>
      <c r="BI7" s="39">
        <v>452.42</v>
      </c>
      <c r="BJ7" s="39">
        <v>391.4</v>
      </c>
      <c r="BK7" s="39">
        <v>382.65</v>
      </c>
      <c r="BL7" s="39">
        <v>385.06</v>
      </c>
      <c r="BM7" s="39">
        <v>373.09</v>
      </c>
      <c r="BN7" s="39">
        <v>364.71</v>
      </c>
      <c r="BO7" s="39">
        <v>270.87</v>
      </c>
      <c r="BP7" s="39">
        <v>105.45</v>
      </c>
      <c r="BQ7" s="39">
        <v>104.02</v>
      </c>
      <c r="BR7" s="39">
        <v>117.15</v>
      </c>
      <c r="BS7" s="39">
        <v>119.98</v>
      </c>
      <c r="BT7" s="39">
        <v>117.45</v>
      </c>
      <c r="BU7" s="39">
        <v>95.91</v>
      </c>
      <c r="BV7" s="39">
        <v>96.1</v>
      </c>
      <c r="BW7" s="39">
        <v>99.07</v>
      </c>
      <c r="BX7" s="39">
        <v>99.99</v>
      </c>
      <c r="BY7" s="39">
        <v>100.65</v>
      </c>
      <c r="BZ7" s="39">
        <v>105.59</v>
      </c>
      <c r="CA7" s="39">
        <v>168.99</v>
      </c>
      <c r="CB7" s="39">
        <v>173.05</v>
      </c>
      <c r="CC7" s="39">
        <v>154.33000000000001</v>
      </c>
      <c r="CD7" s="39">
        <v>151.36000000000001</v>
      </c>
      <c r="CE7" s="39">
        <v>155.34</v>
      </c>
      <c r="CF7" s="39">
        <v>179.29</v>
      </c>
      <c r="CG7" s="39">
        <v>178.39</v>
      </c>
      <c r="CH7" s="39">
        <v>173.03</v>
      </c>
      <c r="CI7" s="39">
        <v>171.15</v>
      </c>
      <c r="CJ7" s="39">
        <v>170.19</v>
      </c>
      <c r="CK7" s="39">
        <v>163.27000000000001</v>
      </c>
      <c r="CL7" s="39">
        <v>73.95</v>
      </c>
      <c r="CM7" s="39">
        <v>73.75</v>
      </c>
      <c r="CN7" s="39">
        <v>73.48</v>
      </c>
      <c r="CO7" s="39">
        <v>73.91</v>
      </c>
      <c r="CP7" s="39">
        <v>75.38</v>
      </c>
      <c r="CQ7" s="39">
        <v>59.09</v>
      </c>
      <c r="CR7" s="39">
        <v>59.23</v>
      </c>
      <c r="CS7" s="39">
        <v>58.58</v>
      </c>
      <c r="CT7" s="39">
        <v>58.53</v>
      </c>
      <c r="CU7" s="39">
        <v>59.01</v>
      </c>
      <c r="CV7" s="39">
        <v>59.94</v>
      </c>
      <c r="CW7" s="39">
        <v>84.96</v>
      </c>
      <c r="CX7" s="39">
        <v>86.1</v>
      </c>
      <c r="CY7" s="39">
        <v>86.18</v>
      </c>
      <c r="CZ7" s="39">
        <v>86.13</v>
      </c>
      <c r="DA7" s="39">
        <v>86.14</v>
      </c>
      <c r="DB7" s="39">
        <v>85.4</v>
      </c>
      <c r="DC7" s="39">
        <v>85.53</v>
      </c>
      <c r="DD7" s="39">
        <v>85.23</v>
      </c>
      <c r="DE7" s="39">
        <v>85.26</v>
      </c>
      <c r="DF7" s="39">
        <v>85.37</v>
      </c>
      <c r="DG7" s="39">
        <v>90.22</v>
      </c>
      <c r="DH7" s="39">
        <v>20.6</v>
      </c>
      <c r="DI7" s="39">
        <v>21.6</v>
      </c>
      <c r="DJ7" s="39">
        <v>43.42</v>
      </c>
      <c r="DK7" s="39">
        <v>45.34</v>
      </c>
      <c r="DL7" s="39">
        <v>47.38</v>
      </c>
      <c r="DM7" s="39">
        <v>36.36</v>
      </c>
      <c r="DN7" s="39">
        <v>37.340000000000003</v>
      </c>
      <c r="DO7" s="39">
        <v>44.31</v>
      </c>
      <c r="DP7" s="39">
        <v>45.75</v>
      </c>
      <c r="DQ7" s="39">
        <v>46.9</v>
      </c>
      <c r="DR7" s="39">
        <v>47.91</v>
      </c>
      <c r="DS7" s="39">
        <v>3.75</v>
      </c>
      <c r="DT7" s="39">
        <v>3.92</v>
      </c>
      <c r="DU7" s="39">
        <v>4.24</v>
      </c>
      <c r="DV7" s="39">
        <v>4.22</v>
      </c>
      <c r="DW7" s="39">
        <v>4.32</v>
      </c>
      <c r="DX7" s="39">
        <v>7.8</v>
      </c>
      <c r="DY7" s="39">
        <v>8.39</v>
      </c>
      <c r="DZ7" s="39">
        <v>10.09</v>
      </c>
      <c r="EA7" s="39">
        <v>10.54</v>
      </c>
      <c r="EB7" s="39">
        <v>12.03</v>
      </c>
      <c r="EC7" s="39">
        <v>15</v>
      </c>
      <c r="ED7" s="39">
        <v>0.08</v>
      </c>
      <c r="EE7" s="39">
        <v>0.06</v>
      </c>
      <c r="EF7" s="39">
        <v>0.13</v>
      </c>
      <c r="EG7" s="39">
        <v>0.1</v>
      </c>
      <c r="EH7" s="39">
        <v>0.08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2017-12-25T01:38:54Z</dcterms:created>
  <dcterms:modified xsi:type="dcterms:W3CDTF">2018-02-22T01:03:30Z</dcterms:modified>
  <cp:category/>
</cp:coreProperties>
</file>