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<sst xmlns="http://schemas.openxmlformats.org/spreadsheetml/2006/main" count="245" uniqueCount="125">
  <si>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</si>
  <si>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</si>
  <si>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</si>
  <si>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</si>
  <si>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</si>
  <si>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</si>
  <si>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</si>
  <si>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</si>
  <si>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</si>
  <si>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</si>
  <si>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</si>
  <si>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</si>
  <si>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</si>
  <si>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</si>
  <si>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</si>
  <si>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</si>
  <si>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</si>
  <si>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</si>
  <si>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</si>
  <si>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</si>
  <si>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</si>
  <si>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</si>
  <si>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</si>
  <si>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</si>
  <si>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</si>
  <si>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</si>
  <si>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</si>
  <si>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</si>
  <si>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</si>
  <si>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</si>
  <si>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</si>
  <si>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</si>
  <si>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</si>
  <si>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</si>
  <si>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</si>
  <si>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</si>
  <si>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</si>
  <si>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</si>
  <si>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</si>
  <si>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</si>
  <si>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</si>
  <si>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</si>
  <si>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</si>
  <si>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</si>
  <si>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</si>
  <si>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</si>
  <si>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</si>
  <si>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</si>
  <si>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</si>
  <si>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</si>
  <si>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</si>
  <si>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</si>
  <si>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</si>
  <si>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</si>
  <si>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</si>
  <si>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</si>
  <si>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</si>
  <si>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</si>
  <si>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</si>
  <si>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</si>
  <si>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</si>
  <si>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</si>
  <si>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</si>
  <si>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</si>
  <si>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</si>
  <si>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</si>
  <si>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</si>
  <si>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</si>
  <si>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</si>
  <si>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</si>
  <si>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</si>
  <si>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</si>
  <si>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</si>
  <si>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</si>
  <si>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</si>
  <si>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</si>
  <si>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</si>
  <si>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</si>
  <si>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</si>
  <si>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</si>
  <si>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</si>
  <si>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</si>
  <si>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</si>
  <si>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</si>
  <si>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</si>
  <si>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</si>
  <si>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</si>
  <si>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</si>
  <si>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</si>
  <si>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</si>
  <si>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</si>
  <si>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</si>
  <si>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</si>
  <si>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</si>
  <si>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</si>
  <si>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</si>
  <si>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</si>
  <si>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</si>
  <si>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</si>
  <si>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</si>
  <si>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</si>
  <si>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</si>
  <si>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</si>
  <si>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</si>
  <si>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</si>
  <si>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</si>
  <si>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</si>
  <si>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</si>
  <si>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</si>
  <si>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宜野湾市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</si>
  <si>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</si>
  <si>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</si>
  <si>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</si>
  <si>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</si>
  <si>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</si>
  <si>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</si>
  <si>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</si>
  <si>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</si>
  <si>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</si>
  <si>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</si>
  <si>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</si>
  <si>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圧迫の原因となっている老朽化した施設等の計画的維持管理の見直し、不明水対策の強化、下水道使用料の増収（普及強化）を中心に取り組み、より健全な下水道事業運営となるよう経営努力を図ってまいります。
　また、平成30年度には、下水道事業の経営状況の明確化を目的に、地方公営企業法を適用し企業会計方式を導入する予定です。地方公営企業法を適用することにより、これまでの官公庁会計では区分されていなかった損益取引や資本取引、資産の状況が明確になります。
　さらに平成30年度中に、経営戦略を策定する予定です。経営戦略において、事業の特性、資産の老朽化状況、経営状況、適正な使用料の見直し等について中長期的な視点で計画し、効率的かつ健全な経営に向けて取り組んでまいります。</t>
    <rPh sb="0" eb="2">
      <t>ケイエイ</t>
    </rPh>
    <rPh sb="2" eb="4">
      <t>アッパク</t>
    </rPh>
    <rPh sb="5" eb="7">
      <t>ゲンイン</t>
    </rPh>
    <rPh sb="13" eb="16">
      <t>ロウキュウカ</t>
    </rPh>
    <rPh sb="18" eb="20">
      <t>シセツ</t>
    </rPh>
    <rPh sb="20" eb="21">
      <t>トウ</t>
    </rPh>
    <rPh sb="22" eb="25">
      <t>ケイカクテキ</t>
    </rPh>
    <rPh sb="25" eb="27">
      <t>イジ</t>
    </rPh>
    <rPh sb="27" eb="29">
      <t>カンリ</t>
    </rPh>
    <rPh sb="30" eb="32">
      <t>ミナオ</t>
    </rPh>
    <rPh sb="34" eb="36">
      <t>フメイ</t>
    </rPh>
    <rPh sb="36" eb="37">
      <t>スイ</t>
    </rPh>
    <rPh sb="37" eb="39">
      <t>タイサク</t>
    </rPh>
    <rPh sb="40" eb="42">
      <t>キョウカ</t>
    </rPh>
    <rPh sb="43" eb="46">
      <t>ゲスイドウ</t>
    </rPh>
    <rPh sb="46" eb="49">
      <t>シヨウリョウ</t>
    </rPh>
    <rPh sb="50" eb="52">
      <t>ゾウシュウ</t>
    </rPh>
    <rPh sb="53" eb="55">
      <t>フキュウ</t>
    </rPh>
    <rPh sb="55" eb="57">
      <t>キョウカ</t>
    </rPh>
    <rPh sb="59" eb="61">
      <t>チュウシン</t>
    </rPh>
    <rPh sb="62" eb="63">
      <t>ト</t>
    </rPh>
    <rPh sb="64" eb="65">
      <t>ク</t>
    </rPh>
    <rPh sb="69" eb="71">
      <t>ケンゼン</t>
    </rPh>
    <rPh sb="72" eb="75">
      <t>ゲスイドウ</t>
    </rPh>
    <rPh sb="75" eb="77">
      <t>ジギョウ</t>
    </rPh>
    <rPh sb="77" eb="79">
      <t>ウンエイ</t>
    </rPh>
    <rPh sb="84" eb="86">
      <t>ケイエイ</t>
    </rPh>
    <rPh sb="86" eb="88">
      <t>ドリョク</t>
    </rPh>
    <rPh sb="89" eb="90">
      <t>ハカ</t>
    </rPh>
    <rPh sb="103" eb="105">
      <t>ヘイセイ</t>
    </rPh>
    <rPh sb="107" eb="108">
      <t>ネン</t>
    </rPh>
    <rPh sb="108" eb="109">
      <t>ド</t>
    </rPh>
    <rPh sb="112" eb="115">
      <t>ゲスイドウ</t>
    </rPh>
    <rPh sb="115" eb="117">
      <t>ジギョウ</t>
    </rPh>
    <rPh sb="118" eb="120">
      <t>ケイエイ</t>
    </rPh>
    <rPh sb="120" eb="122">
      <t>ジョウキョウ</t>
    </rPh>
    <rPh sb="123" eb="126">
      <t>メイカクカ</t>
    </rPh>
    <rPh sb="127" eb="129">
      <t>モクテキ</t>
    </rPh>
    <rPh sb="131" eb="133">
      <t>チホウ</t>
    </rPh>
    <rPh sb="133" eb="135">
      <t>コウエイ</t>
    </rPh>
    <rPh sb="135" eb="137">
      <t>キギョウ</t>
    </rPh>
    <rPh sb="137" eb="138">
      <t>ホウ</t>
    </rPh>
    <rPh sb="139" eb="141">
      <t>テキヨウ</t>
    </rPh>
    <rPh sb="142" eb="144">
      <t>キギョウ</t>
    </rPh>
    <rPh sb="144" eb="146">
      <t>カイケイ</t>
    </rPh>
    <rPh sb="146" eb="148">
      <t>ホウシキ</t>
    </rPh>
    <rPh sb="149" eb="151">
      <t>ドウニュウ</t>
    </rPh>
    <rPh sb="153" eb="155">
      <t>ヨテイ</t>
    </rPh>
    <rPh sb="158" eb="160">
      <t>チホウ</t>
    </rPh>
    <rPh sb="160" eb="162">
      <t>コウエイ</t>
    </rPh>
    <rPh sb="162" eb="164">
      <t>キギョウ</t>
    </rPh>
    <rPh sb="164" eb="165">
      <t>ホウ</t>
    </rPh>
    <rPh sb="166" eb="168">
      <t>テキヨウ</t>
    </rPh>
    <rPh sb="181" eb="184">
      <t>カンコウチョウ</t>
    </rPh>
    <rPh sb="184" eb="186">
      <t>カイケイ</t>
    </rPh>
    <rPh sb="188" eb="190">
      <t>クブン</t>
    </rPh>
    <rPh sb="198" eb="200">
      <t>ソンエキ</t>
    </rPh>
    <rPh sb="200" eb="202">
      <t>トリヒキ</t>
    </rPh>
    <rPh sb="203" eb="205">
      <t>シホン</t>
    </rPh>
    <rPh sb="205" eb="207">
      <t>トリヒキ</t>
    </rPh>
    <rPh sb="208" eb="210">
      <t>シサン</t>
    </rPh>
    <rPh sb="211" eb="213">
      <t>ジョウキョウ</t>
    </rPh>
    <rPh sb="214" eb="216">
      <t>メイカク</t>
    </rPh>
    <rPh sb="227" eb="229">
      <t>ヘイセイ</t>
    </rPh>
    <rPh sb="231" eb="232">
      <t>ネン</t>
    </rPh>
    <rPh sb="232" eb="233">
      <t>ド</t>
    </rPh>
    <rPh sb="233" eb="234">
      <t>チュウ</t>
    </rPh>
    <rPh sb="236" eb="238">
      <t>ケイエイ</t>
    </rPh>
    <rPh sb="238" eb="240">
      <t>センリャク</t>
    </rPh>
    <rPh sb="241" eb="243">
      <t>サクテイ</t>
    </rPh>
    <rPh sb="245" eb="247">
      <t>ヨテイ</t>
    </rPh>
    <rPh sb="250" eb="252">
      <t>ケイエイ</t>
    </rPh>
    <rPh sb="252" eb="254">
      <t>センリャク</t>
    </rPh>
    <rPh sb="259" eb="261">
      <t>ジギョウ</t>
    </rPh>
    <rPh sb="262" eb="264">
      <t>トクセイ</t>
    </rPh>
    <rPh sb="265" eb="267">
      <t>シサン</t>
    </rPh>
    <rPh sb="268" eb="271">
      <t>ロウキュウカ</t>
    </rPh>
    <rPh sb="271" eb="273">
      <t>ジョウキョウ</t>
    </rPh>
    <rPh sb="274" eb="276">
      <t>ケイエイ</t>
    </rPh>
    <rPh sb="276" eb="278">
      <t>ジョウキョウ</t>
    </rPh>
    <rPh sb="279" eb="281">
      <t>テキセイ</t>
    </rPh>
    <rPh sb="282" eb="285">
      <t>シヨウリョウ</t>
    </rPh>
    <rPh sb="286" eb="288">
      <t>ミナオ</t>
    </rPh>
    <rPh sb="289" eb="290">
      <t>トウ</t>
    </rPh>
    <rPh sb="294" eb="295">
      <t>チュウ</t>
    </rPh>
    <rPh sb="295" eb="297">
      <t>チョウキ</t>
    </rPh>
    <rPh sb="297" eb="298">
      <t>テキ</t>
    </rPh>
    <rPh sb="299" eb="301">
      <t>シテン</t>
    </rPh>
    <rPh sb="302" eb="304">
      <t>ケイカク</t>
    </rPh>
    <rPh sb="306" eb="309">
      <t>コウリツテキ</t>
    </rPh>
    <rPh sb="311" eb="313">
      <t>ケンゼン</t>
    </rPh>
    <rPh sb="314" eb="316">
      <t>ケイエイ</t>
    </rPh>
    <rPh sb="317" eb="318">
      <t>ム</t>
    </rPh>
    <rPh sb="320" eb="321">
      <t>ト</t>
    </rPh>
    <rPh sb="322" eb="323">
      <t>ク</t>
    </rPh>
    <phoneticPr fontId="4"/>
  </si>
  <si>
    <t>本市は、昭和46年より下水道事業を開始しており、50年近く経過しています。現在は、行政面積の92％で管きょ等の施設を整備しており、水洗化率は79.7％となっています。水洗化率は、平成26年度に下水道台帳システムを用いた積算方法を見直した為平成26年度より70％台となっていますが、下水道管きょの新設や積極的に普及活動を行ったことで平成27年度から少しずつではありますが伸びてきています。
　本市下水道事業においては、使用料収入は年々増加傾向にありますが、同時に建設費や維持管理費等の総費用が増加しているため収益的収支比率が100％に満たない状況で推移しています。総費用の内訳としましては、供用開始から40年超の施設等の改修や管渠の新設、管渠を工事する際に借りいれた地方債の償還分が挙げられます。今後は、老朽化した施設の補修、新設が必要になってくることから、経営計画をたて、見直すとともに、下水道接続の普及活動をさらに促進し、使用料の確保に努めます。
　また、市内に下水道管を整備するにあたり必要な費用の一部を地方債として借入れを実施しており、借入年度より40年かけて償還をしていきます。平成6年頃より集中的に実施した管きょ等の整備工事に係る償還金が平成32年度からは減少に転じることから、債務残高も減少する見込みです。
　</t>
    <rPh sb="0" eb="1">
      <t>ホン</t>
    </rPh>
    <rPh sb="1" eb="2">
      <t>シ</t>
    </rPh>
    <rPh sb="4" eb="6">
      <t>ショウワ</t>
    </rPh>
    <rPh sb="8" eb="9">
      <t>ネン</t>
    </rPh>
    <rPh sb="11" eb="14">
      <t>ゲスイドウ</t>
    </rPh>
    <rPh sb="14" eb="16">
      <t>ジギョウ</t>
    </rPh>
    <rPh sb="17" eb="19">
      <t>カイシ</t>
    </rPh>
    <rPh sb="26" eb="27">
      <t>ネン</t>
    </rPh>
    <rPh sb="27" eb="28">
      <t>チカ</t>
    </rPh>
    <rPh sb="29" eb="31">
      <t>ケイカ</t>
    </rPh>
    <rPh sb="37" eb="39">
      <t>ゲンザイ</t>
    </rPh>
    <rPh sb="41" eb="43">
      <t>ギョウセイ</t>
    </rPh>
    <rPh sb="43" eb="45">
      <t>メンセキ</t>
    </rPh>
    <rPh sb="50" eb="51">
      <t>カン</t>
    </rPh>
    <rPh sb="53" eb="54">
      <t>トウ</t>
    </rPh>
    <rPh sb="55" eb="57">
      <t>シセツ</t>
    </rPh>
    <rPh sb="58" eb="60">
      <t>セイビ</t>
    </rPh>
    <rPh sb="65" eb="68">
      <t>スイセンカ</t>
    </rPh>
    <rPh sb="68" eb="69">
      <t>リツ</t>
    </rPh>
    <rPh sb="83" eb="86">
      <t>スイセンカ</t>
    </rPh>
    <rPh sb="86" eb="87">
      <t>リツ</t>
    </rPh>
    <rPh sb="89" eb="91">
      <t>ヘイセイ</t>
    </rPh>
    <rPh sb="93" eb="94">
      <t>ネン</t>
    </rPh>
    <rPh sb="94" eb="95">
      <t>ド</t>
    </rPh>
    <rPh sb="96" eb="99">
      <t>ゲスイドウ</t>
    </rPh>
    <rPh sb="99" eb="101">
      <t>ダイチョウ</t>
    </rPh>
    <rPh sb="106" eb="107">
      <t>モチ</t>
    </rPh>
    <rPh sb="109" eb="111">
      <t>セキサン</t>
    </rPh>
    <rPh sb="111" eb="113">
      <t>ホウホウ</t>
    </rPh>
    <rPh sb="114" eb="116">
      <t>ミナオ</t>
    </rPh>
    <rPh sb="118" eb="119">
      <t>タメ</t>
    </rPh>
    <rPh sb="119" eb="121">
      <t>ヘイセイ</t>
    </rPh>
    <rPh sb="123" eb="124">
      <t>ネン</t>
    </rPh>
    <rPh sb="124" eb="125">
      <t>ド</t>
    </rPh>
    <rPh sb="130" eb="131">
      <t>ダイ</t>
    </rPh>
    <rPh sb="140" eb="143">
      <t>ゲスイドウ</t>
    </rPh>
    <rPh sb="143" eb="144">
      <t>カン</t>
    </rPh>
    <rPh sb="147" eb="149">
      <t>シンセツ</t>
    </rPh>
    <rPh sb="150" eb="153">
      <t>セッキョクテキ</t>
    </rPh>
    <rPh sb="154" eb="156">
      <t>フキュウ</t>
    </rPh>
    <rPh sb="156" eb="158">
      <t>カツドウ</t>
    </rPh>
    <rPh sb="159" eb="160">
      <t>オコナ</t>
    </rPh>
    <rPh sb="165" eb="167">
      <t>ヘイセイ</t>
    </rPh>
    <rPh sb="169" eb="170">
      <t>ネン</t>
    </rPh>
    <rPh sb="170" eb="171">
      <t>ド</t>
    </rPh>
    <rPh sb="173" eb="174">
      <t>スコ</t>
    </rPh>
    <rPh sb="184" eb="185">
      <t>ノ</t>
    </rPh>
    <rPh sb="253" eb="256">
      <t>シュウエキテキ</t>
    </rPh>
    <rPh sb="256" eb="258">
      <t>シュウシ</t>
    </rPh>
    <rPh sb="258" eb="259">
      <t>ヒ</t>
    </rPh>
    <rPh sb="259" eb="260">
      <t>リツ</t>
    </rPh>
    <rPh sb="266" eb="267">
      <t>ミ</t>
    </rPh>
    <rPh sb="270" eb="272">
      <t>ジョウキョウ</t>
    </rPh>
    <rPh sb="273" eb="275">
      <t>スイイ</t>
    </rPh>
    <rPh sb="281" eb="282">
      <t>ソウ</t>
    </rPh>
    <rPh sb="282" eb="284">
      <t>ヒヨウ</t>
    </rPh>
    <rPh sb="285" eb="287">
      <t>ウチワケ</t>
    </rPh>
    <rPh sb="294" eb="296">
      <t>キョウヨウ</t>
    </rPh>
    <rPh sb="296" eb="298">
      <t>カイシ</t>
    </rPh>
    <rPh sb="302" eb="303">
      <t>ネン</t>
    </rPh>
    <rPh sb="303" eb="304">
      <t>チョウ</t>
    </rPh>
    <rPh sb="305" eb="307">
      <t>シセツ</t>
    </rPh>
    <rPh sb="307" eb="308">
      <t>トウ</t>
    </rPh>
    <rPh sb="309" eb="311">
      <t>カイシュウ</t>
    </rPh>
    <rPh sb="312" eb="314">
      <t>カンキョ</t>
    </rPh>
    <rPh sb="315" eb="317">
      <t>シンセツ</t>
    </rPh>
    <rPh sb="318" eb="320">
      <t>カンキョ</t>
    </rPh>
    <rPh sb="321" eb="323">
      <t>コウジ</t>
    </rPh>
    <rPh sb="325" eb="326">
      <t>サイ</t>
    </rPh>
    <rPh sb="347" eb="349">
      <t>コンゴ</t>
    </rPh>
    <rPh sb="351" eb="354">
      <t>ロウキュウカ</t>
    </rPh>
    <rPh sb="356" eb="358">
      <t>シセツ</t>
    </rPh>
    <rPh sb="359" eb="361">
      <t>ホシュウ</t>
    </rPh>
    <rPh sb="362" eb="364">
      <t>シンセツ</t>
    </rPh>
    <rPh sb="365" eb="367">
      <t>ヒツヨウ</t>
    </rPh>
    <rPh sb="378" eb="380">
      <t>ケイエイ</t>
    </rPh>
    <rPh sb="380" eb="382">
      <t>ケイカク</t>
    </rPh>
    <rPh sb="386" eb="388">
      <t>ミナオ</t>
    </rPh>
    <rPh sb="394" eb="397">
      <t>ゲスイドウ</t>
    </rPh>
    <rPh sb="397" eb="399">
      <t>セツゾク</t>
    </rPh>
    <rPh sb="400" eb="402">
      <t>フキュウ</t>
    </rPh>
    <rPh sb="402" eb="404">
      <t>カツドウ</t>
    </rPh>
    <rPh sb="408" eb="410">
      <t>ソクシン</t>
    </rPh>
    <rPh sb="412" eb="415">
      <t>シヨウリョウ</t>
    </rPh>
    <rPh sb="416" eb="418">
      <t>カクホ</t>
    </rPh>
    <rPh sb="419" eb="420">
      <t>ツト</t>
    </rPh>
    <rPh sb="429" eb="431">
      <t>シナイ</t>
    </rPh>
    <rPh sb="432" eb="435">
      <t>ゲスイドウ</t>
    </rPh>
    <rPh sb="435" eb="436">
      <t>カン</t>
    </rPh>
    <rPh sb="437" eb="439">
      <t>セイビ</t>
    </rPh>
    <rPh sb="445" eb="447">
      <t>ヒツヨウ</t>
    </rPh>
    <rPh sb="448" eb="450">
      <t>ヒヨウ</t>
    </rPh>
    <rPh sb="451" eb="453">
      <t>イチブ</t>
    </rPh>
    <rPh sb="454" eb="456">
      <t>チホウ</t>
    </rPh>
    <rPh sb="456" eb="457">
      <t>サイ</t>
    </rPh>
    <rPh sb="460" eb="462">
      <t>カリイレ</t>
    </rPh>
    <rPh sb="464" eb="466">
      <t>ジッシ</t>
    </rPh>
    <rPh sb="471" eb="473">
      <t>カリイレ</t>
    </rPh>
    <rPh sb="473" eb="475">
      <t>ネンド</t>
    </rPh>
    <rPh sb="479" eb="480">
      <t>ネン</t>
    </rPh>
    <rPh sb="483" eb="485">
      <t>ショウカン</t>
    </rPh>
    <rPh sb="493" eb="495">
      <t>ヘイセイ</t>
    </rPh>
    <rPh sb="496" eb="498">
      <t>ネンゴロ</t>
    </rPh>
    <rPh sb="500" eb="503">
      <t>シュウチュウテキ</t>
    </rPh>
    <rPh sb="504" eb="506">
      <t>ジッシ</t>
    </rPh>
    <rPh sb="508" eb="509">
      <t>カン</t>
    </rPh>
    <rPh sb="511" eb="512">
      <t>トウ</t>
    </rPh>
    <rPh sb="513" eb="515">
      <t>セイビ</t>
    </rPh>
    <rPh sb="515" eb="517">
      <t>コウジ</t>
    </rPh>
    <rPh sb="518" eb="519">
      <t>カカ</t>
    </rPh>
    <rPh sb="520" eb="523">
      <t>ショウカンキン</t>
    </rPh>
    <rPh sb="524" eb="526">
      <t>ヘイセイ</t>
    </rPh>
    <rPh sb="528" eb="529">
      <t>ネン</t>
    </rPh>
    <rPh sb="529" eb="530">
      <t>ド</t>
    </rPh>
    <rPh sb="533" eb="535">
      <t>ゲンショウ</t>
    </rPh>
    <rPh sb="536" eb="537">
      <t>テン</t>
    </rPh>
    <rPh sb="544" eb="546">
      <t>サイム</t>
    </rPh>
    <rPh sb="546" eb="548">
      <t>ザンダカ</t>
    </rPh>
    <rPh sb="549" eb="551">
      <t>ゲンショウ</t>
    </rPh>
    <rPh sb="553" eb="555">
      <t>ミコ</t>
    </rPh>
    <phoneticPr fontId="4"/>
  </si>
  <si>
    <t>本市は、昭和46年より事業着手しているため、最も古い施設は施工より45年以上経過しています。平成24年度より「宜野湾市下水道長寿命化計画（伊佐浜処理区）」に基づき、管路施設等の老朽化の予防安全、修繕等にかかるコスト縮減を目標に取り組みを行っています。また、平成30年度から平成31年度の二年間でストックマネジメント計画を策定する予定です。ストックマネジメント計画により、施設の状況を把握・評価・予測をしながら計画的かつ効率的な管理に取り組んでまいります。</t>
    <rPh sb="0" eb="1">
      <t>ホン</t>
    </rPh>
    <rPh sb="1" eb="2">
      <t>シ</t>
    </rPh>
    <rPh sb="4" eb="6">
      <t>ショウワ</t>
    </rPh>
    <rPh sb="8" eb="9">
      <t>ネン</t>
    </rPh>
    <rPh sb="11" eb="13">
      <t>ジギョウ</t>
    </rPh>
    <rPh sb="13" eb="15">
      <t>チャクシュ</t>
    </rPh>
    <rPh sb="22" eb="23">
      <t>モット</t>
    </rPh>
    <rPh sb="24" eb="25">
      <t>フル</t>
    </rPh>
    <rPh sb="26" eb="28">
      <t>シセツ</t>
    </rPh>
    <rPh sb="29" eb="31">
      <t>セコウ</t>
    </rPh>
    <rPh sb="35" eb="38">
      <t>ネンイジョウ</t>
    </rPh>
    <rPh sb="38" eb="40">
      <t>ケイカ</t>
    </rPh>
    <rPh sb="46" eb="48">
      <t>ヘイセイ</t>
    </rPh>
    <rPh sb="50" eb="51">
      <t>ネン</t>
    </rPh>
    <rPh sb="51" eb="52">
      <t>ド</t>
    </rPh>
    <rPh sb="55" eb="59">
      <t>ギノワンシ</t>
    </rPh>
    <rPh sb="59" eb="62">
      <t>ゲスイドウ</t>
    </rPh>
    <rPh sb="62" eb="63">
      <t>チョウ</t>
    </rPh>
    <rPh sb="63" eb="66">
      <t>ジュミョウカ</t>
    </rPh>
    <rPh sb="66" eb="68">
      <t>ケイカク</t>
    </rPh>
    <rPh sb="69" eb="72">
      <t>イサハマ</t>
    </rPh>
    <rPh sb="72" eb="74">
      <t>ショリ</t>
    </rPh>
    <rPh sb="74" eb="75">
      <t>ク</t>
    </rPh>
    <rPh sb="78" eb="79">
      <t>モト</t>
    </rPh>
    <rPh sb="82" eb="84">
      <t>カンロ</t>
    </rPh>
    <rPh sb="84" eb="86">
      <t>シセツ</t>
    </rPh>
    <rPh sb="86" eb="87">
      <t>トウ</t>
    </rPh>
    <rPh sb="88" eb="91">
      <t>ロウキュウカ</t>
    </rPh>
    <rPh sb="92" eb="94">
      <t>ヨボウ</t>
    </rPh>
    <rPh sb="94" eb="96">
      <t>アンゼン</t>
    </rPh>
    <rPh sb="97" eb="99">
      <t>シュウゼン</t>
    </rPh>
    <rPh sb="99" eb="100">
      <t>トウ</t>
    </rPh>
    <rPh sb="107" eb="109">
      <t>シュクゲン</t>
    </rPh>
    <rPh sb="110" eb="112">
      <t>モクヒョウ</t>
    </rPh>
    <rPh sb="113" eb="114">
      <t>ト</t>
    </rPh>
    <rPh sb="115" eb="116">
      <t>ク</t>
    </rPh>
    <rPh sb="118" eb="119">
      <t>オコナ</t>
    </rPh>
    <rPh sb="128" eb="130">
      <t>ヘイセイ</t>
    </rPh>
    <rPh sb="132" eb="133">
      <t>ネン</t>
    </rPh>
    <rPh sb="133" eb="134">
      <t>ド</t>
    </rPh>
    <rPh sb="136" eb="138">
      <t>ヘイセイ</t>
    </rPh>
    <rPh sb="140" eb="141">
      <t>ネン</t>
    </rPh>
    <rPh sb="141" eb="142">
      <t>ド</t>
    </rPh>
    <rPh sb="143" eb="146">
      <t>ニネンカン</t>
    </rPh>
    <rPh sb="157" eb="159">
      <t>ケイカク</t>
    </rPh>
    <rPh sb="160" eb="162">
      <t>サクテイ</t>
    </rPh>
    <rPh sb="164" eb="166">
      <t>ヨテイ</t>
    </rPh>
    <rPh sb="179" eb="181">
      <t>ケイカク</t>
    </rPh>
    <rPh sb="185" eb="187">
      <t>シセツ</t>
    </rPh>
    <rPh sb="188" eb="190">
      <t>ジョウキョウ</t>
    </rPh>
    <rPh sb="191" eb="193">
      <t>ハアク</t>
    </rPh>
    <rPh sb="194" eb="196">
      <t>ヒョウカ</t>
    </rPh>
    <rPh sb="197" eb="199">
      <t>ヨソク</t>
    </rPh>
    <rPh sb="204" eb="206">
      <t>ケイカク</t>
    </rPh>
    <rPh sb="206" eb="207">
      <t>テキ</t>
    </rPh>
    <rPh sb="209" eb="212">
      <t>コウリツテキ</t>
    </rPh>
    <rPh sb="213" eb="215">
      <t>カンリ</t>
    </rPh>
    <rPh sb="216" eb="217">
      <t>ト</t>
    </rPh>
    <rPh sb="218" eb="219">
      <t>ク</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</si>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</sst>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0.38</c:v>
                </c:pt>
                <c:pt idx="3">
                  <c:v>0</c:v>
                </c:pt>
                <c:pt idx="4">
                  <c:v>0</c:v>
                </c:pt>
              </c:numCache>
            </c:numRef>
          </c:val>
        </c:ser>
        <c:dLbls>
          <c:showLegendKey val="0"/>
          <c:showVal val="0"/>
          <c:showCatName val="0"/>
          <c:showSerName val="0"/>
          <c:showPercent val="0"/>
          <c:showBubbleSize val="0"/>
        </c:dLbls>
        <c:gapWidth val="150"/>
        <c:axId val="115287936"/>
        <c:axId val="1153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15287936"/>
        <c:axId val="115306496"/>
      </c:lineChart>
      <c:dateAx>
        <c:axId val="115287936"/>
        <c:scaling>
          <c:orientation val="minMax"/>
        </c:scaling>
        <c:delete val="1"/>
        <c:axPos val="b"/>
        <c:numFmt formatCode="ge" sourceLinked="1"/>
        <c:majorTickMark val="none"/>
        <c:minorTickMark val="none"/>
        <c:tickLblPos val="none"/>
        <c:crossAx val="115306496"/>
        <c:crosses val="autoZero"/>
        <c:auto val="1"/>
        <c:lblOffset val="100"/>
        <c:baseTimeUnit val="years"/>
      </c:dateAx>
      <c:valAx>
        <c:axId val="1153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51712"/>
        <c:axId val="117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59.27</c:v>
                </c:pt>
                <c:pt idx="3">
                  <c:v>62.64</c:v>
                </c:pt>
                <c:pt idx="4">
                  <c:v>58.12</c:v>
                </c:pt>
              </c:numCache>
            </c:numRef>
          </c:val>
          <c:smooth val="0"/>
        </c:ser>
        <c:dLbls>
          <c:showLegendKey val="0"/>
          <c:showVal val="0"/>
          <c:showCatName val="0"/>
          <c:showSerName val="0"/>
          <c:showPercent val="0"/>
          <c:showBubbleSize val="0"/>
        </c:dLbls>
        <c:marker val="1"/>
        <c:smooth val="0"/>
        <c:axId val="117651712"/>
        <c:axId val="117670272"/>
      </c:lineChart>
      <c:dateAx>
        <c:axId val="117651712"/>
        <c:scaling>
          <c:orientation val="minMax"/>
        </c:scaling>
        <c:delete val="1"/>
        <c:axPos val="b"/>
        <c:numFmt formatCode="ge" sourceLinked="1"/>
        <c:majorTickMark val="none"/>
        <c:minorTickMark val="none"/>
        <c:tickLblPos val="none"/>
        <c:crossAx val="117670272"/>
        <c:crosses val="autoZero"/>
        <c:auto val="1"/>
        <c:lblOffset val="100"/>
        <c:baseTimeUnit val="years"/>
      </c:dateAx>
      <c:valAx>
        <c:axId val="117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96.54</c:v>
                </c:pt>
                <c:pt idx="1">
                  <c:v>97.55</c:v>
                </c:pt>
                <c:pt idx="2">
                  <c:v>78.11</c:v>
                </c:pt>
                <c:pt idx="3">
                  <c:v>79.03</c:v>
                </c:pt>
                <c:pt idx="4">
                  <c:v>79.7</c:v>
                </c:pt>
              </c:numCache>
            </c:numRef>
          </c:val>
        </c:ser>
        <c:dLbls>
          <c:showLegendKey val="0"/>
          <c:showVal val="0"/>
          <c:showCatName val="0"/>
          <c:showSerName val="0"/>
          <c:showPercent val="0"/>
          <c:showBubbleSize val="0"/>
        </c:dLbls>
        <c:gapWidth val="150"/>
        <c:axId val="118040448"/>
        <c:axId val="1180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92.82</c:v>
                </c:pt>
                <c:pt idx="3">
                  <c:v>92.98</c:v>
                </c:pt>
                <c:pt idx="4">
                  <c:v>93.07</c:v>
                </c:pt>
              </c:numCache>
            </c:numRef>
          </c:val>
          <c:smooth val="0"/>
        </c:ser>
        <c:dLbls>
          <c:showLegendKey val="0"/>
          <c:showVal val="0"/>
          <c:showCatName val="0"/>
          <c:showSerName val="0"/>
          <c:showPercent val="0"/>
          <c:showBubbleSize val="0"/>
        </c:dLbls>
        <c:marker val="1"/>
        <c:smooth val="0"/>
        <c:axId val="118040448"/>
        <c:axId val="118050816"/>
      </c:lineChart>
      <c:dateAx>
        <c:axId val="118040448"/>
        <c:scaling>
          <c:orientation val="minMax"/>
        </c:scaling>
        <c:delete val="1"/>
        <c:axPos val="b"/>
        <c:numFmt formatCode="ge" sourceLinked="1"/>
        <c:majorTickMark val="none"/>
        <c:minorTickMark val="none"/>
        <c:tickLblPos val="none"/>
        <c:crossAx val="118050816"/>
        <c:crosses val="autoZero"/>
        <c:auto val="1"/>
        <c:lblOffset val="100"/>
        <c:baseTimeUnit val="years"/>
      </c:dateAx>
      <c:valAx>
        <c:axId val="1180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95.46</c:v>
                </c:pt>
                <c:pt idx="1">
                  <c:v>95.01</c:v>
                </c:pt>
                <c:pt idx="2">
                  <c:v>92.67</c:v>
                </c:pt>
                <c:pt idx="3">
                  <c:v>91.02</c:v>
                </c:pt>
                <c:pt idx="4">
                  <c:v>90.63</c:v>
                </c:pt>
              </c:numCache>
            </c:numRef>
          </c:val>
        </c:ser>
        <c:dLbls>
          <c:showLegendKey val="0"/>
          <c:showVal val="0"/>
          <c:showCatName val="0"/>
          <c:showSerName val="0"/>
          <c:showPercent val="0"/>
          <c:showBubbleSize val="0"/>
        </c:dLbls>
        <c:gapWidth val="150"/>
        <c:axId val="115336704"/>
        <c:axId val="115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36704"/>
        <c:axId val="115338624"/>
      </c:lineChart>
      <c:dateAx>
        <c:axId val="115336704"/>
        <c:scaling>
          <c:orientation val="minMax"/>
        </c:scaling>
        <c:delete val="1"/>
        <c:axPos val="b"/>
        <c:numFmt formatCode="ge" sourceLinked="1"/>
        <c:majorTickMark val="none"/>
        <c:minorTickMark val="none"/>
        <c:tickLblPos val="none"/>
        <c:crossAx val="115338624"/>
        <c:crosses val="autoZero"/>
        <c:auto val="1"/>
        <c:lblOffset val="100"/>
        <c:baseTimeUnit val="years"/>
      </c:dateAx>
      <c:valAx>
        <c:axId val="115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90688"/>
        <c:axId val="116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90688"/>
        <c:axId val="116292608"/>
      </c:lineChart>
      <c:dateAx>
        <c:axId val="116290688"/>
        <c:scaling>
          <c:orientation val="minMax"/>
        </c:scaling>
        <c:delete val="1"/>
        <c:axPos val="b"/>
        <c:numFmt formatCode="ge" sourceLinked="1"/>
        <c:majorTickMark val="none"/>
        <c:minorTickMark val="none"/>
        <c:tickLblPos val="none"/>
        <c:crossAx val="116292608"/>
        <c:crosses val="autoZero"/>
        <c:auto val="1"/>
        <c:lblOffset val="100"/>
        <c:baseTimeUnit val="years"/>
      </c:dateAx>
      <c:valAx>
        <c:axId val="116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11616"/>
        <c:axId val="117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11616"/>
        <c:axId val="117713536"/>
      </c:lineChart>
      <c:dateAx>
        <c:axId val="117711616"/>
        <c:scaling>
          <c:orientation val="minMax"/>
        </c:scaling>
        <c:delete val="1"/>
        <c:axPos val="b"/>
        <c:numFmt formatCode="ge" sourceLinked="1"/>
        <c:majorTickMark val="none"/>
        <c:minorTickMark val="none"/>
        <c:tickLblPos val="none"/>
        <c:crossAx val="117713536"/>
        <c:crosses val="autoZero"/>
        <c:auto val="1"/>
        <c:lblOffset val="100"/>
        <c:baseTimeUnit val="years"/>
      </c:dateAx>
      <c:valAx>
        <c:axId val="117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54112"/>
        <c:axId val="117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54112"/>
        <c:axId val="117756288"/>
      </c:lineChart>
      <c:dateAx>
        <c:axId val="117754112"/>
        <c:scaling>
          <c:orientation val="minMax"/>
        </c:scaling>
        <c:delete val="1"/>
        <c:axPos val="b"/>
        <c:numFmt formatCode="ge" sourceLinked="1"/>
        <c:majorTickMark val="none"/>
        <c:minorTickMark val="none"/>
        <c:tickLblPos val="none"/>
        <c:crossAx val="117756288"/>
        <c:crosses val="autoZero"/>
        <c:auto val="1"/>
        <c:lblOffset val="100"/>
        <c:baseTimeUnit val="years"/>
      </c:dateAx>
      <c:valAx>
        <c:axId val="117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463296"/>
        <c:axId val="1174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63296"/>
        <c:axId val="117473664"/>
      </c:lineChart>
      <c:dateAx>
        <c:axId val="117463296"/>
        <c:scaling>
          <c:orientation val="minMax"/>
        </c:scaling>
        <c:delete val="1"/>
        <c:axPos val="b"/>
        <c:numFmt formatCode="ge" sourceLinked="1"/>
        <c:majorTickMark val="none"/>
        <c:minorTickMark val="none"/>
        <c:tickLblPos val="none"/>
        <c:crossAx val="117473664"/>
        <c:crosses val="autoZero"/>
        <c:auto val="1"/>
        <c:lblOffset val="100"/>
        <c:baseTimeUnit val="years"/>
      </c:dateAx>
      <c:valAx>
        <c:axId val="117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353.51</c:v>
                </c:pt>
                <c:pt idx="1">
                  <c:v>341.91</c:v>
                </c:pt>
                <c:pt idx="2">
                  <c:v>389.9</c:v>
                </c:pt>
                <c:pt idx="3">
                  <c:v>676.65</c:v>
                </c:pt>
                <c:pt idx="4">
                  <c:v>643.6</c:v>
                </c:pt>
              </c:numCache>
            </c:numRef>
          </c:val>
        </c:ser>
        <c:dLbls>
          <c:showLegendKey val="0"/>
          <c:showVal val="0"/>
          <c:showCatName val="0"/>
          <c:showSerName val="0"/>
          <c:showPercent val="0"/>
          <c:showBubbleSize val="0"/>
        </c:dLbls>
        <c:gapWidth val="150"/>
        <c:axId val="117510144"/>
        <c:axId val="1175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658.6</c:v>
                </c:pt>
                <c:pt idx="3">
                  <c:v>664.04</c:v>
                </c:pt>
                <c:pt idx="4">
                  <c:v>625.12</c:v>
                </c:pt>
              </c:numCache>
            </c:numRef>
          </c:val>
          <c:smooth val="0"/>
        </c:ser>
        <c:dLbls>
          <c:showLegendKey val="0"/>
          <c:showVal val="0"/>
          <c:showCatName val="0"/>
          <c:showSerName val="0"/>
          <c:showPercent val="0"/>
          <c:showBubbleSize val="0"/>
        </c:dLbls>
        <c:marker val="1"/>
        <c:smooth val="0"/>
        <c:axId val="117510144"/>
        <c:axId val="117512064"/>
      </c:lineChart>
      <c:dateAx>
        <c:axId val="117510144"/>
        <c:scaling>
          <c:orientation val="minMax"/>
        </c:scaling>
        <c:delete val="1"/>
        <c:axPos val="b"/>
        <c:numFmt formatCode="ge" sourceLinked="1"/>
        <c:majorTickMark val="none"/>
        <c:minorTickMark val="none"/>
        <c:tickLblPos val="none"/>
        <c:crossAx val="117512064"/>
        <c:crosses val="autoZero"/>
        <c:auto val="1"/>
        <c:lblOffset val="100"/>
        <c:baseTimeUnit val="years"/>
      </c:dateAx>
      <c:valAx>
        <c:axId val="1175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87.35</c:v>
                </c:pt>
                <c:pt idx="1">
                  <c:v>88.3</c:v>
                </c:pt>
                <c:pt idx="2">
                  <c:v>84.71</c:v>
                </c:pt>
                <c:pt idx="3">
                  <c:v>81.39</c:v>
                </c:pt>
                <c:pt idx="4">
                  <c:v>80.42</c:v>
                </c:pt>
              </c:numCache>
            </c:numRef>
          </c:val>
        </c:ser>
        <c:dLbls>
          <c:showLegendKey val="0"/>
          <c:showVal val="0"/>
          <c:showCatName val="0"/>
          <c:showSerName val="0"/>
          <c:showPercent val="0"/>
          <c:showBubbleSize val="0"/>
        </c:dLbls>
        <c:gapWidth val="150"/>
        <c:axId val="117538176"/>
        <c:axId val="1175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88.44</c:v>
                </c:pt>
                <c:pt idx="3">
                  <c:v>86.2</c:v>
                </c:pt>
                <c:pt idx="4">
                  <c:v>89.74</c:v>
                </c:pt>
              </c:numCache>
            </c:numRef>
          </c:val>
          <c:smooth val="0"/>
        </c:ser>
        <c:dLbls>
          <c:showLegendKey val="0"/>
          <c:showVal val="0"/>
          <c:showCatName val="0"/>
          <c:showSerName val="0"/>
          <c:showPercent val="0"/>
          <c:showBubbleSize val="0"/>
        </c:dLbls>
        <c:marker val="1"/>
        <c:smooth val="0"/>
        <c:axId val="117538176"/>
        <c:axId val="117540352"/>
      </c:lineChart>
      <c:dateAx>
        <c:axId val="117538176"/>
        <c:scaling>
          <c:orientation val="minMax"/>
        </c:scaling>
        <c:delete val="1"/>
        <c:axPos val="b"/>
        <c:numFmt formatCode="ge" sourceLinked="1"/>
        <c:majorTickMark val="none"/>
        <c:minorTickMark val="none"/>
        <c:tickLblPos val="none"/>
        <c:crossAx val="117540352"/>
        <c:crosses val="autoZero"/>
        <c:auto val="1"/>
        <c:lblOffset val="100"/>
        <c:baseTimeUnit val="years"/>
      </c:dateAx>
      <c:valAx>
        <c:axId val="1175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99.93</c:v>
                </c:pt>
                <c:pt idx="1">
                  <c:v>99.36</c:v>
                </c:pt>
                <c:pt idx="2">
                  <c:v>106.51</c:v>
                </c:pt>
                <c:pt idx="3">
                  <c:v>112.2</c:v>
                </c:pt>
                <c:pt idx="4">
                  <c:v>116.48</c:v>
                </c:pt>
              </c:numCache>
            </c:numRef>
          </c:val>
        </c:ser>
        <c:dLbls>
          <c:showLegendKey val="0"/>
          <c:showVal val="0"/>
          <c:showCatName val="0"/>
          <c:showSerName val="0"/>
          <c:showPercent val="0"/>
          <c:showBubbleSize val="0"/>
        </c:dLbls>
        <c:gapWidth val="150"/>
        <c:axId val="117566080"/>
        <c:axId val="1175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17566080"/>
        <c:axId val="117568256"/>
      </c:lineChart>
      <c:dateAx>
        <c:axId val="117566080"/>
        <c:scaling>
          <c:orientation val="minMax"/>
        </c:scaling>
        <c:delete val="1"/>
        <c:axPos val="b"/>
        <c:numFmt formatCode="ge" sourceLinked="1"/>
        <c:majorTickMark val="none"/>
        <c:minorTickMark val="none"/>
        <c:tickLblPos val="none"/>
        <c:crossAx val="117568256"/>
        <c:crosses val="autoZero"/>
        <c:auto val="1"/>
        <c:lblOffset val="100"/>
        <c:baseTimeUnit val="years"/>
      </c:dateAx>
      <c:valAx>
        <c:axId val="1175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宜野湾市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124</v>
      </c>
      <c r="AE8" s="49"/>
      <c r="AF8" s="49"/>
      <c r="AG8" s="49"/>
      <c r="AH8" s="49"/>
      <c r="AI8" s="49"/>
      <c r="AJ8" s="49"/>
      <c r="AK8" s="4"/>
      <c r="AL8" s="50">
        <f>データ!S6</f>
        <v>98151</v>
      </c>
      <c r="AM8" s="50"/>
      <c r="AN8" s="50"/>
      <c r="AO8" s="50"/>
      <c r="AP8" s="50"/>
      <c r="AQ8" s="50"/>
      <c r="AR8" s="50"/>
      <c r="AS8" s="50"/>
      <c r="AT8" s="45">
        <f>データ!T6</f>
        <v>19.8</v>
      </c>
      <c r="AU8" s="45"/>
      <c r="AV8" s="45"/>
      <c r="AW8" s="45"/>
      <c r="AX8" s="45"/>
      <c r="AY8" s="45"/>
      <c r="AZ8" s="45"/>
      <c r="BA8" s="45"/>
      <c r="BB8" s="45">
        <f>データ!U6</f>
        <v>4957.12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96.15</v>
      </c>
      <c r="Q10" s="45"/>
      <c r="R10" s="45"/>
      <c r="S10" s="45"/>
      <c r="T10" s="45"/>
      <c r="U10" s="45"/>
      <c r="V10" s="45"/>
      <c r="W10" s="45">
        <f>データ!Q6</f>
        <v>100</v>
      </c>
      <c r="X10" s="45"/>
      <c r="Y10" s="45"/>
      <c r="Z10" s="45"/>
      <c r="AA10" s="45"/>
      <c r="AB10" s="45"/>
      <c r="AC10" s="45"/>
      <c r="AD10" s="50">
        <f>データ!R6</f>
        <v>1440</v>
      </c>
      <c r="AE10" s="50"/>
      <c r="AF10" s="50"/>
      <c r="AG10" s="50"/>
      <c r="AH10" s="50"/>
      <c r="AI10" s="50"/>
      <c r="AJ10" s="50"/>
      <c r="AK10" s="2"/>
      <c r="AL10" s="50">
        <f>データ!V6</f>
        <v>93899</v>
      </c>
      <c r="AM10" s="50"/>
      <c r="AN10" s="50"/>
      <c r="AO10" s="50"/>
      <c r="AP10" s="50"/>
      <c r="AQ10" s="50"/>
      <c r="AR10" s="50"/>
      <c r="AS10" s="50"/>
      <c r="AT10" s="45">
        <f>データ!W6</f>
        <v>18.36</v>
      </c>
      <c r="AU10" s="45"/>
      <c r="AV10" s="45"/>
      <c r="AW10" s="45"/>
      <c r="AX10" s="45"/>
      <c r="AY10" s="45"/>
      <c r="AZ10" s="45"/>
      <c r="BA10" s="45"/>
      <c r="BB10" s="45">
        <f>データ!X6</f>
        <v>5114.32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472051</v>
      </c>
      <c r="D6" s="33">
        <f t="shared" si="3"/>
        <v>47</v>
      </c>
      <c r="E6" s="33">
        <f t="shared" si="3"/>
        <v>17</v>
      </c>
      <c r="F6" s="33">
        <f t="shared" si="3"/>
        <v>1</v>
      </c>
      <c r="G6" s="33">
        <f t="shared" si="3"/>
        <v>0</v>
      </c>
      <c r="H6" s="33" t="str">
        <f t="shared" si="3"/>
        <v>沖縄県　宜野湾市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96.15</v>
      </c>
      <c r="Q6" s="34">
        <f t="shared" si="3"/>
        <v>100</v>
      </c>
      <c r="R6" s="34">
        <f t="shared" si="3"/>
        <v>1440</v>
      </c>
      <c r="S6" s="34">
        <f t="shared" si="3"/>
        <v>98151</v>
      </c>
      <c r="T6" s="34">
        <f t="shared" si="3"/>
        <v>19.8</v>
      </c>
      <c r="U6" s="34">
        <f t="shared" si="3"/>
        <v>4957.12</v>
      </c>
      <c r="V6" s="34">
        <f t="shared" si="3"/>
        <v>93899</v>
      </c>
      <c r="W6" s="34">
        <f t="shared" si="3"/>
        <v>18.36</v>
      </c>
      <c r="X6" s="34">
        <f t="shared" si="3"/>
        <v>5114.32</v>
      </c>
      <c r="Y6" s="35">
        <f>IF(Y7="",NA(),Y7)</f>
        <v>95.46</v>
      </c>
      <c r="Z6" s="35">
        <f t="shared" ref="Z6:AH6" si="4">IF(Z7="",NA(),Z7)</f>
        <v>95.01</v>
      </c>
      <c r="AA6" s="35">
        <f t="shared" si="4"/>
        <v>92.67</v>
      </c>
      <c r="AB6" s="35">
        <f t="shared" si="4"/>
        <v>91.02</v>
      </c>
      <c r="AC6" s="35">
        <f t="shared" si="4"/>
        <v>90.63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353.51</v>
      </c>
      <c r="BG6" s="35">
        <f t="shared" ref="BG6:BO6" si="7">IF(BG7="",NA(),BG7)</f>
        <v>341.91</v>
      </c>
      <c r="BH6" s="35">
        <f t="shared" si="7"/>
        <v>389.9</v>
      </c>
      <c r="BI6" s="35">
        <f t="shared" si="7"/>
        <v>676.65</v>
      </c>
      <c r="BJ6" s="35">
        <f t="shared" si="7"/>
        <v>643.6</v>
      </c>
      <c r="BK6" s="35">
        <f t="shared" si="7"/>
        <v>918.88</v>
      </c>
      <c r="BL6" s="35">
        <f t="shared" si="7"/>
        <v>885.97</v>
      </c>
      <c r="BM6" s="35">
        <f t="shared" si="7"/>
        <v>658.6</v>
      </c>
      <c r="BN6" s="35">
        <f t="shared" si="7"/>
        <v>664.04</v>
      </c>
      <c r="BO6" s="35">
        <f t="shared" si="7"/>
        <v>625.12</v>
      </c>
      <c r="BP6" s="34" t="str">
        <f>IF(BP7="","",IF(BP7="-","【-】","【"&amp;SUBSTITUTE(TEXT(BP7,"#,##0.00"),"-","△")&amp;"】"))</f>
        <v>【728.30】</v>
      </c>
      <c r="BQ6" s="35">
        <f>IF(BQ7="",NA(),BQ7)</f>
        <v>87.35</v>
      </c>
      <c r="BR6" s="35">
        <f t="shared" ref="BR6:BZ6" si="8">IF(BR7="",NA(),BR7)</f>
        <v>88.3</v>
      </c>
      <c r="BS6" s="35">
        <f t="shared" si="8"/>
        <v>84.71</v>
      </c>
      <c r="BT6" s="35">
        <f t="shared" si="8"/>
        <v>81.39</v>
      </c>
      <c r="BU6" s="35">
        <f t="shared" si="8"/>
        <v>80.42</v>
      </c>
      <c r="BV6" s="35">
        <f t="shared" si="8"/>
        <v>88.2</v>
      </c>
      <c r="BW6" s="35">
        <f t="shared" si="8"/>
        <v>89.94</v>
      </c>
      <c r="BX6" s="35">
        <f t="shared" si="8"/>
        <v>88.44</v>
      </c>
      <c r="BY6" s="35">
        <f t="shared" si="8"/>
        <v>86.2</v>
      </c>
      <c r="BZ6" s="35">
        <f t="shared" si="8"/>
        <v>89.74</v>
      </c>
      <c r="CA6" s="34" t="str">
        <f>IF(CA7="","",IF(CA7="-","【-】","【"&amp;SUBSTITUTE(TEXT(CA7,"#,##0.00"),"-","△")&amp;"】"))</f>
        <v>【100.04】</v>
      </c>
      <c r="CB6" s="35">
        <f>IF(CB7="",NA(),CB7)</f>
        <v>99.93</v>
      </c>
      <c r="CC6" s="35">
        <f t="shared" ref="CC6:CK6" si="9">IF(CC7="",NA(),CC7)</f>
        <v>99.36</v>
      </c>
      <c r="CD6" s="35">
        <f t="shared" si="9"/>
        <v>106.51</v>
      </c>
      <c r="CE6" s="35">
        <f t="shared" si="9"/>
        <v>112.2</v>
      </c>
      <c r="CF6" s="35">
        <f t="shared" si="9"/>
        <v>116.48</v>
      </c>
      <c r="CG6" s="35">
        <f t="shared" si="9"/>
        <v>171.78</v>
      </c>
      <c r="CH6" s="35">
        <f t="shared" si="9"/>
        <v>168.57</v>
      </c>
      <c r="CI6" s="35">
        <f t="shared" si="9"/>
        <v>147.15</v>
      </c>
      <c r="CJ6" s="35">
        <f t="shared" si="9"/>
        <v>146.47999999999999</v>
      </c>
      <c r="CK6" s="35">
        <f t="shared" si="9"/>
        <v>141.24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59.27</v>
      </c>
      <c r="CU6" s="35">
        <f t="shared" si="10"/>
        <v>62.64</v>
      </c>
      <c r="CV6" s="35">
        <f t="shared" si="10"/>
        <v>58.12</v>
      </c>
      <c r="CW6" s="34" t="str">
        <f>IF(CW7="","",IF(CW7="-","【-】","【"&amp;SUBSTITUTE(TEXT(CW7,"#,##0.00"),"-","△")&amp;"】"))</f>
        <v>【60.09】</v>
      </c>
      <c r="CX6" s="35">
        <f>IF(CX7="",NA(),CX7)</f>
        <v>96.54</v>
      </c>
      <c r="CY6" s="35">
        <f t="shared" ref="CY6:DG6" si="11">IF(CY7="",NA(),CY7)</f>
        <v>97.55</v>
      </c>
      <c r="CZ6" s="35">
        <f t="shared" si="11"/>
        <v>78.11</v>
      </c>
      <c r="DA6" s="35">
        <f t="shared" si="11"/>
        <v>79.03</v>
      </c>
      <c r="DB6" s="35">
        <f t="shared" si="11"/>
        <v>79.7</v>
      </c>
      <c r="DC6" s="35">
        <f t="shared" si="11"/>
        <v>90.69</v>
      </c>
      <c r="DD6" s="35">
        <f t="shared" si="11"/>
        <v>90.91</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0.38</v>
      </c>
      <c r="EH6" s="34">
        <f t="shared" si="14"/>
        <v>0</v>
      </c>
      <c r="EI6" s="34">
        <f t="shared" si="14"/>
        <v>0</v>
      </c>
      <c r="EJ6" s="35">
        <f t="shared" si="14"/>
        <v>0.08</v>
      </c>
      <c r="EK6" s="35">
        <f t="shared" si="14"/>
        <v>7.0000000000000007E-2</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472051</v>
      </c>
      <c r="D7" s="37">
        <v>47</v>
      </c>
      <c r="E7" s="37">
        <v>17</v>
      </c>
      <c r="F7" s="37">
        <v>1</v>
      </c>
      <c r="G7" s="37">
        <v>0</v>
      </c>
      <c r="H7" s="37" t="s">
        <v>109</v>
      </c>
      <c r="I7" s="37" t="s">
        <v>110</v>
      </c>
      <c r="J7" s="37" t="s">
        <v>111</v>
      </c>
      <c r="K7" s="37" t="s">
        <v>112</v>
      </c>
      <c r="L7" s="37" t="s">
        <v>113</v>
      </c>
      <c r="M7" s="37"/>
      <c r="N7" s="38" t="s">
        <v>114</v>
      </c>
      <c r="O7" s="38" t="s">
        <v>115</v>
      </c>
      <c r="P7" s="38">
        <v>96.15</v>
      </c>
      <c r="Q7" s="38">
        <v>100</v>
      </c>
      <c r="R7" s="38">
        <v>1440</v>
      </c>
      <c r="S7" s="38">
        <v>98151</v>
      </c>
      <c r="T7" s="38">
        <v>19.8</v>
      </c>
      <c r="U7" s="38">
        <v>4957.12</v>
      </c>
      <c r="V7" s="38">
        <v>93899</v>
      </c>
      <c r="W7" s="38">
        <v>18.36</v>
      </c>
      <c r="X7" s="38">
        <v>5114.32</v>
      </c>
      <c r="Y7" s="38">
        <v>95.46</v>
      </c>
      <c r="Z7" s="38">
        <v>95.01</v>
      </c>
      <c r="AA7" s="38">
        <v>92.67</v>
      </c>
      <c r="AB7" s="38">
        <v>91.02</v>
      </c>
      <c r="AC7" s="38">
        <v>90.63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353.51</v>
      </c>
      <c r="BG7" s="38">
        <v>341.91</v>
      </c>
      <c r="BH7" s="38">
        <v>389.9</v>
      </c>
      <c r="BI7" s="38">
        <v>676.65</v>
      </c>
      <c r="BJ7" s="38">
        <v>643.6</v>
      </c>
      <c r="BK7" s="38">
        <v>918.88</v>
      </c>
      <c r="BL7" s="38">
        <v>885.97</v>
      </c>
      <c r="BM7" s="38">
        <v>658.6</v>
      </c>
      <c r="BN7" s="38">
        <v>664.04</v>
      </c>
      <c r="BO7" s="38">
        <v>625.12</v>
      </c>
      <c r="BP7" s="38">
        <v>728.3</v>
      </c>
      <c r="BQ7" s="38">
        <v>87.35</v>
      </c>
      <c r="BR7" s="38">
        <v>88.3</v>
      </c>
      <c r="BS7" s="38">
        <v>84.71</v>
      </c>
      <c r="BT7" s="38">
        <v>81.39</v>
      </c>
      <c r="BU7" s="38">
        <v>80.42</v>
      </c>
      <c r="BV7" s="38">
        <v>88.2</v>
      </c>
      <c r="BW7" s="38">
        <v>89.94</v>
      </c>
      <c r="BX7" s="38">
        <v>88.44</v>
      </c>
      <c r="BY7" s="38">
        <v>86.2</v>
      </c>
      <c r="BZ7" s="38">
        <v>89.74</v>
      </c>
      <c r="CA7" s="38">
        <v>100.04</v>
      </c>
      <c r="CB7" s="38">
        <v>99.93</v>
      </c>
      <c r="CC7" s="38">
        <v>99.36</v>
      </c>
      <c r="CD7" s="38">
        <v>106.51</v>
      </c>
      <c r="CE7" s="38">
        <v>112.2</v>
      </c>
      <c r="CF7" s="38">
        <v>116.48</v>
      </c>
      <c r="CG7" s="38">
        <v>171.78</v>
      </c>
      <c r="CH7" s="38">
        <v>168.57</v>
      </c>
      <c r="CI7" s="38">
        <v>147.15</v>
      </c>
      <c r="CJ7" s="38">
        <v>146.47999999999999</v>
      </c>
      <c r="CK7" s="38">
        <v>141.24</v>
      </c>
      <c r="CL7" s="38">
        <v>137.82</v>
      </c>
      <c r="CM7" s="38" t="s">
        <v>114</v>
      </c>
      <c r="CN7" s="38" t="s">
        <v>114</v>
      </c>
      <c r="CO7" s="38" t="s">
        <v>114</v>
      </c>
      <c r="CP7" s="38" t="s">
        <v>114</v>
      </c>
      <c r="CQ7" s="38" t="s">
        <v>114</v>
      </c>
      <c r="CR7" s="38">
        <v>62.27</v>
      </c>
      <c r="CS7" s="38">
        <v>64.12</v>
      </c>
      <c r="CT7" s="38">
        <v>59.27</v>
      </c>
      <c r="CU7" s="38">
        <v>62.64</v>
      </c>
      <c r="CV7" s="38">
        <v>58.12</v>
      </c>
      <c r="CW7" s="38">
        <v>60.09</v>
      </c>
      <c r="CX7" s="38">
        <v>96.54</v>
      </c>
      <c r="CY7" s="38">
        <v>97.55</v>
      </c>
      <c r="CZ7" s="38">
        <v>78.11</v>
      </c>
      <c r="DA7" s="38">
        <v>79.03</v>
      </c>
      <c r="DB7" s="38">
        <v>79.7</v>
      </c>
      <c r="DC7" s="38">
        <v>90.69</v>
      </c>
      <c r="DD7" s="38">
        <v>90.91</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0.38</v>
      </c>
      <c r="EH7" s="38">
        <v>0</v>
      </c>
      <c r="EI7" s="38">
        <v>0</v>
      </c>
      <c r="EJ7" s="38">
        <v>0.08</v>
      </c>
      <c r="EK7" s="38">
        <v>7.0000000000000007E-2</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2018-02-07T02:52:18Z</cp:lastPrinted>
  <dcterms:created xsi:type="dcterms:W3CDTF">2017-12-25T02:13:56Z</dcterms:created>
  <dcterms:modified xsi:type="dcterms:W3CDTF">2018-02-22T02:53:34Z</dcterms:modified>
  <cp:category/>
</cp:coreProperties>
</file>