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L6" i="5"/>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B10" i="4"/>
  <c r="W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<sst xmlns="http://schemas.openxmlformats.org/spreadsheetml/2006/main" count="221" uniqueCount="111">
  <si>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</si>
  <si>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</si>
  <si>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</si>
  <si>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</si>
  <si>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</si>
  <si>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</si>
  <si>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</si>
  <si>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</si>
  <si>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</si>
  <si>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</si>
  <si>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</si>
  <si>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</si>
  <si>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</si>
  <si>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</si>
  <si>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</si>
  <si>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</si>
  <si>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</si>
  <si>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</si>
  <si>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</si>
  <si>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</si>
  <si>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</si>
  <si>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</si>
  <si>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</si>
  <si>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</si>
  <si>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</si>
  <si>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</si>
  <si>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</si>
  <si>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</si>
  <si>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</si>
  <si>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</si>
  <si>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</si>
  <si>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</si>
  <si>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</si>
  <si>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</si>
  <si>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</si>
  <si>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</si>
  <si>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</si>
  <si>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</si>
  <si>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</si>
  <si>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</si>
  <si>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</si>
  <si>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</si>
  <si>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</si>
  <si>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</si>
  <si>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</si>
  <si>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</si>
  <si>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</si>
  <si>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</si>
  <si>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</si>
  <si>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</si>
  <si>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</si>
  <si>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</si>
  <si>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</si>
  <si>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</si>
  <si>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</si>
  <si>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</si>
  <si>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</si>
  <si>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</si>
  <si>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</si>
  <si>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</si>
  <si>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</si>
  <si>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</si>
  <si>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</si>
  <si>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</si>
  <si>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</si>
  <si>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</si>
  <si>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</si>
  <si>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</si>
  <si>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</si>
  <si>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</si>
  <si>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</si>
  <si>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</si>
  <si>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</si>
  <si>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</si>
  <si>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</si>
  <si>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</si>
  <si>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</si>
  <si>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</si>
  <si>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</si>
  <si>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</si>
  <si>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</si>
  <si>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</si>
  <si>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</si>
  <si>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</si>
  <si>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</si>
  <si>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</si>
  <si>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</si>
  <si>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</si>
  <si>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</si>
  <si>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</si>
  <si>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</si>
  <si>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</si>
  <si>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</si>
  <si>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</si>
  <si>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</si>
  <si>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</si>
  <si>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沖縄県　座間味村</t>
  </si>
  <si>
    <t>法非適用</t>
  </si>
  <si>
    <t>下水道事業</t>
  </si>
  <si>
    <t>農業集落排水</t>
  </si>
  <si>
    <t>F3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</si>
  <si>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</si>
  <si>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</si>
  <si>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</si>
  <si>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</si>
  <si>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</si>
  <si>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</si>
  <si>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</si>
  <si>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集落排水施設において共用開始以降15年近くが経過。現在のところ目立った機器等の修繕はないものの、今後老朽化に伴う対応は必要と思われることで、下水道事業同様、調査を行い更新をする必要がある。　　　　　　　　　　　　　　　　　　更新を目的とした支援制度事業などの利用を模索し、計画的な対策を図る。　</t>
    <phoneticPr fontId="4"/>
  </si>
  <si>
    <t>（運営面）　　　　　　　　　　　　　　　　　　　　　　　　　　　　　　分析の結果　農業集落排水の状況がいかに厳しい経営状況下にあるかが伺えられる。あらゆる分析の結果経営コストがかかり全ての面への影響が及ぼしているのが判断される。今後いかに経費削減への対応が必要かがわかります。経営すべての面が村単独になり、特に施設管理は技術面を要することで特殊人員の確保が必要となり　村外業者への管理を強いられコスト高になる状況を作られているのが現状である。　　　　　　　（施設面）　　　　　　　　　　　　　　　　　　　　　　　　　　　老朽化する施設について村における財政状況を判断しながら段階的な更新事業の展開を行う必要がある。</t>
    <phoneticPr fontId="4"/>
  </si>
  <si>
    <r>
      <t>① 収益的収支比率（％）                                               償還金の減少傾向にある中、費用等（運営）においてはたびたび発生する修繕費への出費があり収益的比率における割合は多少の変動はあるものほぼ昨年同様となっている。経費が掛かかる中、料金収入以外への依存度が高いため財政面への負担が課題である。　　　　　　　　　　　　　　　　　　　　　　　④企業債残高対事業規模比率（％）　　　　　　　　　　　　　　　　　　　　　　　　　　　　　　　　　　　　全国平均「1,015」類似団体「979」に対して「1,286」と全国及び類似団体よりは高くなっている。施設整備に伴う費用等の大半が公営企業債に頼らねければならない状況下にあったため費用が膨らみ、今後も厳しい財政状況下である。しかし、村独自の施設運営を行う中で今後も整備は必要であり財政状況を考慮しながらの対応が必要である。　　　　　　　　　　　　　　　　　　　　　　　　　　　　　　　　⑤経費回収率（％）　　　　　　　　　　　　　　　　　　　　　　　　全国平均「52」類似団体「41」、本村は「18」と使用料で回収すべき経費をどの程度負担できているかを表しているが本村においては率が低く、使用料以外での運営を行っているかがうかがえる。今後村の財政状況も顧慮しながら適正な使用料収入の確保や経費の削減が求められる。                　　　　　　　　　　　　　　　　　　　　　　　　　　　⑥汚水処理原価（円）　　　　　　　　　　　　　　　　　　　　　　　全国平均「28</t>
    </r>
    <r>
      <rPr>
        <sz val="8"/>
        <rFont val="ＭＳ ゴシック"/>
        <family val="3"/>
        <charset val="128"/>
      </rPr>
      <t>9」類似団体「357」、本村は「931」</t>
    </r>
    <r>
      <rPr>
        <sz val="8"/>
        <color theme="1"/>
        <rFont val="ＭＳ ゴシック"/>
        <family val="3"/>
        <charset val="128"/>
      </rPr>
      <t>となっておりいかに高いかがわかる。これまでの施設整備やまた離島にあり村単独の運営管理も行っているためすべての面でコストがかかり高料金となっており今後の運営の在り方に改善を図る必要がある。　　　　　　　　　　　⑦施設利用率　　　　　　　　　　　　　　　　　　　　　　　　全 国平均「52」類似団体「44」、本村は「26」となっており比較した場合低い状況にある。数値を判断した場合、処理能力に対する1日当たりの割合は低い状況下ではあるが、本村は観光地にあり夏場における観光客の変動も見据えた対策として施設の設置を行っているため適正と判断する。　　　　　　　　　　　　　　　　　　　　　　　　⑧水洗化率　　　　　　　　　　　　　　　　　　　　　　　　　全国平均「84」類似団体「69」、本村は「88」となっており水洗化率においては高めとなっている。今後、まだ施設設備（管路）を行っていない一部地区への整備も進めるほか、さらなる料金収益の増加を図るため接続率の向上も図りたい。　</t>
    </r>
    <rPh sb="294" eb="295">
      <t>タカ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</si>
</sst>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4">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8"/>
      <color theme="1"/>
      <name val="ＭＳ ゴシック"/>
      <family val="3"/>
      <charset val="128"/>
    </font>
    <font>
      <sz val="8"/>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9865728"/>
        <c:axId val="59876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0.08</c:v>
                </c:pt>
                <c:pt idx="1">
                  <c:v>0.06</c:v>
                </c:pt>
                <c:pt idx="2">
                  <c:v>0.04</c:v>
                </c:pt>
                <c:pt idx="3">
                  <c:v>7.0000000000000007E-2</c:v>
                </c:pt>
                <c:pt idx="4">
                  <c:v>0.02</c:v>
                </c:pt>
              </c:numCache>
            </c:numRef>
          </c:val>
          <c:smooth val="0"/>
        </c:ser>
        <c:dLbls>
          <c:showLegendKey val="0"/>
          <c:showVal val="0"/>
          <c:showCatName val="0"/>
          <c:showSerName val="0"/>
          <c:showPercent val="0"/>
          <c:showBubbleSize val="0"/>
        </c:dLbls>
        <c:marker val="1"/>
        <c:smooth val="0"/>
        <c:axId val="59865728"/>
        <c:axId val="59876096"/>
      </c:lineChart>
      <c:dateAx>
        <c:axId val="59865728"/>
        <c:scaling>
          <c:orientation val="minMax"/>
        </c:scaling>
        <c:delete val="1"/>
        <c:axPos val="b"/>
        <c:numFmt formatCode="ge" sourceLinked="1"/>
        <c:majorTickMark val="none"/>
        <c:minorTickMark val="none"/>
        <c:tickLblPos val="none"/>
        <c:crossAx val="59876096"/>
        <c:crosses val="autoZero"/>
        <c:auto val="1"/>
        <c:lblOffset val="100"/>
        <c:baseTimeUnit val="years"/>
      </c:dateAx>
      <c:valAx>
        <c:axId val="59876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865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18.64</c:v>
                </c:pt>
                <c:pt idx="1">
                  <c:v>20.34</c:v>
                </c:pt>
                <c:pt idx="2">
                  <c:v>20.34</c:v>
                </c:pt>
                <c:pt idx="3">
                  <c:v>20.34</c:v>
                </c:pt>
                <c:pt idx="4">
                  <c:v>26.53</c:v>
                </c:pt>
              </c:numCache>
            </c:numRef>
          </c:val>
        </c:ser>
        <c:dLbls>
          <c:showLegendKey val="0"/>
          <c:showVal val="0"/>
          <c:showCatName val="0"/>
          <c:showSerName val="0"/>
          <c:showPercent val="0"/>
          <c:showBubbleSize val="0"/>
        </c:dLbls>
        <c:gapWidth val="150"/>
        <c:axId val="96361472"/>
        <c:axId val="96384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46.85</c:v>
                </c:pt>
                <c:pt idx="1">
                  <c:v>46.06</c:v>
                </c:pt>
                <c:pt idx="2">
                  <c:v>45.95</c:v>
                </c:pt>
                <c:pt idx="3">
                  <c:v>44.69</c:v>
                </c:pt>
                <c:pt idx="4">
                  <c:v>44.69</c:v>
                </c:pt>
              </c:numCache>
            </c:numRef>
          </c:val>
          <c:smooth val="0"/>
        </c:ser>
        <c:dLbls>
          <c:showLegendKey val="0"/>
          <c:showVal val="0"/>
          <c:showCatName val="0"/>
          <c:showSerName val="0"/>
          <c:showPercent val="0"/>
          <c:showBubbleSize val="0"/>
        </c:dLbls>
        <c:marker val="1"/>
        <c:smooth val="0"/>
        <c:axId val="96361472"/>
        <c:axId val="96384128"/>
      </c:lineChart>
      <c:dateAx>
        <c:axId val="96361472"/>
        <c:scaling>
          <c:orientation val="minMax"/>
        </c:scaling>
        <c:delete val="1"/>
        <c:axPos val="b"/>
        <c:numFmt formatCode="ge" sourceLinked="1"/>
        <c:majorTickMark val="none"/>
        <c:minorTickMark val="none"/>
        <c:tickLblPos val="none"/>
        <c:crossAx val="96384128"/>
        <c:crosses val="autoZero"/>
        <c:auto val="1"/>
        <c:lblOffset val="100"/>
        <c:baseTimeUnit val="years"/>
      </c:dateAx>
      <c:valAx>
        <c:axId val="96384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361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85</c:v>
                </c:pt>
                <c:pt idx="1">
                  <c:v>82.81</c:v>
                </c:pt>
                <c:pt idx="2">
                  <c:v>86.89</c:v>
                </c:pt>
                <c:pt idx="3">
                  <c:v>92.98</c:v>
                </c:pt>
                <c:pt idx="4">
                  <c:v>88.52</c:v>
                </c:pt>
              </c:numCache>
            </c:numRef>
          </c:val>
        </c:ser>
        <c:dLbls>
          <c:showLegendKey val="0"/>
          <c:showVal val="0"/>
          <c:showCatName val="0"/>
          <c:showSerName val="0"/>
          <c:showPercent val="0"/>
          <c:showBubbleSize val="0"/>
        </c:dLbls>
        <c:gapWidth val="150"/>
        <c:axId val="96479872"/>
        <c:axId val="96486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73.78</c:v>
                </c:pt>
                <c:pt idx="1">
                  <c:v>72.989999999999995</c:v>
                </c:pt>
                <c:pt idx="2">
                  <c:v>71.97</c:v>
                </c:pt>
                <c:pt idx="3">
                  <c:v>70.59</c:v>
                </c:pt>
                <c:pt idx="4">
                  <c:v>69.67</c:v>
                </c:pt>
              </c:numCache>
            </c:numRef>
          </c:val>
          <c:smooth val="0"/>
        </c:ser>
        <c:dLbls>
          <c:showLegendKey val="0"/>
          <c:showVal val="0"/>
          <c:showCatName val="0"/>
          <c:showSerName val="0"/>
          <c:showPercent val="0"/>
          <c:showBubbleSize val="0"/>
        </c:dLbls>
        <c:marker val="1"/>
        <c:smooth val="0"/>
        <c:axId val="96479872"/>
        <c:axId val="96486144"/>
      </c:lineChart>
      <c:dateAx>
        <c:axId val="96479872"/>
        <c:scaling>
          <c:orientation val="minMax"/>
        </c:scaling>
        <c:delete val="1"/>
        <c:axPos val="b"/>
        <c:numFmt formatCode="ge" sourceLinked="1"/>
        <c:majorTickMark val="none"/>
        <c:minorTickMark val="none"/>
        <c:tickLblPos val="none"/>
        <c:crossAx val="96486144"/>
        <c:crosses val="autoZero"/>
        <c:auto val="1"/>
        <c:lblOffset val="100"/>
        <c:baseTimeUnit val="years"/>
      </c:dateAx>
      <c:valAx>
        <c:axId val="96486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479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63.74</c:v>
                </c:pt>
                <c:pt idx="1">
                  <c:v>85.6</c:v>
                </c:pt>
                <c:pt idx="2">
                  <c:v>84.07</c:v>
                </c:pt>
                <c:pt idx="3">
                  <c:v>88.14</c:v>
                </c:pt>
                <c:pt idx="4">
                  <c:v>91.52</c:v>
                </c:pt>
              </c:numCache>
            </c:numRef>
          </c:val>
        </c:ser>
        <c:dLbls>
          <c:showLegendKey val="0"/>
          <c:showVal val="0"/>
          <c:showCatName val="0"/>
          <c:showSerName val="0"/>
          <c:showPercent val="0"/>
          <c:showBubbleSize val="0"/>
        </c:dLbls>
        <c:gapWidth val="150"/>
        <c:axId val="59889920"/>
        <c:axId val="64102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9889920"/>
        <c:axId val="64102784"/>
      </c:lineChart>
      <c:dateAx>
        <c:axId val="59889920"/>
        <c:scaling>
          <c:orientation val="minMax"/>
        </c:scaling>
        <c:delete val="1"/>
        <c:axPos val="b"/>
        <c:numFmt formatCode="ge" sourceLinked="1"/>
        <c:majorTickMark val="none"/>
        <c:minorTickMark val="none"/>
        <c:tickLblPos val="none"/>
        <c:crossAx val="64102784"/>
        <c:crosses val="autoZero"/>
        <c:auto val="1"/>
        <c:lblOffset val="100"/>
        <c:baseTimeUnit val="years"/>
      </c:dateAx>
      <c:valAx>
        <c:axId val="64102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889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4132992"/>
        <c:axId val="64135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4132992"/>
        <c:axId val="64135168"/>
      </c:lineChart>
      <c:dateAx>
        <c:axId val="64132992"/>
        <c:scaling>
          <c:orientation val="minMax"/>
        </c:scaling>
        <c:delete val="1"/>
        <c:axPos val="b"/>
        <c:numFmt formatCode="ge" sourceLinked="1"/>
        <c:majorTickMark val="none"/>
        <c:minorTickMark val="none"/>
        <c:tickLblPos val="none"/>
        <c:crossAx val="64135168"/>
        <c:crosses val="autoZero"/>
        <c:auto val="1"/>
        <c:lblOffset val="100"/>
        <c:baseTimeUnit val="years"/>
      </c:dateAx>
      <c:valAx>
        <c:axId val="64135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132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3931392"/>
        <c:axId val="93941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931392"/>
        <c:axId val="93941760"/>
      </c:lineChart>
      <c:dateAx>
        <c:axId val="93931392"/>
        <c:scaling>
          <c:orientation val="minMax"/>
        </c:scaling>
        <c:delete val="1"/>
        <c:axPos val="b"/>
        <c:numFmt formatCode="ge" sourceLinked="1"/>
        <c:majorTickMark val="none"/>
        <c:minorTickMark val="none"/>
        <c:tickLblPos val="none"/>
        <c:crossAx val="93941760"/>
        <c:crosses val="autoZero"/>
        <c:auto val="1"/>
        <c:lblOffset val="100"/>
        <c:baseTimeUnit val="years"/>
      </c:dateAx>
      <c:valAx>
        <c:axId val="93941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931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3964160"/>
        <c:axId val="93966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964160"/>
        <c:axId val="93966336"/>
      </c:lineChart>
      <c:dateAx>
        <c:axId val="93964160"/>
        <c:scaling>
          <c:orientation val="minMax"/>
        </c:scaling>
        <c:delete val="1"/>
        <c:axPos val="b"/>
        <c:numFmt formatCode="ge" sourceLinked="1"/>
        <c:majorTickMark val="none"/>
        <c:minorTickMark val="none"/>
        <c:tickLblPos val="none"/>
        <c:crossAx val="93966336"/>
        <c:crosses val="autoZero"/>
        <c:auto val="1"/>
        <c:lblOffset val="100"/>
        <c:baseTimeUnit val="years"/>
      </c:dateAx>
      <c:valAx>
        <c:axId val="93966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964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3992448"/>
        <c:axId val="93994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992448"/>
        <c:axId val="93994368"/>
      </c:lineChart>
      <c:dateAx>
        <c:axId val="93992448"/>
        <c:scaling>
          <c:orientation val="minMax"/>
        </c:scaling>
        <c:delete val="1"/>
        <c:axPos val="b"/>
        <c:numFmt formatCode="ge" sourceLinked="1"/>
        <c:majorTickMark val="none"/>
        <c:minorTickMark val="none"/>
        <c:tickLblPos val="none"/>
        <c:crossAx val="93994368"/>
        <c:crosses val="autoZero"/>
        <c:auto val="1"/>
        <c:lblOffset val="100"/>
        <c:baseTimeUnit val="years"/>
      </c:dateAx>
      <c:valAx>
        <c:axId val="93994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992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2175.7600000000002</c:v>
                </c:pt>
                <c:pt idx="1">
                  <c:v>1610.41</c:v>
                </c:pt>
                <c:pt idx="2">
                  <c:v>1312.12</c:v>
                </c:pt>
                <c:pt idx="3">
                  <c:v>1093.18</c:v>
                </c:pt>
                <c:pt idx="4">
                  <c:v>1286.4000000000001</c:v>
                </c:pt>
              </c:numCache>
            </c:numRef>
          </c:val>
        </c:ser>
        <c:dLbls>
          <c:showLegendKey val="0"/>
          <c:showVal val="0"/>
          <c:showCatName val="0"/>
          <c:showSerName val="0"/>
          <c:showPercent val="0"/>
          <c:showBubbleSize val="0"/>
        </c:dLbls>
        <c:gapWidth val="150"/>
        <c:axId val="94033024"/>
        <c:axId val="94034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1224.75</c:v>
                </c:pt>
                <c:pt idx="1">
                  <c:v>1144.05</c:v>
                </c:pt>
                <c:pt idx="2">
                  <c:v>1117.1099999999999</c:v>
                </c:pt>
                <c:pt idx="3">
                  <c:v>1161.05</c:v>
                </c:pt>
                <c:pt idx="4">
                  <c:v>979.89</c:v>
                </c:pt>
              </c:numCache>
            </c:numRef>
          </c:val>
          <c:smooth val="0"/>
        </c:ser>
        <c:dLbls>
          <c:showLegendKey val="0"/>
          <c:showVal val="0"/>
          <c:showCatName val="0"/>
          <c:showSerName val="0"/>
          <c:showPercent val="0"/>
          <c:showBubbleSize val="0"/>
        </c:dLbls>
        <c:marker val="1"/>
        <c:smooth val="0"/>
        <c:axId val="94033024"/>
        <c:axId val="94034944"/>
      </c:lineChart>
      <c:dateAx>
        <c:axId val="94033024"/>
        <c:scaling>
          <c:orientation val="minMax"/>
        </c:scaling>
        <c:delete val="1"/>
        <c:axPos val="b"/>
        <c:numFmt formatCode="ge" sourceLinked="1"/>
        <c:majorTickMark val="none"/>
        <c:minorTickMark val="none"/>
        <c:tickLblPos val="none"/>
        <c:crossAx val="94034944"/>
        <c:crosses val="autoZero"/>
        <c:auto val="1"/>
        <c:lblOffset val="100"/>
        <c:baseTimeUnit val="years"/>
      </c:dateAx>
      <c:valAx>
        <c:axId val="94034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033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14</c:v>
                </c:pt>
                <c:pt idx="1">
                  <c:v>14.25</c:v>
                </c:pt>
                <c:pt idx="2">
                  <c:v>19.21</c:v>
                </c:pt>
                <c:pt idx="3">
                  <c:v>16.82</c:v>
                </c:pt>
                <c:pt idx="4">
                  <c:v>18.010000000000002</c:v>
                </c:pt>
              </c:numCache>
            </c:numRef>
          </c:val>
        </c:ser>
        <c:dLbls>
          <c:showLegendKey val="0"/>
          <c:showVal val="0"/>
          <c:showCatName val="0"/>
          <c:showSerName val="0"/>
          <c:showPercent val="0"/>
          <c:showBubbleSize val="0"/>
        </c:dLbls>
        <c:gapWidth val="150"/>
        <c:axId val="96240000"/>
        <c:axId val="96241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42.13</c:v>
                </c:pt>
                <c:pt idx="1">
                  <c:v>42.48</c:v>
                </c:pt>
                <c:pt idx="2">
                  <c:v>41.04</c:v>
                </c:pt>
                <c:pt idx="3">
                  <c:v>41.08</c:v>
                </c:pt>
                <c:pt idx="4">
                  <c:v>41.34</c:v>
                </c:pt>
              </c:numCache>
            </c:numRef>
          </c:val>
          <c:smooth val="0"/>
        </c:ser>
        <c:dLbls>
          <c:showLegendKey val="0"/>
          <c:showVal val="0"/>
          <c:showCatName val="0"/>
          <c:showSerName val="0"/>
          <c:showPercent val="0"/>
          <c:showBubbleSize val="0"/>
        </c:dLbls>
        <c:marker val="1"/>
        <c:smooth val="0"/>
        <c:axId val="96240000"/>
        <c:axId val="96241920"/>
      </c:lineChart>
      <c:dateAx>
        <c:axId val="96240000"/>
        <c:scaling>
          <c:orientation val="minMax"/>
        </c:scaling>
        <c:delete val="1"/>
        <c:axPos val="b"/>
        <c:numFmt formatCode="ge" sourceLinked="1"/>
        <c:majorTickMark val="none"/>
        <c:minorTickMark val="none"/>
        <c:tickLblPos val="none"/>
        <c:crossAx val="96241920"/>
        <c:crosses val="autoZero"/>
        <c:auto val="1"/>
        <c:lblOffset val="100"/>
        <c:baseTimeUnit val="years"/>
      </c:dateAx>
      <c:valAx>
        <c:axId val="96241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240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1027.95</c:v>
                </c:pt>
                <c:pt idx="1">
                  <c:v>1130.9100000000001</c:v>
                </c:pt>
                <c:pt idx="2">
                  <c:v>849.14</c:v>
                </c:pt>
                <c:pt idx="3">
                  <c:v>916.84</c:v>
                </c:pt>
                <c:pt idx="4">
                  <c:v>931.98</c:v>
                </c:pt>
              </c:numCache>
            </c:numRef>
          </c:val>
        </c:ser>
        <c:dLbls>
          <c:showLegendKey val="0"/>
          <c:showVal val="0"/>
          <c:showCatName val="0"/>
          <c:showSerName val="0"/>
          <c:showPercent val="0"/>
          <c:showBubbleSize val="0"/>
        </c:dLbls>
        <c:gapWidth val="150"/>
        <c:axId val="96255360"/>
        <c:axId val="96347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348.41</c:v>
                </c:pt>
                <c:pt idx="1">
                  <c:v>343.8</c:v>
                </c:pt>
                <c:pt idx="2">
                  <c:v>357.08</c:v>
                </c:pt>
                <c:pt idx="3">
                  <c:v>378.08</c:v>
                </c:pt>
                <c:pt idx="4">
                  <c:v>357.49</c:v>
                </c:pt>
              </c:numCache>
            </c:numRef>
          </c:val>
          <c:smooth val="0"/>
        </c:ser>
        <c:dLbls>
          <c:showLegendKey val="0"/>
          <c:showVal val="0"/>
          <c:showCatName val="0"/>
          <c:showSerName val="0"/>
          <c:showPercent val="0"/>
          <c:showBubbleSize val="0"/>
        </c:dLbls>
        <c:marker val="1"/>
        <c:smooth val="0"/>
        <c:axId val="96255360"/>
        <c:axId val="96347648"/>
      </c:lineChart>
      <c:dateAx>
        <c:axId val="96255360"/>
        <c:scaling>
          <c:orientation val="minMax"/>
        </c:scaling>
        <c:delete val="1"/>
        <c:axPos val="b"/>
        <c:numFmt formatCode="ge" sourceLinked="1"/>
        <c:majorTickMark val="none"/>
        <c:minorTickMark val="none"/>
        <c:tickLblPos val="none"/>
        <c:crossAx val="96347648"/>
        <c:crosses val="autoZero"/>
        <c:auto val="1"/>
        <c:lblOffset val="100"/>
        <c:baseTimeUnit val="years"/>
      </c:dateAx>
      <c:valAx>
        <c:axId val="96347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255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L45" sqref="BL45:BZ4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沖縄県　座間味村</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5" t="s">
        <v>1</v>
      </c>
      <c r="C7" s="75"/>
      <c r="D7" s="75"/>
      <c r="E7" s="75"/>
      <c r="F7" s="75"/>
      <c r="G7" s="75"/>
      <c r="H7" s="75"/>
      <c r="I7" s="75" t="s">
        <v>2</v>
      </c>
      <c r="J7" s="75"/>
      <c r="K7" s="75"/>
      <c r="L7" s="75"/>
      <c r="M7" s="75"/>
      <c r="N7" s="75"/>
      <c r="O7" s="75"/>
      <c r="P7" s="75" t="s">
        <v>3</v>
      </c>
      <c r="Q7" s="75"/>
      <c r="R7" s="75"/>
      <c r="S7" s="75"/>
      <c r="T7" s="75"/>
      <c r="U7" s="75"/>
      <c r="V7" s="75"/>
      <c r="W7" s="75" t="s">
        <v>4</v>
      </c>
      <c r="X7" s="75"/>
      <c r="Y7" s="75"/>
      <c r="Z7" s="75"/>
      <c r="AA7" s="75"/>
      <c r="AB7" s="75"/>
      <c r="AC7" s="75"/>
      <c r="AD7" s="3"/>
      <c r="AE7" s="3"/>
      <c r="AF7" s="3"/>
      <c r="AG7" s="3"/>
      <c r="AH7" s="3"/>
      <c r="AI7" s="3"/>
      <c r="AJ7" s="3"/>
      <c r="AK7" s="3"/>
      <c r="AL7" s="75" t="s">
        <v>5</v>
      </c>
      <c r="AM7" s="75"/>
      <c r="AN7" s="75"/>
      <c r="AO7" s="75"/>
      <c r="AP7" s="75"/>
      <c r="AQ7" s="75"/>
      <c r="AR7" s="75"/>
      <c r="AS7" s="75"/>
      <c r="AT7" s="75" t="s">
        <v>6</v>
      </c>
      <c r="AU7" s="75"/>
      <c r="AV7" s="75"/>
      <c r="AW7" s="75"/>
      <c r="AX7" s="75"/>
      <c r="AY7" s="75"/>
      <c r="AZ7" s="75"/>
      <c r="BA7" s="75"/>
      <c r="BB7" s="75" t="s">
        <v>7</v>
      </c>
      <c r="BC7" s="75"/>
      <c r="BD7" s="75"/>
      <c r="BE7" s="75"/>
      <c r="BF7" s="75"/>
      <c r="BG7" s="75"/>
      <c r="BH7" s="75"/>
      <c r="BI7" s="75"/>
      <c r="BJ7" s="3"/>
      <c r="BK7" s="3"/>
      <c r="BL7" s="4" t="s">
        <v>8</v>
      </c>
      <c r="BM7" s="5"/>
      <c r="BN7" s="5"/>
      <c r="BO7" s="5"/>
      <c r="BP7" s="5"/>
      <c r="BQ7" s="5"/>
      <c r="BR7" s="5"/>
      <c r="BS7" s="5"/>
      <c r="BT7" s="5"/>
      <c r="BU7" s="5"/>
      <c r="BV7" s="5"/>
      <c r="BW7" s="5"/>
      <c r="BX7" s="5"/>
      <c r="BY7" s="6"/>
    </row>
    <row r="8" spans="1:78" ht="18.75" customHeight="1">
      <c r="A8" s="2"/>
      <c r="B8" s="76" t="str">
        <f>データ!I6</f>
        <v>法非適用</v>
      </c>
      <c r="C8" s="76"/>
      <c r="D8" s="76"/>
      <c r="E8" s="76"/>
      <c r="F8" s="76"/>
      <c r="G8" s="76"/>
      <c r="H8" s="76"/>
      <c r="I8" s="76" t="str">
        <f>データ!J6</f>
        <v>下水道事業</v>
      </c>
      <c r="J8" s="76"/>
      <c r="K8" s="76"/>
      <c r="L8" s="76"/>
      <c r="M8" s="76"/>
      <c r="N8" s="76"/>
      <c r="O8" s="76"/>
      <c r="P8" s="76" t="str">
        <f>データ!K6</f>
        <v>農業集落排水</v>
      </c>
      <c r="Q8" s="76"/>
      <c r="R8" s="76"/>
      <c r="S8" s="76"/>
      <c r="T8" s="76"/>
      <c r="U8" s="76"/>
      <c r="V8" s="76"/>
      <c r="W8" s="76" t="str">
        <f>データ!L6</f>
        <v>F3</v>
      </c>
      <c r="X8" s="76"/>
      <c r="Y8" s="76"/>
      <c r="Z8" s="76"/>
      <c r="AA8" s="76"/>
      <c r="AB8" s="76"/>
      <c r="AC8" s="76"/>
      <c r="AD8" s="3"/>
      <c r="AE8" s="3"/>
      <c r="AF8" s="3"/>
      <c r="AG8" s="3"/>
      <c r="AH8" s="3"/>
      <c r="AI8" s="3"/>
      <c r="AJ8" s="3"/>
      <c r="AK8" s="3"/>
      <c r="AL8" s="70">
        <f>データ!R6</f>
        <v>910</v>
      </c>
      <c r="AM8" s="70"/>
      <c r="AN8" s="70"/>
      <c r="AO8" s="70"/>
      <c r="AP8" s="70"/>
      <c r="AQ8" s="70"/>
      <c r="AR8" s="70"/>
      <c r="AS8" s="70"/>
      <c r="AT8" s="69">
        <f>データ!S6</f>
        <v>16.739999999999998</v>
      </c>
      <c r="AU8" s="69"/>
      <c r="AV8" s="69"/>
      <c r="AW8" s="69"/>
      <c r="AX8" s="69"/>
      <c r="AY8" s="69"/>
      <c r="AZ8" s="69"/>
      <c r="BA8" s="69"/>
      <c r="BB8" s="69">
        <f>データ!T6</f>
        <v>54.36</v>
      </c>
      <c r="BC8" s="69"/>
      <c r="BD8" s="69"/>
      <c r="BE8" s="69"/>
      <c r="BF8" s="69"/>
      <c r="BG8" s="69"/>
      <c r="BH8" s="69"/>
      <c r="BI8" s="69"/>
      <c r="BJ8" s="3"/>
      <c r="BK8" s="3"/>
      <c r="BL8" s="73" t="s">
        <v>9</v>
      </c>
      <c r="BM8" s="74"/>
      <c r="BN8" s="7" t="s">
        <v>10</v>
      </c>
      <c r="BO8" s="8"/>
      <c r="BP8" s="8"/>
      <c r="BQ8" s="8"/>
      <c r="BR8" s="8"/>
      <c r="BS8" s="8"/>
      <c r="BT8" s="8"/>
      <c r="BU8" s="8"/>
      <c r="BV8" s="8"/>
      <c r="BW8" s="8"/>
      <c r="BX8" s="8"/>
      <c r="BY8" s="9"/>
    </row>
    <row r="9" spans="1:78" ht="18.75" customHeight="1">
      <c r="A9" s="2"/>
      <c r="B9" s="75" t="s">
        <v>11</v>
      </c>
      <c r="C9" s="75"/>
      <c r="D9" s="75"/>
      <c r="E9" s="75"/>
      <c r="F9" s="75"/>
      <c r="G9" s="75"/>
      <c r="H9" s="75"/>
      <c r="I9" s="75" t="s">
        <v>12</v>
      </c>
      <c r="J9" s="75"/>
      <c r="K9" s="75"/>
      <c r="L9" s="75"/>
      <c r="M9" s="75"/>
      <c r="N9" s="75"/>
      <c r="O9" s="75"/>
      <c r="P9" s="75" t="s">
        <v>13</v>
      </c>
      <c r="Q9" s="75"/>
      <c r="R9" s="75"/>
      <c r="S9" s="75"/>
      <c r="T9" s="75"/>
      <c r="U9" s="75"/>
      <c r="V9" s="75"/>
      <c r="W9" s="75" t="s">
        <v>14</v>
      </c>
      <c r="X9" s="75"/>
      <c r="Y9" s="75"/>
      <c r="Z9" s="75"/>
      <c r="AA9" s="75"/>
      <c r="AB9" s="75"/>
      <c r="AC9" s="75"/>
      <c r="AD9" s="75" t="s">
        <v>15</v>
      </c>
      <c r="AE9" s="75"/>
      <c r="AF9" s="75"/>
      <c r="AG9" s="75"/>
      <c r="AH9" s="75"/>
      <c r="AI9" s="75"/>
      <c r="AJ9" s="75"/>
      <c r="AK9" s="3"/>
      <c r="AL9" s="75" t="s">
        <v>16</v>
      </c>
      <c r="AM9" s="75"/>
      <c r="AN9" s="75"/>
      <c r="AO9" s="75"/>
      <c r="AP9" s="75"/>
      <c r="AQ9" s="75"/>
      <c r="AR9" s="75"/>
      <c r="AS9" s="75"/>
      <c r="AT9" s="75" t="s">
        <v>17</v>
      </c>
      <c r="AU9" s="75"/>
      <c r="AV9" s="75"/>
      <c r="AW9" s="75"/>
      <c r="AX9" s="75"/>
      <c r="AY9" s="75"/>
      <c r="AZ9" s="75"/>
      <c r="BA9" s="75"/>
      <c r="BB9" s="75" t="s">
        <v>18</v>
      </c>
      <c r="BC9" s="75"/>
      <c r="BD9" s="75"/>
      <c r="BE9" s="75"/>
      <c r="BF9" s="75"/>
      <c r="BG9" s="75"/>
      <c r="BH9" s="75"/>
      <c r="BI9" s="75"/>
      <c r="BJ9" s="3"/>
      <c r="BK9" s="3"/>
      <c r="BL9" s="67" t="s">
        <v>19</v>
      </c>
      <c r="BM9" s="68"/>
      <c r="BN9" s="10" t="s">
        <v>20</v>
      </c>
      <c r="BO9" s="11"/>
      <c r="BP9" s="11"/>
      <c r="BQ9" s="11"/>
      <c r="BR9" s="11"/>
      <c r="BS9" s="11"/>
      <c r="BT9" s="11"/>
      <c r="BU9" s="11"/>
      <c r="BV9" s="11"/>
      <c r="BW9" s="11"/>
      <c r="BX9" s="11"/>
      <c r="BY9" s="12"/>
    </row>
    <row r="10" spans="1:78" ht="18.75" customHeight="1">
      <c r="A10" s="2"/>
      <c r="B10" s="69" t="str">
        <f>データ!M6</f>
        <v>-</v>
      </c>
      <c r="C10" s="69"/>
      <c r="D10" s="69"/>
      <c r="E10" s="69"/>
      <c r="F10" s="69"/>
      <c r="G10" s="69"/>
      <c r="H10" s="69"/>
      <c r="I10" s="69" t="str">
        <f>データ!N6</f>
        <v>該当数値なし</v>
      </c>
      <c r="J10" s="69"/>
      <c r="K10" s="69"/>
      <c r="L10" s="69"/>
      <c r="M10" s="69"/>
      <c r="N10" s="69"/>
      <c r="O10" s="69"/>
      <c r="P10" s="69">
        <f>データ!O6</f>
        <v>7</v>
      </c>
      <c r="Q10" s="69"/>
      <c r="R10" s="69"/>
      <c r="S10" s="69"/>
      <c r="T10" s="69"/>
      <c r="U10" s="69"/>
      <c r="V10" s="69"/>
      <c r="W10" s="69">
        <f>データ!P6</f>
        <v>96.21</v>
      </c>
      <c r="X10" s="69"/>
      <c r="Y10" s="69"/>
      <c r="Z10" s="69"/>
      <c r="AA10" s="69"/>
      <c r="AB10" s="69"/>
      <c r="AC10" s="69"/>
      <c r="AD10" s="70">
        <f>データ!Q6</f>
        <v>2634</v>
      </c>
      <c r="AE10" s="70"/>
      <c r="AF10" s="70"/>
      <c r="AG10" s="70"/>
      <c r="AH10" s="70"/>
      <c r="AI10" s="70"/>
      <c r="AJ10" s="70"/>
      <c r="AK10" s="2"/>
      <c r="AL10" s="70">
        <f>データ!U6</f>
        <v>61</v>
      </c>
      <c r="AM10" s="70"/>
      <c r="AN10" s="70"/>
      <c r="AO10" s="70"/>
      <c r="AP10" s="70"/>
      <c r="AQ10" s="70"/>
      <c r="AR10" s="70"/>
      <c r="AS10" s="70"/>
      <c r="AT10" s="69">
        <f>データ!V6</f>
        <v>7.0000000000000007E-2</v>
      </c>
      <c r="AU10" s="69"/>
      <c r="AV10" s="69"/>
      <c r="AW10" s="69"/>
      <c r="AX10" s="69"/>
      <c r="AY10" s="69"/>
      <c r="AZ10" s="69"/>
      <c r="BA10" s="69"/>
      <c r="BB10" s="69">
        <f>データ!W6</f>
        <v>871.43</v>
      </c>
      <c r="BC10" s="69"/>
      <c r="BD10" s="69"/>
      <c r="BE10" s="69"/>
      <c r="BF10" s="69"/>
      <c r="BG10" s="69"/>
      <c r="BH10" s="69"/>
      <c r="BI10" s="69"/>
      <c r="BJ10" s="2"/>
      <c r="BK10" s="2"/>
      <c r="BL10" s="71" t="s">
        <v>21</v>
      </c>
      <c r="BM10" s="72"/>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1" t="s">
        <v>110</v>
      </c>
      <c r="BM16" s="62"/>
      <c r="BN16" s="62"/>
      <c r="BO16" s="62"/>
      <c r="BP16" s="62"/>
      <c r="BQ16" s="62"/>
      <c r="BR16" s="62"/>
      <c r="BS16" s="62"/>
      <c r="BT16" s="62"/>
      <c r="BU16" s="62"/>
      <c r="BV16" s="62"/>
      <c r="BW16" s="62"/>
      <c r="BX16" s="62"/>
      <c r="BY16" s="62"/>
      <c r="BZ16" s="63"/>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1"/>
      <c r="BM17" s="62"/>
      <c r="BN17" s="62"/>
      <c r="BO17" s="62"/>
      <c r="BP17" s="62"/>
      <c r="BQ17" s="62"/>
      <c r="BR17" s="62"/>
      <c r="BS17" s="62"/>
      <c r="BT17" s="62"/>
      <c r="BU17" s="62"/>
      <c r="BV17" s="62"/>
      <c r="BW17" s="62"/>
      <c r="BX17" s="62"/>
      <c r="BY17" s="62"/>
      <c r="BZ17" s="63"/>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1"/>
      <c r="BM18" s="62"/>
      <c r="BN18" s="62"/>
      <c r="BO18" s="62"/>
      <c r="BP18" s="62"/>
      <c r="BQ18" s="62"/>
      <c r="BR18" s="62"/>
      <c r="BS18" s="62"/>
      <c r="BT18" s="62"/>
      <c r="BU18" s="62"/>
      <c r="BV18" s="62"/>
      <c r="BW18" s="62"/>
      <c r="BX18" s="62"/>
      <c r="BY18" s="62"/>
      <c r="BZ18" s="63"/>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1"/>
      <c r="BM19" s="62"/>
      <c r="BN19" s="62"/>
      <c r="BO19" s="62"/>
      <c r="BP19" s="62"/>
      <c r="BQ19" s="62"/>
      <c r="BR19" s="62"/>
      <c r="BS19" s="62"/>
      <c r="BT19" s="62"/>
      <c r="BU19" s="62"/>
      <c r="BV19" s="62"/>
      <c r="BW19" s="62"/>
      <c r="BX19" s="62"/>
      <c r="BY19" s="62"/>
      <c r="BZ19" s="63"/>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1"/>
      <c r="BM20" s="62"/>
      <c r="BN20" s="62"/>
      <c r="BO20" s="62"/>
      <c r="BP20" s="62"/>
      <c r="BQ20" s="62"/>
      <c r="BR20" s="62"/>
      <c r="BS20" s="62"/>
      <c r="BT20" s="62"/>
      <c r="BU20" s="62"/>
      <c r="BV20" s="62"/>
      <c r="BW20" s="62"/>
      <c r="BX20" s="62"/>
      <c r="BY20" s="62"/>
      <c r="BZ20" s="63"/>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1"/>
      <c r="BM21" s="62"/>
      <c r="BN21" s="62"/>
      <c r="BO21" s="62"/>
      <c r="BP21" s="62"/>
      <c r="BQ21" s="62"/>
      <c r="BR21" s="62"/>
      <c r="BS21" s="62"/>
      <c r="BT21" s="62"/>
      <c r="BU21" s="62"/>
      <c r="BV21" s="62"/>
      <c r="BW21" s="62"/>
      <c r="BX21" s="62"/>
      <c r="BY21" s="62"/>
      <c r="BZ21" s="63"/>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1"/>
      <c r="BM22" s="62"/>
      <c r="BN22" s="62"/>
      <c r="BO22" s="62"/>
      <c r="BP22" s="62"/>
      <c r="BQ22" s="62"/>
      <c r="BR22" s="62"/>
      <c r="BS22" s="62"/>
      <c r="BT22" s="62"/>
      <c r="BU22" s="62"/>
      <c r="BV22" s="62"/>
      <c r="BW22" s="62"/>
      <c r="BX22" s="62"/>
      <c r="BY22" s="62"/>
      <c r="BZ22" s="63"/>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1"/>
      <c r="BM23" s="62"/>
      <c r="BN23" s="62"/>
      <c r="BO23" s="62"/>
      <c r="BP23" s="62"/>
      <c r="BQ23" s="62"/>
      <c r="BR23" s="62"/>
      <c r="BS23" s="62"/>
      <c r="BT23" s="62"/>
      <c r="BU23" s="62"/>
      <c r="BV23" s="62"/>
      <c r="BW23" s="62"/>
      <c r="BX23" s="62"/>
      <c r="BY23" s="62"/>
      <c r="BZ23" s="63"/>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1"/>
      <c r="BM24" s="62"/>
      <c r="BN24" s="62"/>
      <c r="BO24" s="62"/>
      <c r="BP24" s="62"/>
      <c r="BQ24" s="62"/>
      <c r="BR24" s="62"/>
      <c r="BS24" s="62"/>
      <c r="BT24" s="62"/>
      <c r="BU24" s="62"/>
      <c r="BV24" s="62"/>
      <c r="BW24" s="62"/>
      <c r="BX24" s="62"/>
      <c r="BY24" s="62"/>
      <c r="BZ24" s="63"/>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1"/>
      <c r="BM25" s="62"/>
      <c r="BN25" s="62"/>
      <c r="BO25" s="62"/>
      <c r="BP25" s="62"/>
      <c r="BQ25" s="62"/>
      <c r="BR25" s="62"/>
      <c r="BS25" s="62"/>
      <c r="BT25" s="62"/>
      <c r="BU25" s="62"/>
      <c r="BV25" s="62"/>
      <c r="BW25" s="62"/>
      <c r="BX25" s="62"/>
      <c r="BY25" s="62"/>
      <c r="BZ25" s="63"/>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1"/>
      <c r="BM26" s="62"/>
      <c r="BN26" s="62"/>
      <c r="BO26" s="62"/>
      <c r="BP26" s="62"/>
      <c r="BQ26" s="62"/>
      <c r="BR26" s="62"/>
      <c r="BS26" s="62"/>
      <c r="BT26" s="62"/>
      <c r="BU26" s="62"/>
      <c r="BV26" s="62"/>
      <c r="BW26" s="62"/>
      <c r="BX26" s="62"/>
      <c r="BY26" s="62"/>
      <c r="BZ26" s="63"/>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1"/>
      <c r="BM27" s="62"/>
      <c r="BN27" s="62"/>
      <c r="BO27" s="62"/>
      <c r="BP27" s="62"/>
      <c r="BQ27" s="62"/>
      <c r="BR27" s="62"/>
      <c r="BS27" s="62"/>
      <c r="BT27" s="62"/>
      <c r="BU27" s="62"/>
      <c r="BV27" s="62"/>
      <c r="BW27" s="62"/>
      <c r="BX27" s="62"/>
      <c r="BY27" s="62"/>
      <c r="BZ27" s="63"/>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1"/>
      <c r="BM28" s="62"/>
      <c r="BN28" s="62"/>
      <c r="BO28" s="62"/>
      <c r="BP28" s="62"/>
      <c r="BQ28" s="62"/>
      <c r="BR28" s="62"/>
      <c r="BS28" s="62"/>
      <c r="BT28" s="62"/>
      <c r="BU28" s="62"/>
      <c r="BV28" s="62"/>
      <c r="BW28" s="62"/>
      <c r="BX28" s="62"/>
      <c r="BY28" s="62"/>
      <c r="BZ28" s="63"/>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1"/>
      <c r="BM29" s="62"/>
      <c r="BN29" s="62"/>
      <c r="BO29" s="62"/>
      <c r="BP29" s="62"/>
      <c r="BQ29" s="62"/>
      <c r="BR29" s="62"/>
      <c r="BS29" s="62"/>
      <c r="BT29" s="62"/>
      <c r="BU29" s="62"/>
      <c r="BV29" s="62"/>
      <c r="BW29" s="62"/>
      <c r="BX29" s="62"/>
      <c r="BY29" s="62"/>
      <c r="BZ29" s="63"/>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1"/>
      <c r="BM30" s="62"/>
      <c r="BN30" s="62"/>
      <c r="BO30" s="62"/>
      <c r="BP30" s="62"/>
      <c r="BQ30" s="62"/>
      <c r="BR30" s="62"/>
      <c r="BS30" s="62"/>
      <c r="BT30" s="62"/>
      <c r="BU30" s="62"/>
      <c r="BV30" s="62"/>
      <c r="BW30" s="62"/>
      <c r="BX30" s="62"/>
      <c r="BY30" s="62"/>
      <c r="BZ30" s="63"/>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1"/>
      <c r="BM31" s="62"/>
      <c r="BN31" s="62"/>
      <c r="BO31" s="62"/>
      <c r="BP31" s="62"/>
      <c r="BQ31" s="62"/>
      <c r="BR31" s="62"/>
      <c r="BS31" s="62"/>
      <c r="BT31" s="62"/>
      <c r="BU31" s="62"/>
      <c r="BV31" s="62"/>
      <c r="BW31" s="62"/>
      <c r="BX31" s="62"/>
      <c r="BY31" s="62"/>
      <c r="BZ31" s="63"/>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1"/>
      <c r="BM32" s="62"/>
      <c r="BN32" s="62"/>
      <c r="BO32" s="62"/>
      <c r="BP32" s="62"/>
      <c r="BQ32" s="62"/>
      <c r="BR32" s="62"/>
      <c r="BS32" s="62"/>
      <c r="BT32" s="62"/>
      <c r="BU32" s="62"/>
      <c r="BV32" s="62"/>
      <c r="BW32" s="62"/>
      <c r="BX32" s="62"/>
      <c r="BY32" s="62"/>
      <c r="BZ32" s="63"/>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1"/>
      <c r="BM33" s="62"/>
      <c r="BN33" s="62"/>
      <c r="BO33" s="62"/>
      <c r="BP33" s="62"/>
      <c r="BQ33" s="62"/>
      <c r="BR33" s="62"/>
      <c r="BS33" s="62"/>
      <c r="BT33" s="62"/>
      <c r="BU33" s="62"/>
      <c r="BV33" s="62"/>
      <c r="BW33" s="62"/>
      <c r="BX33" s="62"/>
      <c r="BY33" s="62"/>
      <c r="BZ33" s="63"/>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61"/>
      <c r="BM34" s="62"/>
      <c r="BN34" s="62"/>
      <c r="BO34" s="62"/>
      <c r="BP34" s="62"/>
      <c r="BQ34" s="62"/>
      <c r="BR34" s="62"/>
      <c r="BS34" s="62"/>
      <c r="BT34" s="62"/>
      <c r="BU34" s="62"/>
      <c r="BV34" s="62"/>
      <c r="BW34" s="62"/>
      <c r="BX34" s="62"/>
      <c r="BY34" s="62"/>
      <c r="BZ34" s="63"/>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61"/>
      <c r="BM35" s="62"/>
      <c r="BN35" s="62"/>
      <c r="BO35" s="62"/>
      <c r="BP35" s="62"/>
      <c r="BQ35" s="62"/>
      <c r="BR35" s="62"/>
      <c r="BS35" s="62"/>
      <c r="BT35" s="62"/>
      <c r="BU35" s="62"/>
      <c r="BV35" s="62"/>
      <c r="BW35" s="62"/>
      <c r="BX35" s="62"/>
      <c r="BY35" s="62"/>
      <c r="BZ35" s="63"/>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1"/>
      <c r="BM36" s="62"/>
      <c r="BN36" s="62"/>
      <c r="BO36" s="62"/>
      <c r="BP36" s="62"/>
      <c r="BQ36" s="62"/>
      <c r="BR36" s="62"/>
      <c r="BS36" s="62"/>
      <c r="BT36" s="62"/>
      <c r="BU36" s="62"/>
      <c r="BV36" s="62"/>
      <c r="BW36" s="62"/>
      <c r="BX36" s="62"/>
      <c r="BY36" s="62"/>
      <c r="BZ36" s="63"/>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1"/>
      <c r="BM37" s="62"/>
      <c r="BN37" s="62"/>
      <c r="BO37" s="62"/>
      <c r="BP37" s="62"/>
      <c r="BQ37" s="62"/>
      <c r="BR37" s="62"/>
      <c r="BS37" s="62"/>
      <c r="BT37" s="62"/>
      <c r="BU37" s="62"/>
      <c r="BV37" s="62"/>
      <c r="BW37" s="62"/>
      <c r="BX37" s="62"/>
      <c r="BY37" s="62"/>
      <c r="BZ37" s="63"/>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1"/>
      <c r="BM38" s="62"/>
      <c r="BN38" s="62"/>
      <c r="BO38" s="62"/>
      <c r="BP38" s="62"/>
      <c r="BQ38" s="62"/>
      <c r="BR38" s="62"/>
      <c r="BS38" s="62"/>
      <c r="BT38" s="62"/>
      <c r="BU38" s="62"/>
      <c r="BV38" s="62"/>
      <c r="BW38" s="62"/>
      <c r="BX38" s="62"/>
      <c r="BY38" s="62"/>
      <c r="BZ38" s="63"/>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1"/>
      <c r="BM39" s="62"/>
      <c r="BN39" s="62"/>
      <c r="BO39" s="62"/>
      <c r="BP39" s="62"/>
      <c r="BQ39" s="62"/>
      <c r="BR39" s="62"/>
      <c r="BS39" s="62"/>
      <c r="BT39" s="62"/>
      <c r="BU39" s="62"/>
      <c r="BV39" s="62"/>
      <c r="BW39" s="62"/>
      <c r="BX39" s="62"/>
      <c r="BY39" s="62"/>
      <c r="BZ39" s="63"/>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1"/>
      <c r="BM40" s="62"/>
      <c r="BN40" s="62"/>
      <c r="BO40" s="62"/>
      <c r="BP40" s="62"/>
      <c r="BQ40" s="62"/>
      <c r="BR40" s="62"/>
      <c r="BS40" s="62"/>
      <c r="BT40" s="62"/>
      <c r="BU40" s="62"/>
      <c r="BV40" s="62"/>
      <c r="BW40" s="62"/>
      <c r="BX40" s="62"/>
      <c r="BY40" s="62"/>
      <c r="BZ40" s="63"/>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1"/>
      <c r="BM41" s="62"/>
      <c r="BN41" s="62"/>
      <c r="BO41" s="62"/>
      <c r="BP41" s="62"/>
      <c r="BQ41" s="62"/>
      <c r="BR41" s="62"/>
      <c r="BS41" s="62"/>
      <c r="BT41" s="62"/>
      <c r="BU41" s="62"/>
      <c r="BV41" s="62"/>
      <c r="BW41" s="62"/>
      <c r="BX41" s="62"/>
      <c r="BY41" s="62"/>
      <c r="BZ41" s="63"/>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1"/>
      <c r="BM42" s="62"/>
      <c r="BN42" s="62"/>
      <c r="BO42" s="62"/>
      <c r="BP42" s="62"/>
      <c r="BQ42" s="62"/>
      <c r="BR42" s="62"/>
      <c r="BS42" s="62"/>
      <c r="BT42" s="62"/>
      <c r="BU42" s="62"/>
      <c r="BV42" s="62"/>
      <c r="BW42" s="62"/>
      <c r="BX42" s="62"/>
      <c r="BY42" s="62"/>
      <c r="BZ42" s="63"/>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1"/>
      <c r="BM43" s="62"/>
      <c r="BN43" s="62"/>
      <c r="BO43" s="62"/>
      <c r="BP43" s="62"/>
      <c r="BQ43" s="62"/>
      <c r="BR43" s="62"/>
      <c r="BS43" s="62"/>
      <c r="BT43" s="62"/>
      <c r="BU43" s="62"/>
      <c r="BV43" s="62"/>
      <c r="BW43" s="62"/>
      <c r="BX43" s="62"/>
      <c r="BY43" s="62"/>
      <c r="BZ43" s="63"/>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4"/>
      <c r="BM44" s="65"/>
      <c r="BN44" s="65"/>
      <c r="BO44" s="65"/>
      <c r="BP44" s="65"/>
      <c r="BQ44" s="65"/>
      <c r="BR44" s="65"/>
      <c r="BS44" s="65"/>
      <c r="BT44" s="65"/>
      <c r="BU44" s="65"/>
      <c r="BV44" s="65"/>
      <c r="BW44" s="65"/>
      <c r="BX44" s="65"/>
      <c r="BY44" s="65"/>
      <c r="BZ44" s="66"/>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80" t="s">
        <v>51</v>
      </c>
      <c r="I3" s="81"/>
      <c r="J3" s="81"/>
      <c r="K3" s="81"/>
      <c r="L3" s="81"/>
      <c r="M3" s="81"/>
      <c r="N3" s="81"/>
      <c r="O3" s="81"/>
      <c r="P3" s="81"/>
      <c r="Q3" s="81"/>
      <c r="R3" s="81"/>
      <c r="S3" s="81"/>
      <c r="T3" s="81"/>
      <c r="U3" s="81"/>
      <c r="V3" s="81"/>
      <c r="W3" s="82"/>
      <c r="X3" s="86" t="s">
        <v>52</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53</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4">
      <c r="A4" s="26" t="s">
        <v>54</v>
      </c>
      <c r="B4" s="28"/>
      <c r="C4" s="28"/>
      <c r="D4" s="28"/>
      <c r="E4" s="28"/>
      <c r="F4" s="28"/>
      <c r="G4" s="28"/>
      <c r="H4" s="83"/>
      <c r="I4" s="84"/>
      <c r="J4" s="84"/>
      <c r="K4" s="84"/>
      <c r="L4" s="84"/>
      <c r="M4" s="84"/>
      <c r="N4" s="84"/>
      <c r="O4" s="84"/>
      <c r="P4" s="84"/>
      <c r="Q4" s="84"/>
      <c r="R4" s="84"/>
      <c r="S4" s="84"/>
      <c r="T4" s="84"/>
      <c r="U4" s="84"/>
      <c r="V4" s="84"/>
      <c r="W4" s="85"/>
      <c r="X4" s="79" t="s">
        <v>55</v>
      </c>
      <c r="Y4" s="79"/>
      <c r="Z4" s="79"/>
      <c r="AA4" s="79"/>
      <c r="AB4" s="79"/>
      <c r="AC4" s="79"/>
      <c r="AD4" s="79"/>
      <c r="AE4" s="79"/>
      <c r="AF4" s="79"/>
      <c r="AG4" s="79"/>
      <c r="AH4" s="79"/>
      <c r="AI4" s="79" t="s">
        <v>56</v>
      </c>
      <c r="AJ4" s="79"/>
      <c r="AK4" s="79"/>
      <c r="AL4" s="79"/>
      <c r="AM4" s="79"/>
      <c r="AN4" s="79"/>
      <c r="AO4" s="79"/>
      <c r="AP4" s="79"/>
      <c r="AQ4" s="79"/>
      <c r="AR4" s="79"/>
      <c r="AS4" s="79"/>
      <c r="AT4" s="79" t="s">
        <v>57</v>
      </c>
      <c r="AU4" s="79"/>
      <c r="AV4" s="79"/>
      <c r="AW4" s="79"/>
      <c r="AX4" s="79"/>
      <c r="AY4" s="79"/>
      <c r="AZ4" s="79"/>
      <c r="BA4" s="79"/>
      <c r="BB4" s="79"/>
      <c r="BC4" s="79"/>
      <c r="BD4" s="79"/>
      <c r="BE4" s="79" t="s">
        <v>58</v>
      </c>
      <c r="BF4" s="79"/>
      <c r="BG4" s="79"/>
      <c r="BH4" s="79"/>
      <c r="BI4" s="79"/>
      <c r="BJ4" s="79"/>
      <c r="BK4" s="79"/>
      <c r="BL4" s="79"/>
      <c r="BM4" s="79"/>
      <c r="BN4" s="79"/>
      <c r="BO4" s="79"/>
      <c r="BP4" s="79" t="s">
        <v>59</v>
      </c>
      <c r="BQ4" s="79"/>
      <c r="BR4" s="79"/>
      <c r="BS4" s="79"/>
      <c r="BT4" s="79"/>
      <c r="BU4" s="79"/>
      <c r="BV4" s="79"/>
      <c r="BW4" s="79"/>
      <c r="BX4" s="79"/>
      <c r="BY4" s="79"/>
      <c r="BZ4" s="79"/>
      <c r="CA4" s="79" t="s">
        <v>60</v>
      </c>
      <c r="CB4" s="79"/>
      <c r="CC4" s="79"/>
      <c r="CD4" s="79"/>
      <c r="CE4" s="79"/>
      <c r="CF4" s="79"/>
      <c r="CG4" s="79"/>
      <c r="CH4" s="79"/>
      <c r="CI4" s="79"/>
      <c r="CJ4" s="79"/>
      <c r="CK4" s="79"/>
      <c r="CL4" s="79" t="s">
        <v>61</v>
      </c>
      <c r="CM4" s="79"/>
      <c r="CN4" s="79"/>
      <c r="CO4" s="79"/>
      <c r="CP4" s="79"/>
      <c r="CQ4" s="79"/>
      <c r="CR4" s="79"/>
      <c r="CS4" s="79"/>
      <c r="CT4" s="79"/>
      <c r="CU4" s="79"/>
      <c r="CV4" s="79"/>
      <c r="CW4" s="79" t="s">
        <v>62</v>
      </c>
      <c r="CX4" s="79"/>
      <c r="CY4" s="79"/>
      <c r="CZ4" s="79"/>
      <c r="DA4" s="79"/>
      <c r="DB4" s="79"/>
      <c r="DC4" s="79"/>
      <c r="DD4" s="79"/>
      <c r="DE4" s="79"/>
      <c r="DF4" s="79"/>
      <c r="DG4" s="79"/>
      <c r="DH4" s="79" t="s">
        <v>63</v>
      </c>
      <c r="DI4" s="79"/>
      <c r="DJ4" s="79"/>
      <c r="DK4" s="79"/>
      <c r="DL4" s="79"/>
      <c r="DM4" s="79"/>
      <c r="DN4" s="79"/>
      <c r="DO4" s="79"/>
      <c r="DP4" s="79"/>
      <c r="DQ4" s="79"/>
      <c r="DR4" s="79"/>
      <c r="DS4" s="79" t="s">
        <v>64</v>
      </c>
      <c r="DT4" s="79"/>
      <c r="DU4" s="79"/>
      <c r="DV4" s="79"/>
      <c r="DW4" s="79"/>
      <c r="DX4" s="79"/>
      <c r="DY4" s="79"/>
      <c r="DZ4" s="79"/>
      <c r="EA4" s="79"/>
      <c r="EB4" s="79"/>
      <c r="EC4" s="79"/>
      <c r="ED4" s="79" t="s">
        <v>65</v>
      </c>
      <c r="EE4" s="79"/>
      <c r="EF4" s="79"/>
      <c r="EG4" s="79"/>
      <c r="EH4" s="79"/>
      <c r="EI4" s="79"/>
      <c r="EJ4" s="79"/>
      <c r="EK4" s="79"/>
      <c r="EL4" s="79"/>
      <c r="EM4" s="79"/>
      <c r="EN4" s="79"/>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473545</v>
      </c>
      <c r="D6" s="31">
        <f t="shared" si="3"/>
        <v>47</v>
      </c>
      <c r="E6" s="31">
        <f t="shared" si="3"/>
        <v>17</v>
      </c>
      <c r="F6" s="31">
        <f t="shared" si="3"/>
        <v>5</v>
      </c>
      <c r="G6" s="31">
        <f t="shared" si="3"/>
        <v>0</v>
      </c>
      <c r="H6" s="31" t="str">
        <f t="shared" si="3"/>
        <v>沖縄県　座間味村</v>
      </c>
      <c r="I6" s="31" t="str">
        <f t="shared" si="3"/>
        <v>法非適用</v>
      </c>
      <c r="J6" s="31" t="str">
        <f t="shared" si="3"/>
        <v>下水道事業</v>
      </c>
      <c r="K6" s="31" t="str">
        <f t="shared" si="3"/>
        <v>農業集落排水</v>
      </c>
      <c r="L6" s="31" t="str">
        <f t="shared" si="3"/>
        <v>F3</v>
      </c>
      <c r="M6" s="32" t="str">
        <f t="shared" si="3"/>
        <v>-</v>
      </c>
      <c r="N6" s="32" t="str">
        <f t="shared" si="3"/>
        <v>該当数値なし</v>
      </c>
      <c r="O6" s="32">
        <f t="shared" si="3"/>
        <v>7</v>
      </c>
      <c r="P6" s="32">
        <f t="shared" si="3"/>
        <v>96.21</v>
      </c>
      <c r="Q6" s="32">
        <f t="shared" si="3"/>
        <v>2634</v>
      </c>
      <c r="R6" s="32">
        <f t="shared" si="3"/>
        <v>910</v>
      </c>
      <c r="S6" s="32">
        <f t="shared" si="3"/>
        <v>16.739999999999998</v>
      </c>
      <c r="T6" s="32">
        <f t="shared" si="3"/>
        <v>54.36</v>
      </c>
      <c r="U6" s="32">
        <f t="shared" si="3"/>
        <v>61</v>
      </c>
      <c r="V6" s="32">
        <f t="shared" si="3"/>
        <v>7.0000000000000007E-2</v>
      </c>
      <c r="W6" s="32">
        <f t="shared" si="3"/>
        <v>871.43</v>
      </c>
      <c r="X6" s="33">
        <f>IF(X7="",NA(),X7)</f>
        <v>63.74</v>
      </c>
      <c r="Y6" s="33">
        <f t="shared" ref="Y6:AG6" si="4">IF(Y7="",NA(),Y7)</f>
        <v>85.6</v>
      </c>
      <c r="Z6" s="33">
        <f t="shared" si="4"/>
        <v>84.07</v>
      </c>
      <c r="AA6" s="33">
        <f t="shared" si="4"/>
        <v>88.14</v>
      </c>
      <c r="AB6" s="33">
        <f t="shared" si="4"/>
        <v>91.52</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2175.7600000000002</v>
      </c>
      <c r="BF6" s="33">
        <f t="shared" ref="BF6:BN6" si="7">IF(BF7="",NA(),BF7)</f>
        <v>1610.41</v>
      </c>
      <c r="BG6" s="33">
        <f t="shared" si="7"/>
        <v>1312.12</v>
      </c>
      <c r="BH6" s="33">
        <f t="shared" si="7"/>
        <v>1093.18</v>
      </c>
      <c r="BI6" s="33">
        <f t="shared" si="7"/>
        <v>1286.4000000000001</v>
      </c>
      <c r="BJ6" s="33">
        <f t="shared" si="7"/>
        <v>1224.75</v>
      </c>
      <c r="BK6" s="33">
        <f t="shared" si="7"/>
        <v>1144.05</v>
      </c>
      <c r="BL6" s="33">
        <f t="shared" si="7"/>
        <v>1117.1099999999999</v>
      </c>
      <c r="BM6" s="33">
        <f t="shared" si="7"/>
        <v>1161.05</v>
      </c>
      <c r="BN6" s="33">
        <f t="shared" si="7"/>
        <v>979.89</v>
      </c>
      <c r="BO6" s="32" t="str">
        <f>IF(BO7="","",IF(BO7="-","【-】","【"&amp;SUBSTITUTE(TEXT(BO7,"#,##0.00"),"-","△")&amp;"】"))</f>
        <v>【1,015.77】</v>
      </c>
      <c r="BP6" s="33">
        <f>IF(BP7="",NA(),BP7)</f>
        <v>14</v>
      </c>
      <c r="BQ6" s="33">
        <f t="shared" ref="BQ6:BY6" si="8">IF(BQ7="",NA(),BQ7)</f>
        <v>14.25</v>
      </c>
      <c r="BR6" s="33">
        <f t="shared" si="8"/>
        <v>19.21</v>
      </c>
      <c r="BS6" s="33">
        <f t="shared" si="8"/>
        <v>16.82</v>
      </c>
      <c r="BT6" s="33">
        <f t="shared" si="8"/>
        <v>18.010000000000002</v>
      </c>
      <c r="BU6" s="33">
        <f t="shared" si="8"/>
        <v>42.13</v>
      </c>
      <c r="BV6" s="33">
        <f t="shared" si="8"/>
        <v>42.48</v>
      </c>
      <c r="BW6" s="33">
        <f t="shared" si="8"/>
        <v>41.04</v>
      </c>
      <c r="BX6" s="33">
        <f t="shared" si="8"/>
        <v>41.08</v>
      </c>
      <c r="BY6" s="33">
        <f t="shared" si="8"/>
        <v>41.34</v>
      </c>
      <c r="BZ6" s="32" t="str">
        <f>IF(BZ7="","",IF(BZ7="-","【-】","【"&amp;SUBSTITUTE(TEXT(BZ7,"#,##0.00"),"-","△")&amp;"】"))</f>
        <v>【52.78】</v>
      </c>
      <c r="CA6" s="33">
        <f>IF(CA7="",NA(),CA7)</f>
        <v>1027.95</v>
      </c>
      <c r="CB6" s="33">
        <f t="shared" ref="CB6:CJ6" si="9">IF(CB7="",NA(),CB7)</f>
        <v>1130.9100000000001</v>
      </c>
      <c r="CC6" s="33">
        <f t="shared" si="9"/>
        <v>849.14</v>
      </c>
      <c r="CD6" s="33">
        <f t="shared" si="9"/>
        <v>916.84</v>
      </c>
      <c r="CE6" s="33">
        <f t="shared" si="9"/>
        <v>931.98</v>
      </c>
      <c r="CF6" s="33">
        <f t="shared" si="9"/>
        <v>348.41</v>
      </c>
      <c r="CG6" s="33">
        <f t="shared" si="9"/>
        <v>343.8</v>
      </c>
      <c r="CH6" s="33">
        <f t="shared" si="9"/>
        <v>357.08</v>
      </c>
      <c r="CI6" s="33">
        <f t="shared" si="9"/>
        <v>378.08</v>
      </c>
      <c r="CJ6" s="33">
        <f t="shared" si="9"/>
        <v>357.49</v>
      </c>
      <c r="CK6" s="32" t="str">
        <f>IF(CK7="","",IF(CK7="-","【-】","【"&amp;SUBSTITUTE(TEXT(CK7,"#,##0.00"),"-","△")&amp;"】"))</f>
        <v>【289.81】</v>
      </c>
      <c r="CL6" s="33">
        <f>IF(CL7="",NA(),CL7)</f>
        <v>18.64</v>
      </c>
      <c r="CM6" s="33">
        <f t="shared" ref="CM6:CU6" si="10">IF(CM7="",NA(),CM7)</f>
        <v>20.34</v>
      </c>
      <c r="CN6" s="33">
        <f t="shared" si="10"/>
        <v>20.34</v>
      </c>
      <c r="CO6" s="33">
        <f t="shared" si="10"/>
        <v>20.34</v>
      </c>
      <c r="CP6" s="33">
        <f t="shared" si="10"/>
        <v>26.53</v>
      </c>
      <c r="CQ6" s="33">
        <f t="shared" si="10"/>
        <v>46.85</v>
      </c>
      <c r="CR6" s="33">
        <f t="shared" si="10"/>
        <v>46.06</v>
      </c>
      <c r="CS6" s="33">
        <f t="shared" si="10"/>
        <v>45.95</v>
      </c>
      <c r="CT6" s="33">
        <f t="shared" si="10"/>
        <v>44.69</v>
      </c>
      <c r="CU6" s="33">
        <f t="shared" si="10"/>
        <v>44.69</v>
      </c>
      <c r="CV6" s="32" t="str">
        <f>IF(CV7="","",IF(CV7="-","【-】","【"&amp;SUBSTITUTE(TEXT(CV7,"#,##0.00"),"-","△")&amp;"】"))</f>
        <v>【52.74】</v>
      </c>
      <c r="CW6" s="33">
        <f>IF(CW7="",NA(),CW7)</f>
        <v>85</v>
      </c>
      <c r="CX6" s="33">
        <f t="shared" ref="CX6:DF6" si="11">IF(CX7="",NA(),CX7)</f>
        <v>82.81</v>
      </c>
      <c r="CY6" s="33">
        <f t="shared" si="11"/>
        <v>86.89</v>
      </c>
      <c r="CZ6" s="33">
        <f t="shared" si="11"/>
        <v>92.98</v>
      </c>
      <c r="DA6" s="33">
        <f t="shared" si="11"/>
        <v>88.52</v>
      </c>
      <c r="DB6" s="33">
        <f t="shared" si="11"/>
        <v>73.78</v>
      </c>
      <c r="DC6" s="33">
        <f t="shared" si="11"/>
        <v>72.989999999999995</v>
      </c>
      <c r="DD6" s="33">
        <f t="shared" si="11"/>
        <v>71.97</v>
      </c>
      <c r="DE6" s="33">
        <f t="shared" si="11"/>
        <v>70.59</v>
      </c>
      <c r="DF6" s="33">
        <f t="shared" si="11"/>
        <v>69.67</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0.08</v>
      </c>
      <c r="EJ6" s="33">
        <f t="shared" si="14"/>
        <v>0.06</v>
      </c>
      <c r="EK6" s="33">
        <f t="shared" si="14"/>
        <v>0.04</v>
      </c>
      <c r="EL6" s="33">
        <f t="shared" si="14"/>
        <v>7.0000000000000007E-2</v>
      </c>
      <c r="EM6" s="33">
        <f t="shared" si="14"/>
        <v>0.02</v>
      </c>
      <c r="EN6" s="32" t="str">
        <f>IF(EN7="","",IF(EN7="-","【-】","【"&amp;SUBSTITUTE(TEXT(EN7,"#,##0.00"),"-","△")&amp;"】"))</f>
        <v>【0.03】</v>
      </c>
    </row>
    <row r="7" spans="1:144" s="34" customFormat="1">
      <c r="A7" s="26"/>
      <c r="B7" s="35">
        <v>2015</v>
      </c>
      <c r="C7" s="35">
        <v>473545</v>
      </c>
      <c r="D7" s="35">
        <v>47</v>
      </c>
      <c r="E7" s="35">
        <v>17</v>
      </c>
      <c r="F7" s="35">
        <v>5</v>
      </c>
      <c r="G7" s="35">
        <v>0</v>
      </c>
      <c r="H7" s="35" t="s">
        <v>96</v>
      </c>
      <c r="I7" s="35" t="s">
        <v>97</v>
      </c>
      <c r="J7" s="35" t="s">
        <v>98</v>
      </c>
      <c r="K7" s="35" t="s">
        <v>99</v>
      </c>
      <c r="L7" s="35" t="s">
        <v>100</v>
      </c>
      <c r="M7" s="36" t="s">
        <v>101</v>
      </c>
      <c r="N7" s="36" t="s">
        <v>102</v>
      </c>
      <c r="O7" s="36">
        <v>7</v>
      </c>
      <c r="P7" s="36">
        <v>96.21</v>
      </c>
      <c r="Q7" s="36">
        <v>2634</v>
      </c>
      <c r="R7" s="36">
        <v>910</v>
      </c>
      <c r="S7" s="36">
        <v>16.739999999999998</v>
      </c>
      <c r="T7" s="36">
        <v>54.36</v>
      </c>
      <c r="U7" s="36">
        <v>61</v>
      </c>
      <c r="V7" s="36">
        <v>7.0000000000000007E-2</v>
      </c>
      <c r="W7" s="36">
        <v>871.43</v>
      </c>
      <c r="X7" s="36">
        <v>63.74</v>
      </c>
      <c r="Y7" s="36">
        <v>85.6</v>
      </c>
      <c r="Z7" s="36">
        <v>84.07</v>
      </c>
      <c r="AA7" s="36">
        <v>88.14</v>
      </c>
      <c r="AB7" s="36">
        <v>91.52</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2175.7600000000002</v>
      </c>
      <c r="BF7" s="36">
        <v>1610.41</v>
      </c>
      <c r="BG7" s="36">
        <v>1312.12</v>
      </c>
      <c r="BH7" s="36">
        <v>1093.18</v>
      </c>
      <c r="BI7" s="36">
        <v>1286.4000000000001</v>
      </c>
      <c r="BJ7" s="36">
        <v>1224.75</v>
      </c>
      <c r="BK7" s="36">
        <v>1144.05</v>
      </c>
      <c r="BL7" s="36">
        <v>1117.1099999999999</v>
      </c>
      <c r="BM7" s="36">
        <v>1161.05</v>
      </c>
      <c r="BN7" s="36">
        <v>979.89</v>
      </c>
      <c r="BO7" s="36">
        <v>1015.77</v>
      </c>
      <c r="BP7" s="36">
        <v>14</v>
      </c>
      <c r="BQ7" s="36">
        <v>14.25</v>
      </c>
      <c r="BR7" s="36">
        <v>19.21</v>
      </c>
      <c r="BS7" s="36">
        <v>16.82</v>
      </c>
      <c r="BT7" s="36">
        <v>18.010000000000002</v>
      </c>
      <c r="BU7" s="36">
        <v>42.13</v>
      </c>
      <c r="BV7" s="36">
        <v>42.48</v>
      </c>
      <c r="BW7" s="36">
        <v>41.04</v>
      </c>
      <c r="BX7" s="36">
        <v>41.08</v>
      </c>
      <c r="BY7" s="36">
        <v>41.34</v>
      </c>
      <c r="BZ7" s="36">
        <v>52.78</v>
      </c>
      <c r="CA7" s="36">
        <v>1027.95</v>
      </c>
      <c r="CB7" s="36">
        <v>1130.9100000000001</v>
      </c>
      <c r="CC7" s="36">
        <v>849.14</v>
      </c>
      <c r="CD7" s="36">
        <v>916.84</v>
      </c>
      <c r="CE7" s="36">
        <v>931.98</v>
      </c>
      <c r="CF7" s="36">
        <v>348.41</v>
      </c>
      <c r="CG7" s="36">
        <v>343.8</v>
      </c>
      <c r="CH7" s="36">
        <v>357.08</v>
      </c>
      <c r="CI7" s="36">
        <v>378.08</v>
      </c>
      <c r="CJ7" s="36">
        <v>357.49</v>
      </c>
      <c r="CK7" s="36">
        <v>289.81</v>
      </c>
      <c r="CL7" s="36">
        <v>18.64</v>
      </c>
      <c r="CM7" s="36">
        <v>20.34</v>
      </c>
      <c r="CN7" s="36">
        <v>20.34</v>
      </c>
      <c r="CO7" s="36">
        <v>20.34</v>
      </c>
      <c r="CP7" s="36">
        <v>26.53</v>
      </c>
      <c r="CQ7" s="36">
        <v>46.85</v>
      </c>
      <c r="CR7" s="36">
        <v>46.06</v>
      </c>
      <c r="CS7" s="36">
        <v>45.95</v>
      </c>
      <c r="CT7" s="36">
        <v>44.69</v>
      </c>
      <c r="CU7" s="36">
        <v>44.69</v>
      </c>
      <c r="CV7" s="36">
        <v>52.74</v>
      </c>
      <c r="CW7" s="36">
        <v>85</v>
      </c>
      <c r="CX7" s="36">
        <v>82.81</v>
      </c>
      <c r="CY7" s="36">
        <v>86.89</v>
      </c>
      <c r="CZ7" s="36">
        <v>92.98</v>
      </c>
      <c r="DA7" s="36">
        <v>88.52</v>
      </c>
      <c r="DB7" s="36">
        <v>73.78</v>
      </c>
      <c r="DC7" s="36">
        <v>72.989999999999995</v>
      </c>
      <c r="DD7" s="36">
        <v>71.97</v>
      </c>
      <c r="DE7" s="36">
        <v>70.59</v>
      </c>
      <c r="DF7" s="36">
        <v>69.67</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0.08</v>
      </c>
      <c r="EJ7" s="36">
        <v>0.06</v>
      </c>
      <c r="EK7" s="36">
        <v>0.04</v>
      </c>
      <c r="EL7" s="36">
        <v>7.0000000000000007E-2</v>
      </c>
      <c r="EM7" s="36">
        <v>0.02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沖縄県</cp:lastModifiedBy>
  <dcterms:created xsi:type="dcterms:W3CDTF">2017-02-08T03:17:05Z</dcterms:created>
  <dcterms:modified xsi:type="dcterms:W3CDTF">2017-02-17T05:06:55Z</dcterms:modified>
  <cp:category/>
</cp:coreProperties>
</file>