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<sst xmlns="http://schemas.openxmlformats.org/spreadsheetml/2006/main" count="217" uniqueCount="107">
  <si>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</si>
  <si>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</si>
  <si>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</si>
  <si>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</si>
  <si>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</si>
  <si>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</si>
  <si>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</si>
  <si>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</si>
  <si>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</si>
  <si>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</si>
  <si>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</si>
  <si>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</si>
  <si>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</si>
  <si>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</si>
  <si>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</si>
  <si>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</si>
  <si>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</si>
  <si>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</si>
  <si>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</si>
  <si>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</si>
  <si>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</si>
  <si>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</si>
  <si>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</si>
  <si>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</si>
  <si>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</si>
  <si>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</si>
  <si>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</si>
  <si>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</si>
  <si>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</si>
  <si>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</si>
  <si>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</si>
  <si>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</si>
  <si>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</si>
  <si>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</si>
  <si>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</si>
  <si>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</si>
  <si>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</si>
  <si>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</si>
  <si>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</si>
  <si>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</si>
  <si>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</si>
  <si>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</si>
  <si>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</si>
  <si>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</si>
  <si>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</si>
  <si>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</si>
  <si>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</si>
  <si>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</si>
  <si>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</si>
  <si>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</si>
  <si>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</si>
  <si>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</si>
  <si>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</si>
  <si>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</si>
  <si>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</si>
  <si>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</si>
  <si>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</si>
  <si>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</si>
  <si>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</si>
  <si>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</si>
  <si>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</si>
  <si>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</si>
  <si>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</si>
  <si>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</si>
  <si>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</si>
  <si>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</si>
  <si>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</si>
  <si>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</si>
  <si>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</si>
  <si>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</si>
  <si>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</si>
  <si>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</si>
  <si>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</si>
  <si>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</si>
  <si>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</si>
  <si>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</si>
  <si>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</si>
  <si>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</si>
  <si>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</si>
  <si>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</si>
  <si>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</si>
  <si>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</si>
  <si>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</si>
  <si>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</si>
  <si>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</si>
  <si>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</si>
  <si>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</si>
  <si>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</si>
  <si>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</si>
  <si>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</si>
  <si>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</si>
  <si>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</si>
  <si>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</si>
  <si>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嘉手納町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</si>
  <si>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</si>
  <si>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</si>
  <si>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</si>
  <si>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</si>
  <si>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</si>
  <si>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</si>
  <si>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</si>
  <si>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</si>
  <si>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</si>
  <si>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</si>
  <si>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・管路経年化率及び管路更新率については、法定耐用年数を向かえる前に管路更新を行っており、適正な維持管理に取組んでいるため健全であることが示されている。</t>
    <rPh sb="68" eb="69">
      <t>シメ</t>
    </rPh>
    <phoneticPr fontId="4"/>
  </si>
  <si>
    <t>・全体的に水道事業は、良好である。今後も健全運営の維持、効率性の向上に努めていく。料金回収率においては、今後、段階的な改善が必要である。</t>
    <rPh sb="1" eb="4">
      <t>ゼンタイテキ</t>
    </rPh>
    <rPh sb="5" eb="7">
      <t>スイドウ</t>
    </rPh>
    <rPh sb="7" eb="9">
      <t>ジギョウ</t>
    </rPh>
    <rPh sb="11" eb="13">
      <t>リョウコウ</t>
    </rPh>
    <rPh sb="17" eb="19">
      <t>コンゴ</t>
    </rPh>
    <rPh sb="20" eb="22">
      <t>ケンゼン</t>
    </rPh>
    <rPh sb="22" eb="24">
      <t>ウンエイ</t>
    </rPh>
    <rPh sb="25" eb="27">
      <t>イジ</t>
    </rPh>
    <rPh sb="28" eb="31">
      <t>コウリツセイ</t>
    </rPh>
    <rPh sb="32" eb="34">
      <t>コウジョウ</t>
    </rPh>
    <rPh sb="35" eb="36">
      <t>ツト</t>
    </rPh>
    <rPh sb="41" eb="43">
      <t>リョウキン</t>
    </rPh>
    <rPh sb="43" eb="45">
      <t>カイシュウ</t>
    </rPh>
    <rPh sb="45" eb="46">
      <t>リツ</t>
    </rPh>
    <rPh sb="52" eb="54">
      <t>コンゴ</t>
    </rPh>
    <rPh sb="55" eb="58">
      <t>ダンカイテキ</t>
    </rPh>
    <rPh sb="59" eb="61">
      <t>カイゼン</t>
    </rPh>
    <rPh sb="62" eb="64">
      <t>ヒツヨウ</t>
    </rPh>
    <phoneticPr fontId="4"/>
  </si>
  <si>
    <t>・経常収支比率は、100％以上となっており単年度の収支が黒字であることが示されている。今後も健全経営を続けていくためにも、管路の改築更新等において補助金等の活用に努める。
・累積欠損金比率は、毎年0％であるので経営が健全であることが示されている。
・流動比率は、100％以上であることが必要であり、短期的な債務に対する支払能力は良好である。
・企業債残高対給水収益比率は、類似団体平均値、全国平均値を大きく下回っており健全経営であることが示されている。今後も起債に頼らない財政運営に努める。
・料金回収率は、100％を下回っている。消費税導入時において消費税が転嫁されてないことが大きな要因であると思われる。今後、消費税が10％になるときに水道料金の改定を検討する。
・給水原価、施設利用率、有収率は、類似団体との比較により概ね良好である。</t>
    <rPh sb="1" eb="3">
      <t>ケイジョウ</t>
    </rPh>
    <rPh sb="3" eb="5">
      <t>シュウシ</t>
    </rPh>
    <rPh sb="5" eb="7">
      <t>ヒリツ</t>
    </rPh>
    <rPh sb="13" eb="15">
      <t>イジョウ</t>
    </rPh>
    <rPh sb="21" eb="24">
      <t>タンネンド</t>
    </rPh>
    <rPh sb="25" eb="27">
      <t>シュウシ</t>
    </rPh>
    <rPh sb="28" eb="30">
      <t>クロジ</t>
    </rPh>
    <rPh sb="36" eb="37">
      <t>シメ</t>
    </rPh>
    <rPh sb="43" eb="45">
      <t>コンゴ</t>
    </rPh>
    <rPh sb="46" eb="48">
      <t>ケンゼン</t>
    </rPh>
    <rPh sb="48" eb="50">
      <t>ケイエイ</t>
    </rPh>
    <rPh sb="51" eb="52">
      <t>ツヅ</t>
    </rPh>
    <rPh sb="61" eb="63">
      <t>カンロ</t>
    </rPh>
    <rPh sb="64" eb="66">
      <t>カイチク</t>
    </rPh>
    <rPh sb="66" eb="68">
      <t>コウシン</t>
    </rPh>
    <rPh sb="68" eb="69">
      <t>トウ</t>
    </rPh>
    <rPh sb="73" eb="76">
      <t>ホジョキン</t>
    </rPh>
    <rPh sb="76" eb="77">
      <t>トウ</t>
    </rPh>
    <rPh sb="78" eb="80">
      <t>カツヨウ</t>
    </rPh>
    <rPh sb="81" eb="82">
      <t>ツト</t>
    </rPh>
    <rPh sb="87" eb="89">
      <t>ルイセキ</t>
    </rPh>
    <rPh sb="89" eb="92">
      <t>ケッソンキン</t>
    </rPh>
    <rPh sb="92" eb="94">
      <t>ヒリツ</t>
    </rPh>
    <rPh sb="96" eb="98">
      <t>マイネン</t>
    </rPh>
    <rPh sb="105" eb="107">
      <t>ケイエイ</t>
    </rPh>
    <rPh sb="108" eb="110">
      <t>ケンゼン</t>
    </rPh>
    <rPh sb="116" eb="117">
      <t>シメ</t>
    </rPh>
    <rPh sb="125" eb="127">
      <t>リュウドウ</t>
    </rPh>
    <rPh sb="127" eb="129">
      <t>ヒリツ</t>
    </rPh>
    <rPh sb="135" eb="137">
      <t>イジョウ</t>
    </rPh>
    <rPh sb="143" eb="145">
      <t>ヒツヨウ</t>
    </rPh>
    <rPh sb="149" eb="152">
      <t>タンキテキ</t>
    </rPh>
    <rPh sb="153" eb="155">
      <t>サイム</t>
    </rPh>
    <rPh sb="156" eb="157">
      <t>タイ</t>
    </rPh>
    <rPh sb="159" eb="161">
      <t>シハラ</t>
    </rPh>
    <rPh sb="161" eb="163">
      <t>ノウリョク</t>
    </rPh>
    <rPh sb="164" eb="166">
      <t>リョウコウ</t>
    </rPh>
    <rPh sb="172" eb="174">
      <t>キギョウ</t>
    </rPh>
    <rPh sb="174" eb="175">
      <t>サイ</t>
    </rPh>
    <rPh sb="175" eb="177">
      <t>ザンダカ</t>
    </rPh>
    <rPh sb="177" eb="178">
      <t>タイ</t>
    </rPh>
    <rPh sb="178" eb="180">
      <t>キュウスイ</t>
    </rPh>
    <rPh sb="180" eb="182">
      <t>シュウエキ</t>
    </rPh>
    <rPh sb="182" eb="184">
      <t>ヒリツ</t>
    </rPh>
    <rPh sb="186" eb="188">
      <t>ルイジ</t>
    </rPh>
    <rPh sb="188" eb="190">
      <t>ダンタイ</t>
    </rPh>
    <rPh sb="190" eb="193">
      <t>ヘイキンチ</t>
    </rPh>
    <rPh sb="194" eb="196">
      <t>ゼンコク</t>
    </rPh>
    <rPh sb="196" eb="199">
      <t>ヘイキンチ</t>
    </rPh>
    <rPh sb="200" eb="201">
      <t>オオ</t>
    </rPh>
    <rPh sb="203" eb="205">
      <t>シタマワ</t>
    </rPh>
    <rPh sb="209" eb="211">
      <t>ケンゼン</t>
    </rPh>
    <rPh sb="211" eb="213">
      <t>ケイエイ</t>
    </rPh>
    <rPh sb="219" eb="220">
      <t>シメ</t>
    </rPh>
    <rPh sb="226" eb="228">
      <t>コンゴ</t>
    </rPh>
    <rPh sb="229" eb="231">
      <t>キサイ</t>
    </rPh>
    <rPh sb="232" eb="233">
      <t>タヨ</t>
    </rPh>
    <rPh sb="236" eb="238">
      <t>ザイセイ</t>
    </rPh>
    <rPh sb="238" eb="240">
      <t>ウンエイ</t>
    </rPh>
    <rPh sb="241" eb="242">
      <t>ツト</t>
    </rPh>
    <rPh sb="247" eb="249">
      <t>リョウキン</t>
    </rPh>
    <rPh sb="249" eb="251">
      <t>カイシュウ</t>
    </rPh>
    <rPh sb="251" eb="252">
      <t>リツ</t>
    </rPh>
    <rPh sb="259" eb="261">
      <t>シタマワ</t>
    </rPh>
    <rPh sb="266" eb="269">
      <t>ショウヒゼイ</t>
    </rPh>
    <rPh sb="269" eb="271">
      <t>ドウニュウ</t>
    </rPh>
    <rPh sb="271" eb="272">
      <t>ジ</t>
    </rPh>
    <rPh sb="276" eb="279">
      <t>ショウヒゼイ</t>
    </rPh>
    <rPh sb="280" eb="282">
      <t>テンカ</t>
    </rPh>
    <rPh sb="290" eb="291">
      <t>オオ</t>
    </rPh>
    <rPh sb="293" eb="295">
      <t>ヨウイン</t>
    </rPh>
    <rPh sb="299" eb="300">
      <t>オモ</t>
    </rPh>
    <rPh sb="304" eb="306">
      <t>コンゴ</t>
    </rPh>
    <rPh sb="307" eb="310">
      <t>ショウヒゼイ</t>
    </rPh>
    <rPh sb="320" eb="322">
      <t>スイドウ</t>
    </rPh>
    <rPh sb="322" eb="324">
      <t>リョウキン</t>
    </rPh>
    <rPh sb="325" eb="327">
      <t>カイテイ</t>
    </rPh>
    <rPh sb="328" eb="330">
      <t>ケントウ</t>
    </rPh>
    <rPh sb="335" eb="337">
      <t>キュウスイ</t>
    </rPh>
    <rPh sb="337" eb="339">
      <t>ゲンカ</t>
    </rPh>
    <rPh sb="340" eb="342">
      <t>シセツ</t>
    </rPh>
    <rPh sb="342" eb="345">
      <t>リヨウリツ</t>
    </rPh>
    <rPh sb="346" eb="348">
      <t>ユウシュウ</t>
    </rPh>
    <rPh sb="348" eb="349">
      <t>リツ</t>
    </rPh>
    <rPh sb="351" eb="353">
      <t>ルイジ</t>
    </rPh>
    <rPh sb="353" eb="355">
      <t>ダンタイ</t>
    </rPh>
    <rPh sb="357" eb="359">
      <t>ヒカク</t>
    </rPh>
    <rPh sb="362" eb="363">
      <t>オオム</t>
    </rPh>
    <rPh sb="364" eb="366">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</si>
</sst>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2.87</c:v>
                </c:pt>
                <c:pt idx="1">
                  <c:v>2.97</c:v>
                </c:pt>
                <c:pt idx="2">
                  <c:v>4.78</c:v>
                </c:pt>
                <c:pt idx="3">
                  <c:v>0.92</c:v>
                </c:pt>
                <c:pt idx="4" formatCode="#,##0.00;&quot;△&quot;#,##0.00">
                  <c:v>0</c:v>
                </c:pt>
              </c:numCache>
            </c:numRef>
          </c:val>
        </c:ser>
        <c:dLbls>
          <c:showLegendKey val="0"/>
          <c:showVal val="0"/>
          <c:showCatName val="0"/>
          <c:showSerName val="0"/>
          <c:showPercent val="0"/>
          <c:showBubbleSize val="0"/>
        </c:dLbls>
        <c:gapWidth val="150"/>
        <c:axId val="60914688"/>
        <c:axId val="60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60914688"/>
        <c:axId val="60916864"/>
      </c:lineChart>
      <c:dateAx>
        <c:axId val="60914688"/>
        <c:scaling>
          <c:orientation val="minMax"/>
        </c:scaling>
        <c:delete val="1"/>
        <c:axPos val="b"/>
        <c:numFmt formatCode="ge" sourceLinked="1"/>
        <c:majorTickMark val="none"/>
        <c:minorTickMark val="none"/>
        <c:tickLblPos val="none"/>
        <c:crossAx val="60916864"/>
        <c:crosses val="autoZero"/>
        <c:auto val="1"/>
        <c:lblOffset val="100"/>
        <c:baseTimeUnit val="years"/>
      </c:dateAx>
      <c:valAx>
        <c:axId val="60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38.020000000000003</c:v>
                </c:pt>
                <c:pt idx="1">
                  <c:v>38.090000000000003</c:v>
                </c:pt>
                <c:pt idx="2">
                  <c:v>37.659999999999997</c:v>
                </c:pt>
                <c:pt idx="3">
                  <c:v>36.94</c:v>
                </c:pt>
                <c:pt idx="4">
                  <c:v>37.020000000000003</c:v>
                </c:pt>
              </c:numCache>
            </c:numRef>
          </c:val>
        </c:ser>
        <c:dLbls>
          <c:showLegendKey val="0"/>
          <c:showVal val="0"/>
          <c:showCatName val="0"/>
          <c:showSerName val="0"/>
          <c:showPercent val="0"/>
          <c:showBubbleSize val="0"/>
        </c:dLbls>
        <c:gapWidth val="150"/>
        <c:axId val="95698304"/>
        <c:axId val="957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5698304"/>
        <c:axId val="95708672"/>
      </c:lineChart>
      <c:dateAx>
        <c:axId val="95698304"/>
        <c:scaling>
          <c:orientation val="minMax"/>
        </c:scaling>
        <c:delete val="1"/>
        <c:axPos val="b"/>
        <c:numFmt formatCode="ge" sourceLinked="1"/>
        <c:majorTickMark val="none"/>
        <c:minorTickMark val="none"/>
        <c:tickLblPos val="none"/>
        <c:crossAx val="95708672"/>
        <c:crosses val="autoZero"/>
        <c:auto val="1"/>
        <c:lblOffset val="100"/>
        <c:baseTimeUnit val="years"/>
      </c:dateAx>
      <c:valAx>
        <c:axId val="95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96.15</c:v>
                </c:pt>
                <c:pt idx="1">
                  <c:v>96.32</c:v>
                </c:pt>
                <c:pt idx="2">
                  <c:v>96</c:v>
                </c:pt>
                <c:pt idx="3">
                  <c:v>95.3</c:v>
                </c:pt>
                <c:pt idx="4">
                  <c:v>94.92</c:v>
                </c:pt>
              </c:numCache>
            </c:numRef>
          </c:val>
        </c:ser>
        <c:dLbls>
          <c:showLegendKey val="0"/>
          <c:showVal val="0"/>
          <c:showCatName val="0"/>
          <c:showSerName val="0"/>
          <c:showPercent val="0"/>
          <c:showBubbleSize val="0"/>
        </c:dLbls>
        <c:gapWidth val="150"/>
        <c:axId val="95816704"/>
        <c:axId val="95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5816704"/>
        <c:axId val="95822976"/>
      </c:lineChart>
      <c:dateAx>
        <c:axId val="95816704"/>
        <c:scaling>
          <c:orientation val="minMax"/>
        </c:scaling>
        <c:delete val="1"/>
        <c:axPos val="b"/>
        <c:numFmt formatCode="ge" sourceLinked="1"/>
        <c:majorTickMark val="none"/>
        <c:minorTickMark val="none"/>
        <c:tickLblPos val="none"/>
        <c:crossAx val="95822976"/>
        <c:crosses val="autoZero"/>
        <c:auto val="1"/>
        <c:lblOffset val="100"/>
        <c:baseTimeUnit val="years"/>
      </c:dateAx>
      <c:valAx>
        <c:axId val="95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104.76</c:v>
                </c:pt>
                <c:pt idx="1">
                  <c:v>112.84</c:v>
                </c:pt>
                <c:pt idx="2">
                  <c:v>109.27</c:v>
                </c:pt>
                <c:pt idx="3">
                  <c:v>113.7</c:v>
                </c:pt>
                <c:pt idx="4">
                  <c:v>116.16</c:v>
                </c:pt>
              </c:numCache>
            </c:numRef>
          </c:val>
        </c:ser>
        <c:dLbls>
          <c:showLegendKey val="0"/>
          <c:showVal val="0"/>
          <c:showCatName val="0"/>
          <c:showSerName val="0"/>
          <c:showPercent val="0"/>
          <c:showBubbleSize val="0"/>
        </c:dLbls>
        <c:gapWidth val="150"/>
        <c:axId val="60930688"/>
        <c:axId val="626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60930688"/>
        <c:axId val="62653184"/>
      </c:lineChart>
      <c:dateAx>
        <c:axId val="60930688"/>
        <c:scaling>
          <c:orientation val="minMax"/>
        </c:scaling>
        <c:delete val="1"/>
        <c:axPos val="b"/>
        <c:numFmt formatCode="ge" sourceLinked="1"/>
        <c:majorTickMark val="none"/>
        <c:minorTickMark val="none"/>
        <c:tickLblPos val="none"/>
        <c:crossAx val="62653184"/>
        <c:crosses val="autoZero"/>
        <c:auto val="1"/>
        <c:lblOffset val="100"/>
        <c:baseTimeUnit val="years"/>
      </c:dateAx>
      <c:valAx>
        <c:axId val="6265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9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30.58</c:v>
                </c:pt>
                <c:pt idx="1">
                  <c:v>31.34</c:v>
                </c:pt>
                <c:pt idx="2">
                  <c:v>31.75</c:v>
                </c:pt>
                <c:pt idx="3">
                  <c:v>37.450000000000003</c:v>
                </c:pt>
                <c:pt idx="4">
                  <c:v>39.9</c:v>
                </c:pt>
              </c:numCache>
            </c:numRef>
          </c:val>
        </c:ser>
        <c:dLbls>
          <c:showLegendKey val="0"/>
          <c:showVal val="0"/>
          <c:showCatName val="0"/>
          <c:showSerName val="0"/>
          <c:showPercent val="0"/>
          <c:showBubbleSize val="0"/>
        </c:dLbls>
        <c:gapWidth val="150"/>
        <c:axId val="62683392"/>
        <c:axId val="62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62683392"/>
        <c:axId val="62685568"/>
      </c:lineChart>
      <c:dateAx>
        <c:axId val="62683392"/>
        <c:scaling>
          <c:orientation val="minMax"/>
        </c:scaling>
        <c:delete val="1"/>
        <c:axPos val="b"/>
        <c:numFmt formatCode="ge" sourceLinked="1"/>
        <c:majorTickMark val="none"/>
        <c:minorTickMark val="none"/>
        <c:tickLblPos val="none"/>
        <c:crossAx val="62685568"/>
        <c:crosses val="autoZero"/>
        <c:auto val="1"/>
        <c:lblOffset val="100"/>
        <c:baseTimeUnit val="years"/>
      </c:dateAx>
      <c:valAx>
        <c:axId val="62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67840"/>
        <c:axId val="93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93267840"/>
        <c:axId val="93274112"/>
      </c:lineChart>
      <c:dateAx>
        <c:axId val="93267840"/>
        <c:scaling>
          <c:orientation val="minMax"/>
        </c:scaling>
        <c:delete val="1"/>
        <c:axPos val="b"/>
        <c:numFmt formatCode="ge" sourceLinked="1"/>
        <c:majorTickMark val="none"/>
        <c:minorTickMark val="none"/>
        <c:tickLblPos val="none"/>
        <c:crossAx val="93274112"/>
        <c:crosses val="autoZero"/>
        <c:auto val="1"/>
        <c:lblOffset val="100"/>
        <c:baseTimeUnit val="years"/>
      </c:dateAx>
      <c:valAx>
        <c:axId val="93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96512"/>
        <c:axId val="933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3296512"/>
        <c:axId val="93302784"/>
      </c:lineChart>
      <c:dateAx>
        <c:axId val="93296512"/>
        <c:scaling>
          <c:orientation val="minMax"/>
        </c:scaling>
        <c:delete val="1"/>
        <c:axPos val="b"/>
        <c:numFmt formatCode="ge" sourceLinked="1"/>
        <c:majorTickMark val="none"/>
        <c:minorTickMark val="none"/>
        <c:tickLblPos val="none"/>
        <c:crossAx val="93302784"/>
        <c:crosses val="autoZero"/>
        <c:auto val="1"/>
        <c:lblOffset val="100"/>
        <c:baseTimeUnit val="years"/>
      </c:dateAx>
      <c:valAx>
        <c:axId val="9330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819.13</c:v>
                </c:pt>
                <c:pt idx="1">
                  <c:v>898.57</c:v>
                </c:pt>
                <c:pt idx="2">
                  <c:v>812.94</c:v>
                </c:pt>
                <c:pt idx="3">
                  <c:v>1001.21</c:v>
                </c:pt>
                <c:pt idx="4">
                  <c:v>1858.03</c:v>
                </c:pt>
              </c:numCache>
            </c:numRef>
          </c:val>
        </c:ser>
        <c:dLbls>
          <c:showLegendKey val="0"/>
          <c:showVal val="0"/>
          <c:showCatName val="0"/>
          <c:showSerName val="0"/>
          <c:showPercent val="0"/>
          <c:showBubbleSize val="0"/>
        </c:dLbls>
        <c:gapWidth val="150"/>
        <c:axId val="95487488"/>
        <c:axId val="95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5487488"/>
        <c:axId val="95489408"/>
      </c:lineChart>
      <c:dateAx>
        <c:axId val="95487488"/>
        <c:scaling>
          <c:orientation val="minMax"/>
        </c:scaling>
        <c:delete val="1"/>
        <c:axPos val="b"/>
        <c:numFmt formatCode="ge" sourceLinked="1"/>
        <c:majorTickMark val="none"/>
        <c:minorTickMark val="none"/>
        <c:tickLblPos val="none"/>
        <c:crossAx val="95489408"/>
        <c:crosses val="autoZero"/>
        <c:auto val="1"/>
        <c:lblOffset val="100"/>
        <c:baseTimeUnit val="years"/>
      </c:dateAx>
      <c:valAx>
        <c:axId val="9548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15.93</c:v>
                </c:pt>
                <c:pt idx="1">
                  <c:v>14.27</c:v>
                </c:pt>
                <c:pt idx="2">
                  <c:v>12.77</c:v>
                </c:pt>
                <c:pt idx="3">
                  <c:v>11.56</c:v>
                </c:pt>
                <c:pt idx="4">
                  <c:v>9.5299999999999994</c:v>
                </c:pt>
              </c:numCache>
            </c:numRef>
          </c:val>
        </c:ser>
        <c:dLbls>
          <c:showLegendKey val="0"/>
          <c:showVal val="0"/>
          <c:showCatName val="0"/>
          <c:showSerName val="0"/>
          <c:showPercent val="0"/>
          <c:showBubbleSize val="0"/>
        </c:dLbls>
        <c:gapWidth val="150"/>
        <c:axId val="95536256"/>
        <c:axId val="95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5536256"/>
        <c:axId val="95538176"/>
      </c:lineChart>
      <c:dateAx>
        <c:axId val="95536256"/>
        <c:scaling>
          <c:orientation val="minMax"/>
        </c:scaling>
        <c:delete val="1"/>
        <c:axPos val="b"/>
        <c:numFmt formatCode="ge" sourceLinked="1"/>
        <c:majorTickMark val="none"/>
        <c:minorTickMark val="none"/>
        <c:tickLblPos val="none"/>
        <c:crossAx val="95538176"/>
        <c:crosses val="autoZero"/>
        <c:auto val="1"/>
        <c:lblOffset val="100"/>
        <c:baseTimeUnit val="years"/>
      </c:dateAx>
      <c:valAx>
        <c:axId val="9553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48.66</c:v>
                </c:pt>
                <c:pt idx="1">
                  <c:v>51.12</c:v>
                </c:pt>
                <c:pt idx="2">
                  <c:v>48.78</c:v>
                </c:pt>
                <c:pt idx="3">
                  <c:v>50.73</c:v>
                </c:pt>
                <c:pt idx="4">
                  <c:v>49.88</c:v>
                </c:pt>
              </c:numCache>
            </c:numRef>
          </c:val>
        </c:ser>
        <c:dLbls>
          <c:showLegendKey val="0"/>
          <c:showVal val="0"/>
          <c:showCatName val="0"/>
          <c:showSerName val="0"/>
          <c:showPercent val="0"/>
          <c:showBubbleSize val="0"/>
        </c:dLbls>
        <c:gapWidth val="150"/>
        <c:axId val="95580928"/>
        <c:axId val="955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5580928"/>
        <c:axId val="95582848"/>
      </c:lineChart>
      <c:dateAx>
        <c:axId val="95580928"/>
        <c:scaling>
          <c:orientation val="minMax"/>
        </c:scaling>
        <c:delete val="1"/>
        <c:axPos val="b"/>
        <c:numFmt formatCode="ge" sourceLinked="1"/>
        <c:majorTickMark val="none"/>
        <c:minorTickMark val="none"/>
        <c:tickLblPos val="none"/>
        <c:crossAx val="95582848"/>
        <c:crosses val="autoZero"/>
        <c:auto val="1"/>
        <c:lblOffset val="100"/>
        <c:baseTimeUnit val="years"/>
      </c:dateAx>
      <c:valAx>
        <c:axId val="955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206.78</c:v>
                </c:pt>
                <c:pt idx="1">
                  <c:v>197.58</c:v>
                </c:pt>
                <c:pt idx="2">
                  <c:v>207.09</c:v>
                </c:pt>
                <c:pt idx="3">
                  <c:v>193.71</c:v>
                </c:pt>
                <c:pt idx="4">
                  <c:v>196.75</c:v>
                </c:pt>
              </c:numCache>
            </c:numRef>
          </c:val>
        </c:ser>
        <c:dLbls>
          <c:showLegendKey val="0"/>
          <c:showVal val="0"/>
          <c:showCatName val="0"/>
          <c:showSerName val="0"/>
          <c:showPercent val="0"/>
          <c:showBubbleSize val="0"/>
        </c:dLbls>
        <c:gapWidth val="150"/>
        <c:axId val="95682560"/>
        <c:axId val="956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5682560"/>
        <c:axId val="95684480"/>
      </c:lineChart>
      <c:dateAx>
        <c:axId val="95682560"/>
        <c:scaling>
          <c:orientation val="minMax"/>
        </c:scaling>
        <c:delete val="1"/>
        <c:axPos val="b"/>
        <c:numFmt formatCode="ge" sourceLinked="1"/>
        <c:majorTickMark val="none"/>
        <c:minorTickMark val="none"/>
        <c:tickLblPos val="none"/>
        <c:crossAx val="95684480"/>
        <c:crosses val="autoZero"/>
        <c:auto val="1"/>
        <c:lblOffset val="100"/>
        <c:baseTimeUnit val="years"/>
      </c:dateAx>
      <c:valAx>
        <c:axId val="956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嘉手納町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13841</v>
      </c>
      <c r="AJ8" s="56"/>
      <c r="AK8" s="56"/>
      <c r="AL8" s="56"/>
      <c r="AM8" s="56"/>
      <c r="AN8" s="56"/>
      <c r="AO8" s="56"/>
      <c r="AP8" s="57"/>
      <c r="AQ8" s="47">
        <f>データ!R6</f>
        <v>15.12</v>
      </c>
      <c r="AR8" s="47"/>
      <c r="AS8" s="47"/>
      <c r="AT8" s="47"/>
      <c r="AU8" s="47"/>
      <c r="AV8" s="47"/>
      <c r="AW8" s="47"/>
      <c r="AX8" s="47"/>
      <c r="AY8" s="47">
        <f>データ!S6</f>
        <v>915.41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97.56</v>
      </c>
      <c r="K10" s="47"/>
      <c r="L10" s="47"/>
      <c r="M10" s="47"/>
      <c r="N10" s="47"/>
      <c r="O10" s="47"/>
      <c r="P10" s="47"/>
      <c r="Q10" s="47"/>
      <c r="R10" s="47">
        <f>データ!O6</f>
        <v>100</v>
      </c>
      <c r="S10" s="47"/>
      <c r="T10" s="47"/>
      <c r="U10" s="47"/>
      <c r="V10" s="47"/>
      <c r="W10" s="47"/>
      <c r="X10" s="47"/>
      <c r="Y10" s="47"/>
      <c r="Z10" s="78">
        <f>データ!P6</f>
        <v>1840</v>
      </c>
      <c r="AA10" s="78"/>
      <c r="AB10" s="78"/>
      <c r="AC10" s="78"/>
      <c r="AD10" s="78"/>
      <c r="AE10" s="78"/>
      <c r="AF10" s="78"/>
      <c r="AG10" s="78"/>
      <c r="AH10" s="2"/>
      <c r="AI10" s="78">
        <f>データ!T6</f>
        <v>13777</v>
      </c>
      <c r="AJ10" s="78"/>
      <c r="AK10" s="78"/>
      <c r="AL10" s="78"/>
      <c r="AM10" s="78"/>
      <c r="AN10" s="78"/>
      <c r="AO10" s="78"/>
      <c r="AP10" s="78"/>
      <c r="AQ10" s="47">
        <f>データ!U6</f>
        <v>15.12</v>
      </c>
      <c r="AR10" s="47"/>
      <c r="AS10" s="47"/>
      <c r="AT10" s="47"/>
      <c r="AU10" s="47"/>
      <c r="AV10" s="47"/>
      <c r="AW10" s="47"/>
      <c r="AX10" s="47"/>
      <c r="AY10" s="47">
        <f>データ!V6</f>
        <v>911.18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C56:P57"/>
    <mergeCell ref="R56:AE57"/>
    <mergeCell ref="AG56:AT57"/>
    <mergeCell ref="AV56:BI57"/>
    <mergeCell ref="BL47:BZ63"/>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473251</v>
      </c>
      <c r="D6" s="31">
        <f t="shared" si="3"/>
        <v>46</v>
      </c>
      <c r="E6" s="31">
        <f t="shared" si="3"/>
        <v>1</v>
      </c>
      <c r="F6" s="31">
        <f t="shared" si="3"/>
        <v>0</v>
      </c>
      <c r="G6" s="31">
        <f t="shared" si="3"/>
        <v>1</v>
      </c>
      <c r="H6" s="31" t="str">
        <f t="shared" si="3"/>
        <v>沖縄県　嘉手納町</v>
      </c>
      <c r="I6" s="31" t="str">
        <f t="shared" si="3"/>
        <v>法適用</v>
      </c>
      <c r="J6" s="31" t="str">
        <f t="shared" si="3"/>
        <v>水道事業</v>
      </c>
      <c r="K6" s="31" t="str">
        <f t="shared" si="3"/>
        <v>末端給水事業</v>
      </c>
      <c r="L6" s="31" t="str">
        <f t="shared" si="3"/>
        <v>A7</v>
      </c>
      <c r="M6" s="32" t="str">
        <f t="shared" si="3"/>
        <v>-</v>
      </c>
      <c r="N6" s="32">
        <f t="shared" si="3"/>
        <v>97.56</v>
      </c>
      <c r="O6" s="32">
        <f t="shared" si="3"/>
        <v>100</v>
      </c>
      <c r="P6" s="32">
        <f t="shared" si="3"/>
        <v>1840</v>
      </c>
      <c r="Q6" s="32">
        <f t="shared" si="3"/>
        <v>13841</v>
      </c>
      <c r="R6" s="32">
        <f t="shared" si="3"/>
        <v>15.12</v>
      </c>
      <c r="S6" s="32">
        <f t="shared" si="3"/>
        <v>915.41</v>
      </c>
      <c r="T6" s="32">
        <f t="shared" si="3"/>
        <v>13777</v>
      </c>
      <c r="U6" s="32">
        <f t="shared" si="3"/>
        <v>15.12</v>
      </c>
      <c r="V6" s="32">
        <f t="shared" si="3"/>
        <v>911.18</v>
      </c>
      <c r="W6" s="33">
        <f>IF(W7="",NA(),W7)</f>
        <v>104.76</v>
      </c>
      <c r="X6" s="33">
        <f t="shared" ref="X6:AF6" si="4">IF(X7="",NA(),X7)</f>
        <v>112.84</v>
      </c>
      <c r="Y6" s="33">
        <f t="shared" si="4"/>
        <v>109.27</v>
      </c>
      <c r="Z6" s="33">
        <f t="shared" si="4"/>
        <v>113.7</v>
      </c>
      <c r="AA6" s="33">
        <f t="shared" si="4"/>
        <v>116.16</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819.13</v>
      </c>
      <c r="AT6" s="33">
        <f t="shared" ref="AT6:BB6" si="6">IF(AT7="",NA(),AT7)</f>
        <v>898.57</v>
      </c>
      <c r="AU6" s="33">
        <f t="shared" si="6"/>
        <v>812.94</v>
      </c>
      <c r="AV6" s="33">
        <f t="shared" si="6"/>
        <v>1001.21</v>
      </c>
      <c r="AW6" s="33">
        <f t="shared" si="6"/>
        <v>1858.03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15.93</v>
      </c>
      <c r="BE6" s="33">
        <f t="shared" ref="BE6:BM6" si="7">IF(BE7="",NA(),BE7)</f>
        <v>14.27</v>
      </c>
      <c r="BF6" s="33">
        <f t="shared" si="7"/>
        <v>12.77</v>
      </c>
      <c r="BG6" s="33">
        <f t="shared" si="7"/>
        <v>11.56</v>
      </c>
      <c r="BH6" s="33">
        <f t="shared" si="7"/>
        <v>9.5299999999999994</v>
      </c>
      <c r="BI6" s="33">
        <f t="shared" si="7"/>
        <v>474.06</v>
      </c>
      <c r="BJ6" s="33">
        <f t="shared" si="7"/>
        <v>458</v>
      </c>
      <c r="BK6" s="33">
        <f t="shared" si="7"/>
        <v>443.13</v>
      </c>
      <c r="BL6" s="33">
        <f t="shared" si="7"/>
        <v>442.54</v>
      </c>
      <c r="BM6" s="33">
        <f t="shared" si="7"/>
        <v>431</v>
      </c>
      <c r="BN6" s="32" t="str">
        <f>IF(BN7="","",IF(BN7="-","【-】","【"&amp;SUBSTITUTE(TEXT(BN7,"#,##0.00"),"-","△")&amp;"】"))</f>
        <v>【276.38】</v>
      </c>
      <c r="BO6" s="33">
        <f>IF(BO7="",NA(),BO7)</f>
        <v>48.66</v>
      </c>
      <c r="BP6" s="33">
        <f t="shared" ref="BP6:BX6" si="8">IF(BP7="",NA(),BP7)</f>
        <v>51.12</v>
      </c>
      <c r="BQ6" s="33">
        <f t="shared" si="8"/>
        <v>48.78</v>
      </c>
      <c r="BR6" s="33">
        <f t="shared" si="8"/>
        <v>50.73</v>
      </c>
      <c r="BS6" s="33">
        <f t="shared" si="8"/>
        <v>49.88</v>
      </c>
      <c r="BT6" s="33">
        <f t="shared" si="8"/>
        <v>96.62</v>
      </c>
      <c r="BU6" s="33">
        <f t="shared" si="8"/>
        <v>96.27</v>
      </c>
      <c r="BV6" s="33">
        <f t="shared" si="8"/>
        <v>95.4</v>
      </c>
      <c r="BW6" s="33">
        <f t="shared" si="8"/>
        <v>98.6</v>
      </c>
      <c r="BX6" s="33">
        <f t="shared" si="8"/>
        <v>100.82</v>
      </c>
      <c r="BY6" s="32" t="str">
        <f>IF(BY7="","",IF(BY7="-","【-】","【"&amp;SUBSTITUTE(TEXT(BY7,"#,##0.00"),"-","△")&amp;"】"))</f>
        <v>【104.99】</v>
      </c>
      <c r="BZ6" s="33">
        <f>IF(BZ7="",NA(),BZ7)</f>
        <v>206.78</v>
      </c>
      <c r="CA6" s="33">
        <f t="shared" ref="CA6:CI6" si="9">IF(CA7="",NA(),CA7)</f>
        <v>197.58</v>
      </c>
      <c r="CB6" s="33">
        <f t="shared" si="9"/>
        <v>207.09</v>
      </c>
      <c r="CC6" s="33">
        <f t="shared" si="9"/>
        <v>193.71</v>
      </c>
      <c r="CD6" s="33">
        <f t="shared" si="9"/>
        <v>196.75</v>
      </c>
      <c r="CE6" s="33">
        <f t="shared" si="9"/>
        <v>184.53</v>
      </c>
      <c r="CF6" s="33">
        <f t="shared" si="9"/>
        <v>186.94</v>
      </c>
      <c r="CG6" s="33">
        <f t="shared" si="9"/>
        <v>186.15</v>
      </c>
      <c r="CH6" s="33">
        <f t="shared" si="9"/>
        <v>181.67</v>
      </c>
      <c r="CI6" s="33">
        <f t="shared" si="9"/>
        <v>179.55</v>
      </c>
      <c r="CJ6" s="32" t="str">
        <f>IF(CJ7="","",IF(CJ7="-","【-】","【"&amp;SUBSTITUTE(TEXT(CJ7,"#,##0.00"),"-","△")&amp;"】"))</f>
        <v>【163.72】</v>
      </c>
      <c r="CK6" s="33">
        <f>IF(CK7="",NA(),CK7)</f>
        <v>38.020000000000003</v>
      </c>
      <c r="CL6" s="33">
        <f t="shared" ref="CL6:CT6" si="10">IF(CL7="",NA(),CL7)</f>
        <v>38.090000000000003</v>
      </c>
      <c r="CM6" s="33">
        <f t="shared" si="10"/>
        <v>37.659999999999997</v>
      </c>
      <c r="CN6" s="33">
        <f t="shared" si="10"/>
        <v>36.94</v>
      </c>
      <c r="CO6" s="33">
        <f t="shared" si="10"/>
        <v>37.020000000000003</v>
      </c>
      <c r="CP6" s="33">
        <f t="shared" si="10"/>
        <v>52.9</v>
      </c>
      <c r="CQ6" s="33">
        <f t="shared" si="10"/>
        <v>54.51</v>
      </c>
      <c r="CR6" s="33">
        <f t="shared" si="10"/>
        <v>54.47</v>
      </c>
      <c r="CS6" s="33">
        <f t="shared" si="10"/>
        <v>53.61</v>
      </c>
      <c r="CT6" s="33">
        <f t="shared" si="10"/>
        <v>53.52</v>
      </c>
      <c r="CU6" s="32" t="str">
        <f>IF(CU7="","",IF(CU7="-","【-】","【"&amp;SUBSTITUTE(TEXT(CU7,"#,##0.00"),"-","△")&amp;"】"))</f>
        <v>【59.76】</v>
      </c>
      <c r="CV6" s="33">
        <f>IF(CV7="",NA(),CV7)</f>
        <v>96.15</v>
      </c>
      <c r="CW6" s="33">
        <f t="shared" ref="CW6:DE6" si="11">IF(CW7="",NA(),CW7)</f>
        <v>96.32</v>
      </c>
      <c r="CX6" s="33">
        <f t="shared" si="11"/>
        <v>96</v>
      </c>
      <c r="CY6" s="33">
        <f t="shared" si="11"/>
        <v>95.3</v>
      </c>
      <c r="CZ6" s="33">
        <f t="shared" si="11"/>
        <v>94.92</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30.58</v>
      </c>
      <c r="DH6" s="33">
        <f t="shared" ref="DH6:DP6" si="12">IF(DH7="",NA(),DH7)</f>
        <v>31.34</v>
      </c>
      <c r="DI6" s="33">
        <f t="shared" si="12"/>
        <v>31.75</v>
      </c>
      <c r="DJ6" s="33">
        <f t="shared" si="12"/>
        <v>37.450000000000003</v>
      </c>
      <c r="DK6" s="33">
        <f t="shared" si="12"/>
        <v>39.9</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2.87</v>
      </c>
      <c r="ED6" s="33">
        <f t="shared" ref="ED6:EL6" si="14">IF(ED7="",NA(),ED7)</f>
        <v>2.97</v>
      </c>
      <c r="EE6" s="33">
        <f t="shared" si="14"/>
        <v>4.78</v>
      </c>
      <c r="EF6" s="33">
        <f t="shared" si="14"/>
        <v>0.92</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473251</v>
      </c>
      <c r="D7" s="35">
        <v>46</v>
      </c>
      <c r="E7" s="35">
        <v>1</v>
      </c>
      <c r="F7" s="35">
        <v>0</v>
      </c>
      <c r="G7" s="35">
        <v>1</v>
      </c>
      <c r="H7" s="35" t="s">
        <v>93</v>
      </c>
      <c r="I7" s="35" t="s">
        <v>94</v>
      </c>
      <c r="J7" s="35" t="s">
        <v>95</v>
      </c>
      <c r="K7" s="35" t="s">
        <v>96</v>
      </c>
      <c r="L7" s="35" t="s">
        <v>97</v>
      </c>
      <c r="M7" s="36" t="s">
        <v>98</v>
      </c>
      <c r="N7" s="36">
        <v>97.56</v>
      </c>
      <c r="O7" s="36">
        <v>100</v>
      </c>
      <c r="P7" s="36">
        <v>1840</v>
      </c>
      <c r="Q7" s="36">
        <v>13841</v>
      </c>
      <c r="R7" s="36">
        <v>15.12</v>
      </c>
      <c r="S7" s="36">
        <v>915.41</v>
      </c>
      <c r="T7" s="36">
        <v>13777</v>
      </c>
      <c r="U7" s="36">
        <v>15.12</v>
      </c>
      <c r="V7" s="36">
        <v>911.18</v>
      </c>
      <c r="W7" s="36">
        <v>104.76</v>
      </c>
      <c r="X7" s="36">
        <v>112.84</v>
      </c>
      <c r="Y7" s="36">
        <v>109.27</v>
      </c>
      <c r="Z7" s="36">
        <v>113.7</v>
      </c>
      <c r="AA7" s="36">
        <v>116.16</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819.13</v>
      </c>
      <c r="AT7" s="36">
        <v>898.57</v>
      </c>
      <c r="AU7" s="36">
        <v>812.94</v>
      </c>
      <c r="AV7" s="36">
        <v>1001.21</v>
      </c>
      <c r="AW7" s="36">
        <v>1858.03</v>
      </c>
      <c r="AX7" s="36">
        <v>1128.25</v>
      </c>
      <c r="AY7" s="36">
        <v>1159.4100000000001</v>
      </c>
      <c r="AZ7" s="36">
        <v>1081.23</v>
      </c>
      <c r="BA7" s="36">
        <v>406.37</v>
      </c>
      <c r="BB7" s="36">
        <v>398.29</v>
      </c>
      <c r="BC7" s="36">
        <v>262.74</v>
      </c>
      <c r="BD7" s="36">
        <v>15.93</v>
      </c>
      <c r="BE7" s="36">
        <v>14.27</v>
      </c>
      <c r="BF7" s="36">
        <v>12.77</v>
      </c>
      <c r="BG7" s="36">
        <v>11.56</v>
      </c>
      <c r="BH7" s="36">
        <v>9.5299999999999994</v>
      </c>
      <c r="BI7" s="36">
        <v>474.06</v>
      </c>
      <c r="BJ7" s="36">
        <v>458</v>
      </c>
      <c r="BK7" s="36">
        <v>443.13</v>
      </c>
      <c r="BL7" s="36">
        <v>442.54</v>
      </c>
      <c r="BM7" s="36">
        <v>431</v>
      </c>
      <c r="BN7" s="36">
        <v>276.38</v>
      </c>
      <c r="BO7" s="36">
        <v>48.66</v>
      </c>
      <c r="BP7" s="36">
        <v>51.12</v>
      </c>
      <c r="BQ7" s="36">
        <v>48.78</v>
      </c>
      <c r="BR7" s="36">
        <v>50.73</v>
      </c>
      <c r="BS7" s="36">
        <v>49.88</v>
      </c>
      <c r="BT7" s="36">
        <v>96.62</v>
      </c>
      <c r="BU7" s="36">
        <v>96.27</v>
      </c>
      <c r="BV7" s="36">
        <v>95.4</v>
      </c>
      <c r="BW7" s="36">
        <v>98.6</v>
      </c>
      <c r="BX7" s="36">
        <v>100.82</v>
      </c>
      <c r="BY7" s="36">
        <v>104.99</v>
      </c>
      <c r="BZ7" s="36">
        <v>206.78</v>
      </c>
      <c r="CA7" s="36">
        <v>197.58</v>
      </c>
      <c r="CB7" s="36">
        <v>207.09</v>
      </c>
      <c r="CC7" s="36">
        <v>193.71</v>
      </c>
      <c r="CD7" s="36">
        <v>196.75</v>
      </c>
      <c r="CE7" s="36">
        <v>184.53</v>
      </c>
      <c r="CF7" s="36">
        <v>186.94</v>
      </c>
      <c r="CG7" s="36">
        <v>186.15</v>
      </c>
      <c r="CH7" s="36">
        <v>181.67</v>
      </c>
      <c r="CI7" s="36">
        <v>179.55</v>
      </c>
      <c r="CJ7" s="36">
        <v>163.72</v>
      </c>
      <c r="CK7" s="36">
        <v>38.020000000000003</v>
      </c>
      <c r="CL7" s="36">
        <v>38.090000000000003</v>
      </c>
      <c r="CM7" s="36">
        <v>37.659999999999997</v>
      </c>
      <c r="CN7" s="36">
        <v>36.94</v>
      </c>
      <c r="CO7" s="36">
        <v>37.020000000000003</v>
      </c>
      <c r="CP7" s="36">
        <v>52.9</v>
      </c>
      <c r="CQ7" s="36">
        <v>54.51</v>
      </c>
      <c r="CR7" s="36">
        <v>54.47</v>
      </c>
      <c r="CS7" s="36">
        <v>53.61</v>
      </c>
      <c r="CT7" s="36">
        <v>53.52</v>
      </c>
      <c r="CU7" s="36">
        <v>59.76</v>
      </c>
      <c r="CV7" s="36">
        <v>96.15</v>
      </c>
      <c r="CW7" s="36">
        <v>96.32</v>
      </c>
      <c r="CX7" s="36">
        <v>96</v>
      </c>
      <c r="CY7" s="36">
        <v>95.3</v>
      </c>
      <c r="CZ7" s="36">
        <v>94.92</v>
      </c>
      <c r="DA7" s="36">
        <v>81.63</v>
      </c>
      <c r="DB7" s="36">
        <v>81.790000000000006</v>
      </c>
      <c r="DC7" s="36">
        <v>81.459999999999994</v>
      </c>
      <c r="DD7" s="36">
        <v>81.31</v>
      </c>
      <c r="DE7" s="36">
        <v>81.459999999999994</v>
      </c>
      <c r="DF7" s="36">
        <v>89.95</v>
      </c>
      <c r="DG7" s="36">
        <v>30.58</v>
      </c>
      <c r="DH7" s="36">
        <v>31.34</v>
      </c>
      <c r="DI7" s="36">
        <v>31.75</v>
      </c>
      <c r="DJ7" s="36">
        <v>37.450000000000003</v>
      </c>
      <c r="DK7" s="36">
        <v>39.9</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2.87</v>
      </c>
      <c r="ED7" s="36">
        <v>2.97</v>
      </c>
      <c r="EE7" s="36">
        <v>4.78</v>
      </c>
      <c r="EF7" s="36">
        <v>0.92</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2017-02-03T07:07:52Z</cp:lastPrinted>
  <dcterms:created xsi:type="dcterms:W3CDTF">2017-02-01T08:51:56Z</dcterms:created>
  <dcterms:modified xsi:type="dcterms:W3CDTF">2017-02-21T05:35:51Z</dcterms:modified>
</cp:coreProperties>
</file>