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<sst xmlns="http://schemas.openxmlformats.org/spreadsheetml/2006/main" count="217" uniqueCount="107">
  <si>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</si>
  <si>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</si>
  <si>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</si>
  <si>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</si>
  <si>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</si>
  <si>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</si>
  <si>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</si>
  <si>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</si>
  <si>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</si>
  <si>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</si>
  <si>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</si>
  <si>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</si>
  <si>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</si>
  <si>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</si>
  <si>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</si>
  <si>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</si>
  <si>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</si>
  <si>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</si>
  <si>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</si>
  <si>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</si>
  <si>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</si>
  <si>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</si>
  <si>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</si>
  <si>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</si>
  <si>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</si>
  <si>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</si>
  <si>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</si>
  <si>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</si>
  <si>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</si>
  <si>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</si>
  <si>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</si>
  <si>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</si>
  <si>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</si>
  <si>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</si>
  <si>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</si>
  <si>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</si>
  <si>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</si>
  <si>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</si>
  <si>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</si>
  <si>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</si>
  <si>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</si>
  <si>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</si>
  <si>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</si>
  <si>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</si>
  <si>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</si>
  <si>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</si>
  <si>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</si>
  <si>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</si>
  <si>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</si>
  <si>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</si>
  <si>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</si>
  <si>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</si>
  <si>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</si>
  <si>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</si>
  <si>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</si>
  <si>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</si>
  <si>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</si>
  <si>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</si>
  <si>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</si>
  <si>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</si>
  <si>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</si>
  <si>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</si>
  <si>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</si>
  <si>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</si>
  <si>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</si>
  <si>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</si>
  <si>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</si>
  <si>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</si>
  <si>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</si>
  <si>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</si>
  <si>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</si>
  <si>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</si>
  <si>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</si>
  <si>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</si>
  <si>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</si>
  <si>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</si>
  <si>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</si>
  <si>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</si>
  <si>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</si>
  <si>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</si>
  <si>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</si>
  <si>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</si>
  <si>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</si>
  <si>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</si>
  <si>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</si>
  <si>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</si>
  <si>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</si>
  <si>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</si>
  <si>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</si>
  <si>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</si>
  <si>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</si>
  <si>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</si>
  <si>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</si>
  <si>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伊江村</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</si>
  <si>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</si>
  <si>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</si>
  <si>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</si>
  <si>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</si>
  <si>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</si>
  <si>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</si>
  <si>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</si>
  <si>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</si>
  <si>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</si>
  <si>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</si>
  <si>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文字通り固定資産の減価償却がどの程度進んでいるかを表す。平成26年度のみなし償却廃止に伴い償却率が高くなっている。②の管路経年比率及び③の管路更新比率も関連してくるので合わせて分析する。①の減価償却率は高いが、②の管路経年率は低い、この関係は管路の更新時期（耐用年数満期）の固定資産は無いが、多くの固定資産の減価償却は進んでいるので、今後、耐用年数満期を迎える固定資産が急激に増加する事が予想される。これを考慮に入れて更新計画を立てなければならない。③の管路更新率も同様である。</t>
    <rPh sb="2" eb="4">
      <t>モジ</t>
    </rPh>
    <rPh sb="4" eb="5">
      <t>ドオ</t>
    </rPh>
    <rPh sb="6" eb="8">
      <t>コテイ</t>
    </rPh>
    <rPh sb="8" eb="10">
      <t>シサン</t>
    </rPh>
    <rPh sb="11" eb="13">
      <t>ゲンカ</t>
    </rPh>
    <rPh sb="13" eb="15">
      <t>ショウキャク</t>
    </rPh>
    <rPh sb="18" eb="20">
      <t>テイド</t>
    </rPh>
    <rPh sb="20" eb="21">
      <t>スス</t>
    </rPh>
    <rPh sb="27" eb="28">
      <t>アラワ</t>
    </rPh>
    <rPh sb="30" eb="32">
      <t>ヘイセイ</t>
    </rPh>
    <rPh sb="34" eb="36">
      <t>ネンド</t>
    </rPh>
    <rPh sb="40" eb="42">
      <t>ショウキャク</t>
    </rPh>
    <rPh sb="42" eb="44">
      <t>ハイシ</t>
    </rPh>
    <rPh sb="45" eb="46">
      <t>トモナ</t>
    </rPh>
    <rPh sb="47" eb="49">
      <t>ショウキャク</t>
    </rPh>
    <rPh sb="49" eb="50">
      <t>リツ</t>
    </rPh>
    <rPh sb="51" eb="52">
      <t>タカ</t>
    </rPh>
    <rPh sb="61" eb="63">
      <t>カンロ</t>
    </rPh>
    <rPh sb="63" eb="65">
      <t>ケイネン</t>
    </rPh>
    <rPh sb="65" eb="67">
      <t>ヒリツ</t>
    </rPh>
    <rPh sb="67" eb="68">
      <t>オヨ</t>
    </rPh>
    <rPh sb="71" eb="73">
      <t>カンロ</t>
    </rPh>
    <rPh sb="73" eb="75">
      <t>コウシン</t>
    </rPh>
    <rPh sb="75" eb="77">
      <t>ヒリツ</t>
    </rPh>
    <rPh sb="78" eb="80">
      <t>カンレン</t>
    </rPh>
    <rPh sb="86" eb="87">
      <t>ア</t>
    </rPh>
    <rPh sb="90" eb="92">
      <t>ブンセキ</t>
    </rPh>
    <rPh sb="97" eb="99">
      <t>ゲンカ</t>
    </rPh>
    <rPh sb="99" eb="101">
      <t>ショウキャク</t>
    </rPh>
    <rPh sb="101" eb="102">
      <t>リツ</t>
    </rPh>
    <rPh sb="103" eb="104">
      <t>タカ</t>
    </rPh>
    <rPh sb="109" eb="111">
      <t>カンロ</t>
    </rPh>
    <rPh sb="111" eb="113">
      <t>ケイネン</t>
    </rPh>
    <rPh sb="113" eb="114">
      <t>リツ</t>
    </rPh>
    <rPh sb="115" eb="116">
      <t>ヒク</t>
    </rPh>
    <rPh sb="120" eb="122">
      <t>カンケイ</t>
    </rPh>
    <rPh sb="123" eb="125">
      <t>カンロ</t>
    </rPh>
    <rPh sb="126" eb="128">
      <t>コウシン</t>
    </rPh>
    <rPh sb="128" eb="130">
      <t>ジキ</t>
    </rPh>
    <rPh sb="131" eb="133">
      <t>タイヨウ</t>
    </rPh>
    <rPh sb="133" eb="135">
      <t>ネンスウ</t>
    </rPh>
    <rPh sb="135" eb="137">
      <t>マンキ</t>
    </rPh>
    <rPh sb="139" eb="141">
      <t>コテイ</t>
    </rPh>
    <rPh sb="141" eb="143">
      <t>シサン</t>
    </rPh>
    <rPh sb="144" eb="145">
      <t>ナ</t>
    </rPh>
    <rPh sb="148" eb="149">
      <t>オオ</t>
    </rPh>
    <rPh sb="151" eb="153">
      <t>コテイ</t>
    </rPh>
    <rPh sb="153" eb="155">
      <t>シサン</t>
    </rPh>
    <rPh sb="156" eb="158">
      <t>ゲンカ</t>
    </rPh>
    <rPh sb="158" eb="160">
      <t>ショウキャク</t>
    </rPh>
    <rPh sb="161" eb="162">
      <t>スス</t>
    </rPh>
    <rPh sb="169" eb="171">
      <t>コンゴ</t>
    </rPh>
    <rPh sb="172" eb="174">
      <t>タイヨウ</t>
    </rPh>
    <rPh sb="174" eb="176">
      <t>ネンスウ</t>
    </rPh>
    <rPh sb="176" eb="178">
      <t>マンキ</t>
    </rPh>
    <rPh sb="179" eb="180">
      <t>ムカ</t>
    </rPh>
    <rPh sb="182" eb="184">
      <t>コテイ</t>
    </rPh>
    <rPh sb="184" eb="186">
      <t>シサン</t>
    </rPh>
    <rPh sb="187" eb="189">
      <t>キュウゲキ</t>
    </rPh>
    <rPh sb="190" eb="192">
      <t>ゾウカ</t>
    </rPh>
    <rPh sb="194" eb="195">
      <t>コト</t>
    </rPh>
    <rPh sb="196" eb="198">
      <t>ヨソウ</t>
    </rPh>
    <rPh sb="205" eb="207">
      <t>コウリョ</t>
    </rPh>
    <rPh sb="208" eb="209">
      <t>イ</t>
    </rPh>
    <rPh sb="211" eb="213">
      <t>コウシン</t>
    </rPh>
    <rPh sb="213" eb="215">
      <t>ケイカク</t>
    </rPh>
    <rPh sb="216" eb="217">
      <t>タ</t>
    </rPh>
    <rPh sb="229" eb="231">
      <t>カンロ</t>
    </rPh>
    <rPh sb="231" eb="233">
      <t>コウシン</t>
    </rPh>
    <rPh sb="233" eb="234">
      <t>リツ</t>
    </rPh>
    <rPh sb="235" eb="237">
      <t>ドウヨウ</t>
    </rPh>
    <phoneticPr fontId="4"/>
  </si>
  <si>
    <t>経営比較分析の結果、本村の水道事業経営は概ね良好な状態にあると判断できます。しかし、人口減少や給水量の減少で収益は上がらず、依然経営は厳しいという現状です。利用者への負担がこれ以上大きくならぬよう、有収率を向上させる努力が必要です。また、施設更新については一般会計と連携しながら推進していきます。</t>
    <rPh sb="0" eb="2">
      <t>ケイエイ</t>
    </rPh>
    <rPh sb="2" eb="4">
      <t>ヒカク</t>
    </rPh>
    <rPh sb="4" eb="6">
      <t>ブンセキ</t>
    </rPh>
    <rPh sb="7" eb="9">
      <t>ケッカ</t>
    </rPh>
    <rPh sb="10" eb="12">
      <t>ホンソン</t>
    </rPh>
    <rPh sb="13" eb="15">
      <t>スイドウ</t>
    </rPh>
    <rPh sb="15" eb="17">
      <t>ジギョウ</t>
    </rPh>
    <rPh sb="17" eb="19">
      <t>ケイエイ</t>
    </rPh>
    <rPh sb="20" eb="21">
      <t>オオム</t>
    </rPh>
    <rPh sb="22" eb="24">
      <t>リョウコウ</t>
    </rPh>
    <rPh sb="25" eb="27">
      <t>ジョウタイ</t>
    </rPh>
    <rPh sb="31" eb="33">
      <t>ハンダン</t>
    </rPh>
    <rPh sb="42" eb="44">
      <t>ジンコウ</t>
    </rPh>
    <rPh sb="44" eb="46">
      <t>ゲンショウ</t>
    </rPh>
    <rPh sb="47" eb="49">
      <t>キュウスイ</t>
    </rPh>
    <rPh sb="49" eb="50">
      <t>リョウ</t>
    </rPh>
    <rPh sb="51" eb="53">
      <t>ゲンショウ</t>
    </rPh>
    <rPh sb="54" eb="56">
      <t>シュウエキ</t>
    </rPh>
    <rPh sb="57" eb="58">
      <t>ア</t>
    </rPh>
    <rPh sb="62" eb="64">
      <t>イゼン</t>
    </rPh>
    <rPh sb="64" eb="66">
      <t>ケイエイ</t>
    </rPh>
    <rPh sb="67" eb="68">
      <t>キビ</t>
    </rPh>
    <rPh sb="73" eb="75">
      <t>ゲンジョウ</t>
    </rPh>
    <rPh sb="78" eb="81">
      <t>リヨウシャ</t>
    </rPh>
    <rPh sb="83" eb="85">
      <t>フタン</t>
    </rPh>
    <rPh sb="88" eb="90">
      <t>イジョウ</t>
    </rPh>
    <rPh sb="90" eb="91">
      <t>オオ</t>
    </rPh>
    <rPh sb="99" eb="100">
      <t>ユウ</t>
    </rPh>
    <rPh sb="100" eb="102">
      <t>シュウリツ</t>
    </rPh>
    <rPh sb="103" eb="105">
      <t>コウジョウ</t>
    </rPh>
    <rPh sb="108" eb="110">
      <t>ドリョク</t>
    </rPh>
    <rPh sb="111" eb="113">
      <t>ヒツヨウ</t>
    </rPh>
    <rPh sb="119" eb="121">
      <t>シセツ</t>
    </rPh>
    <rPh sb="121" eb="123">
      <t>コウシン</t>
    </rPh>
    <rPh sb="128" eb="130">
      <t>イッパン</t>
    </rPh>
    <rPh sb="130" eb="132">
      <t>カイケイ</t>
    </rPh>
    <rPh sb="133" eb="135">
      <t>レンケイ</t>
    </rPh>
    <rPh sb="139" eb="141">
      <t>スイシン</t>
    </rPh>
    <phoneticPr fontId="4"/>
  </si>
  <si>
    <t xml:space="preserve">　①収益と費用の比率を表す。ほぼ100％となっており、前年比11.6ポイントほど改善されて良好と言えるが、やはり類似団体より低いので更なる経営改善努力が必要。
　②欠損金の有無を表す。昨年比大幅に減少した大きな理由は、資本金に整理していた資産の内、一般会計等の補助金で賄われたものについては、資本剰余金に整理したことにより、他未処分利益剰余金変動額がゼロになった事による。結果、類似団体より低く良好な状態だが欠損金が生じないようさらに努力が必要。
　③１年以内に支払うべき債務に対する支払い能力を表す。全国平均、類似団体と比較しても高水準を維持しているので良好と言える。
　④企業債残高の規模を表す。新規の借り入れもなく順調に償還を進めている。
　⑤料金水準等が適切かどうか等がわかる。前年比１２ポイント以上改善しており、一般会計からの基準外繰出しもないため健全な料金水準と判断できる。
　⑥収益にあがった水量１㎥あたりどれだけの費用がかかているのかを表す。全国平均、類似団体よりも高い数値なので、利用者へのサービスを低下させず、更なる経費削減等をして改善しなければならない。
　⑦施設の規模が適正であるか、また効率的か等が判断できる。類似団体を上回り全国平均並みに運用しているので適正であると言える。
　⑧購入又は浄水し配水している水道水が、収益に反映されている割合を表す。依然目標とする数値の90％に満たないので更なる原因究明への努力が必要。
</t>
    <rPh sb="2" eb="4">
      <t>シュウエキ</t>
    </rPh>
    <rPh sb="5" eb="7">
      <t>ヒヨウ</t>
    </rPh>
    <rPh sb="8" eb="10">
      <t>ヒリツ</t>
    </rPh>
    <rPh sb="11" eb="12">
      <t>アラワ</t>
    </rPh>
    <rPh sb="27" eb="30">
      <t>ゼンネンヒ</t>
    </rPh>
    <rPh sb="40" eb="42">
      <t>カイゼン</t>
    </rPh>
    <rPh sb="45" eb="47">
      <t>リョウコウ</t>
    </rPh>
    <rPh sb="48" eb="49">
      <t>イ</t>
    </rPh>
    <rPh sb="56" eb="58">
      <t>ルイジ</t>
    </rPh>
    <rPh sb="58" eb="60">
      <t>ダンタイ</t>
    </rPh>
    <rPh sb="62" eb="63">
      <t>ヒク</t>
    </rPh>
    <rPh sb="66" eb="67">
      <t>サラ</t>
    </rPh>
    <rPh sb="69" eb="71">
      <t>ケイエイ</t>
    </rPh>
    <rPh sb="71" eb="73">
      <t>カイゼン</t>
    </rPh>
    <rPh sb="73" eb="75">
      <t>ドリョク</t>
    </rPh>
    <rPh sb="76" eb="78">
      <t>ヒツヨウ</t>
    </rPh>
    <rPh sb="82" eb="85">
      <t>ケッソンキン</t>
    </rPh>
    <rPh sb="86" eb="88">
      <t>ウム</t>
    </rPh>
    <rPh sb="89" eb="90">
      <t>アラワ</t>
    </rPh>
    <rPh sb="92" eb="95">
      <t>サクネンヒ</t>
    </rPh>
    <rPh sb="95" eb="97">
      <t>オオハバ</t>
    </rPh>
    <rPh sb="98" eb="100">
      <t>ゲンショウ</t>
    </rPh>
    <rPh sb="102" eb="103">
      <t>オオ</t>
    </rPh>
    <rPh sb="105" eb="107">
      <t>リユウ</t>
    </rPh>
    <rPh sb="109" eb="112">
      <t>シホンキン</t>
    </rPh>
    <rPh sb="113" eb="115">
      <t>セイリ</t>
    </rPh>
    <rPh sb="119" eb="121">
      <t>シサン</t>
    </rPh>
    <rPh sb="122" eb="123">
      <t>ウチ</t>
    </rPh>
    <rPh sb="124" eb="126">
      <t>イッパン</t>
    </rPh>
    <rPh sb="126" eb="128">
      <t>カイケイ</t>
    </rPh>
    <rPh sb="128" eb="129">
      <t>トウ</t>
    </rPh>
    <rPh sb="130" eb="133">
      <t>ホジョキン</t>
    </rPh>
    <rPh sb="134" eb="135">
      <t>マカナ</t>
    </rPh>
    <rPh sb="146" eb="148">
      <t>シホン</t>
    </rPh>
    <rPh sb="148" eb="151">
      <t>ジョウヨキン</t>
    </rPh>
    <rPh sb="152" eb="154">
      <t>セイリ</t>
    </rPh>
    <rPh sb="162" eb="163">
      <t>タ</t>
    </rPh>
    <rPh sb="163" eb="166">
      <t>ミショブン</t>
    </rPh>
    <rPh sb="166" eb="168">
      <t>リエキ</t>
    </rPh>
    <rPh sb="168" eb="171">
      <t>ジョウヨキン</t>
    </rPh>
    <rPh sb="171" eb="173">
      <t>ヘンドウ</t>
    </rPh>
    <rPh sb="173" eb="174">
      <t>ガク</t>
    </rPh>
    <rPh sb="181" eb="182">
      <t>コト</t>
    </rPh>
    <rPh sb="186" eb="188">
      <t>ケッカ</t>
    </rPh>
    <rPh sb="189" eb="191">
      <t>ルイジ</t>
    </rPh>
    <rPh sb="191" eb="193">
      <t>ダンタイ</t>
    </rPh>
    <rPh sb="195" eb="196">
      <t>ヒク</t>
    </rPh>
    <rPh sb="197" eb="199">
      <t>リョウコウ</t>
    </rPh>
    <rPh sb="200" eb="202">
      <t>ジョウタイ</t>
    </rPh>
    <rPh sb="204" eb="207">
      <t>ケッソンキン</t>
    </rPh>
    <rPh sb="208" eb="209">
      <t>ショウ</t>
    </rPh>
    <rPh sb="217" eb="219">
      <t>ドリョク</t>
    </rPh>
    <rPh sb="220" eb="222">
      <t>ヒツヨウ</t>
    </rPh>
    <rPh sb="227" eb="228">
      <t>ネン</t>
    </rPh>
    <rPh sb="228" eb="230">
      <t>イナイ</t>
    </rPh>
    <rPh sb="231" eb="233">
      <t>シハラ</t>
    </rPh>
    <rPh sb="236" eb="238">
      <t>サイム</t>
    </rPh>
    <rPh sb="239" eb="240">
      <t>タイ</t>
    </rPh>
    <rPh sb="242" eb="244">
      <t>シハラ</t>
    </rPh>
    <rPh sb="245" eb="247">
      <t>ノウリョク</t>
    </rPh>
    <rPh sb="248" eb="249">
      <t>アラワ</t>
    </rPh>
    <rPh sb="251" eb="253">
      <t>ゼンコク</t>
    </rPh>
    <rPh sb="253" eb="255">
      <t>ヘイキン</t>
    </rPh>
    <rPh sb="256" eb="258">
      <t>ルイジ</t>
    </rPh>
    <rPh sb="258" eb="260">
      <t>ダンタイ</t>
    </rPh>
    <rPh sb="261" eb="263">
      <t>ヒカク</t>
    </rPh>
    <rPh sb="266" eb="269">
      <t>コウスイジュン</t>
    </rPh>
    <rPh sb="270" eb="272">
      <t>イジ</t>
    </rPh>
    <rPh sb="278" eb="280">
      <t>リョウコウ</t>
    </rPh>
    <rPh sb="281" eb="282">
      <t>イ</t>
    </rPh>
    <rPh sb="288" eb="290">
      <t>キギョウ</t>
    </rPh>
    <rPh sb="290" eb="291">
      <t>サイ</t>
    </rPh>
    <rPh sb="291" eb="293">
      <t>ザンダカ</t>
    </rPh>
    <rPh sb="294" eb="296">
      <t>キボ</t>
    </rPh>
    <rPh sb="297" eb="298">
      <t>アラワ</t>
    </rPh>
    <rPh sb="300" eb="302">
      <t>シンキ</t>
    </rPh>
    <rPh sb="303" eb="304">
      <t>カ</t>
    </rPh>
    <rPh sb="305" eb="306">
      <t>イ</t>
    </rPh>
    <rPh sb="310" eb="312">
      <t>ジュンチョウ</t>
    </rPh>
    <rPh sb="313" eb="315">
      <t>ショウカン</t>
    </rPh>
    <rPh sb="316" eb="317">
      <t>スス</t>
    </rPh>
    <rPh sb="325" eb="327">
      <t>リョウキン</t>
    </rPh>
    <rPh sb="327" eb="329">
      <t>スイジュン</t>
    </rPh>
    <rPh sb="329" eb="330">
      <t>ナド</t>
    </rPh>
    <rPh sb="331" eb="333">
      <t>テキセツ</t>
    </rPh>
    <rPh sb="337" eb="338">
      <t>トウ</t>
    </rPh>
    <rPh sb="343" eb="346">
      <t>ゼンネンヒ</t>
    </rPh>
    <rPh sb="352" eb="354">
      <t>イジョウ</t>
    </rPh>
    <rPh sb="354" eb="356">
      <t>カイゼン</t>
    </rPh>
    <rPh sb="361" eb="363">
      <t>イッパン</t>
    </rPh>
    <rPh sb="363" eb="365">
      <t>カイケイ</t>
    </rPh>
    <rPh sb="368" eb="370">
      <t>キジュン</t>
    </rPh>
    <rPh sb="370" eb="371">
      <t>ガイ</t>
    </rPh>
    <rPh sb="371" eb="373">
      <t>クリダ</t>
    </rPh>
    <rPh sb="379" eb="381">
      <t>ケンゼン</t>
    </rPh>
    <rPh sb="382" eb="384">
      <t>リョウキン</t>
    </rPh>
    <rPh sb="384" eb="386">
      <t>スイジュン</t>
    </rPh>
    <rPh sb="387" eb="389">
      <t>ハンダン</t>
    </rPh>
    <rPh sb="396" eb="398">
      <t>シュウエキ</t>
    </rPh>
    <rPh sb="403" eb="405">
      <t>スイリョウ</t>
    </rPh>
    <rPh sb="415" eb="417">
      <t>ヒヨウ</t>
    </rPh>
    <rPh sb="426" eb="427">
      <t>アラワ</t>
    </rPh>
    <rPh sb="429" eb="431">
      <t>ゼンコク</t>
    </rPh>
    <rPh sb="431" eb="433">
      <t>ヘイキン</t>
    </rPh>
    <rPh sb="434" eb="436">
      <t>ルイジ</t>
    </rPh>
    <rPh sb="436" eb="438">
      <t>ダンタイ</t>
    </rPh>
    <rPh sb="441" eb="442">
      <t>タカ</t>
    </rPh>
    <rPh sb="443" eb="445">
      <t>スウチ</t>
    </rPh>
    <rPh sb="449" eb="452">
      <t>リヨウシャ</t>
    </rPh>
    <rPh sb="459" eb="461">
      <t>テイカ</t>
    </rPh>
    <rPh sb="465" eb="466">
      <t>サラ</t>
    </rPh>
    <rPh sb="468" eb="470">
      <t>ケイヒ</t>
    </rPh>
    <rPh sb="470" eb="472">
      <t>サクゲン</t>
    </rPh>
    <rPh sb="472" eb="473">
      <t>トウ</t>
    </rPh>
    <rPh sb="476" eb="478">
      <t>カイゼン</t>
    </rPh>
    <rPh sb="491" eb="493">
      <t>シセツ</t>
    </rPh>
    <rPh sb="494" eb="496">
      <t>キボ</t>
    </rPh>
    <rPh sb="497" eb="499">
      <t>テキセイ</t>
    </rPh>
    <rPh sb="506" eb="509">
      <t>コウリツテキ</t>
    </rPh>
    <rPh sb="510" eb="511">
      <t>ナド</t>
    </rPh>
    <rPh sb="512" eb="514">
      <t>ハンダン</t>
    </rPh>
    <rPh sb="518" eb="520">
      <t>ルイジ</t>
    </rPh>
    <rPh sb="520" eb="522">
      <t>ダンタイ</t>
    </rPh>
    <rPh sb="523" eb="525">
      <t>ウワマワ</t>
    </rPh>
    <rPh sb="526" eb="528">
      <t>ゼンコク</t>
    </rPh>
    <rPh sb="528" eb="530">
      <t>ヘイキン</t>
    </rPh>
    <rPh sb="530" eb="531">
      <t>ナ</t>
    </rPh>
    <rPh sb="533" eb="535">
      <t>ウンヨウ</t>
    </rPh>
    <rPh sb="541" eb="543">
      <t>テキセイ</t>
    </rPh>
    <rPh sb="547" eb="548">
      <t>イ</t>
    </rPh>
    <rPh sb="554" eb="556">
      <t>コウニュウ</t>
    </rPh>
    <rPh sb="556" eb="557">
      <t>マタ</t>
    </rPh>
    <rPh sb="558" eb="560">
      <t>ジョウスイ</t>
    </rPh>
    <rPh sb="561" eb="563">
      <t>ハイスイ</t>
    </rPh>
    <rPh sb="567" eb="570">
      <t>スイドウスイ</t>
    </rPh>
    <rPh sb="572" eb="574">
      <t>シュウエキ</t>
    </rPh>
    <rPh sb="575" eb="577">
      <t>ハンエイ</t>
    </rPh>
    <rPh sb="582" eb="584">
      <t>ワリアイ</t>
    </rPh>
    <rPh sb="585" eb="586">
      <t>アラワ</t>
    </rPh>
    <rPh sb="588" eb="590">
      <t>イゼン</t>
    </rPh>
    <rPh sb="590" eb="592">
      <t>モクヒョウ</t>
    </rPh>
    <rPh sb="595" eb="597">
      <t>スウチ</t>
    </rPh>
    <rPh sb="602" eb="603">
      <t>ミ</t>
    </rPh>
    <rPh sb="608" eb="609">
      <t>サラ</t>
    </rPh>
    <rPh sb="611" eb="613">
      <t>ゲンイン</t>
    </rPh>
    <rPh sb="613" eb="615">
      <t>キュウメイ</t>
    </rPh>
    <rPh sb="617" eb="619">
      <t>ドリョク</t>
    </rPh>
    <rPh sb="620" eb="6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</si>
</sst>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1.46</c:v>
                </c:pt>
                <c:pt idx="1">
                  <c:v>0</c:v>
                </c:pt>
                <c:pt idx="2">
                  <c:v>0</c:v>
                </c:pt>
                <c:pt idx="3">
                  <c:v>0</c:v>
                </c:pt>
                <c:pt idx="4">
                  <c:v>0</c:v>
                </c:pt>
              </c:numCache>
            </c:numRef>
          </c:val>
        </c:ser>
        <c:dLbls>
          <c:showLegendKey val="0"/>
          <c:showVal val="0"/>
          <c:showCatName val="0"/>
          <c:showSerName val="0"/>
          <c:showPercent val="0"/>
          <c:showBubbleSize val="0"/>
        </c:dLbls>
        <c:gapWidth val="150"/>
        <c:axId val="63139200"/>
        <c:axId val="631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63139200"/>
        <c:axId val="63145472"/>
      </c:lineChart>
      <c:dateAx>
        <c:axId val="63139200"/>
        <c:scaling>
          <c:orientation val="minMax"/>
        </c:scaling>
        <c:delete val="1"/>
        <c:axPos val="b"/>
        <c:numFmt formatCode="ge" sourceLinked="1"/>
        <c:majorTickMark val="none"/>
        <c:minorTickMark val="none"/>
        <c:tickLblPos val="none"/>
        <c:crossAx val="63145472"/>
        <c:crosses val="autoZero"/>
        <c:auto val="1"/>
        <c:lblOffset val="100"/>
        <c:baseTimeUnit val="years"/>
      </c:dateAx>
      <c:valAx>
        <c:axId val="631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59.87</c:v>
                </c:pt>
                <c:pt idx="1">
                  <c:v>60.56</c:v>
                </c:pt>
                <c:pt idx="2">
                  <c:v>64.02</c:v>
                </c:pt>
                <c:pt idx="3">
                  <c:v>60.42</c:v>
                </c:pt>
                <c:pt idx="4">
                  <c:v>59.39</c:v>
                </c:pt>
              </c:numCache>
            </c:numRef>
          </c:val>
        </c:ser>
        <c:dLbls>
          <c:showLegendKey val="0"/>
          <c:showVal val="0"/>
          <c:showCatName val="0"/>
          <c:showSerName val="0"/>
          <c:showPercent val="0"/>
          <c:showBubbleSize val="0"/>
        </c:dLbls>
        <c:gapWidth val="150"/>
        <c:axId val="96894976"/>
        <c:axId val="968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96894976"/>
        <c:axId val="96896896"/>
      </c:lineChart>
      <c:dateAx>
        <c:axId val="96894976"/>
        <c:scaling>
          <c:orientation val="minMax"/>
        </c:scaling>
        <c:delete val="1"/>
        <c:axPos val="b"/>
        <c:numFmt formatCode="ge" sourceLinked="1"/>
        <c:majorTickMark val="none"/>
        <c:minorTickMark val="none"/>
        <c:tickLblPos val="none"/>
        <c:crossAx val="96896896"/>
        <c:crosses val="autoZero"/>
        <c:auto val="1"/>
        <c:lblOffset val="100"/>
        <c:baseTimeUnit val="years"/>
      </c:dateAx>
      <c:valAx>
        <c:axId val="968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85.47</c:v>
                </c:pt>
                <c:pt idx="1">
                  <c:v>84.56</c:v>
                </c:pt>
                <c:pt idx="2">
                  <c:v>82.86</c:v>
                </c:pt>
                <c:pt idx="3">
                  <c:v>86.53</c:v>
                </c:pt>
                <c:pt idx="4">
                  <c:v>86.31</c:v>
                </c:pt>
              </c:numCache>
            </c:numRef>
          </c:val>
        </c:ser>
        <c:dLbls>
          <c:showLegendKey val="0"/>
          <c:showVal val="0"/>
          <c:showCatName val="0"/>
          <c:showSerName val="0"/>
          <c:showPercent val="0"/>
          <c:showBubbleSize val="0"/>
        </c:dLbls>
        <c:gapWidth val="150"/>
        <c:axId val="97000832"/>
        <c:axId val="970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97000832"/>
        <c:axId val="97007104"/>
      </c:lineChart>
      <c:dateAx>
        <c:axId val="97000832"/>
        <c:scaling>
          <c:orientation val="minMax"/>
        </c:scaling>
        <c:delete val="1"/>
        <c:axPos val="b"/>
        <c:numFmt formatCode="ge" sourceLinked="1"/>
        <c:majorTickMark val="none"/>
        <c:minorTickMark val="none"/>
        <c:tickLblPos val="none"/>
        <c:crossAx val="97007104"/>
        <c:crosses val="autoZero"/>
        <c:auto val="1"/>
        <c:lblOffset val="100"/>
        <c:baseTimeUnit val="years"/>
      </c:dateAx>
      <c:valAx>
        <c:axId val="970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117.78</c:v>
                </c:pt>
                <c:pt idx="1">
                  <c:v>109.85</c:v>
                </c:pt>
                <c:pt idx="2">
                  <c:v>103.44</c:v>
                </c:pt>
                <c:pt idx="3">
                  <c:v>88.37</c:v>
                </c:pt>
                <c:pt idx="4">
                  <c:v>99.93</c:v>
                </c:pt>
              </c:numCache>
            </c:numRef>
          </c:val>
        </c:ser>
        <c:dLbls>
          <c:showLegendKey val="0"/>
          <c:showVal val="0"/>
          <c:showCatName val="0"/>
          <c:showSerName val="0"/>
          <c:showPercent val="0"/>
          <c:showBubbleSize val="0"/>
        </c:dLbls>
        <c:gapWidth val="150"/>
        <c:axId val="63159296"/>
        <c:axId val="672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63159296"/>
        <c:axId val="67241088"/>
      </c:lineChart>
      <c:dateAx>
        <c:axId val="63159296"/>
        <c:scaling>
          <c:orientation val="minMax"/>
        </c:scaling>
        <c:delete val="1"/>
        <c:axPos val="b"/>
        <c:numFmt formatCode="ge" sourceLinked="1"/>
        <c:majorTickMark val="none"/>
        <c:minorTickMark val="none"/>
        <c:tickLblPos val="none"/>
        <c:crossAx val="67241088"/>
        <c:crosses val="autoZero"/>
        <c:auto val="1"/>
        <c:lblOffset val="100"/>
        <c:baseTimeUnit val="years"/>
      </c:dateAx>
      <c:valAx>
        <c:axId val="6724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16.260000000000002</c:v>
                </c:pt>
                <c:pt idx="1">
                  <c:v>16.84</c:v>
                </c:pt>
                <c:pt idx="2">
                  <c:v>17.47</c:v>
                </c:pt>
                <c:pt idx="3">
                  <c:v>59.28</c:v>
                </c:pt>
                <c:pt idx="4">
                  <c:v>59.41</c:v>
                </c:pt>
              </c:numCache>
            </c:numRef>
          </c:val>
        </c:ser>
        <c:dLbls>
          <c:showLegendKey val="0"/>
          <c:showVal val="0"/>
          <c:showCatName val="0"/>
          <c:showSerName val="0"/>
          <c:showPercent val="0"/>
          <c:showBubbleSize val="0"/>
        </c:dLbls>
        <c:gapWidth val="150"/>
        <c:axId val="67271296"/>
        <c:axId val="672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67271296"/>
        <c:axId val="67273472"/>
      </c:lineChart>
      <c:dateAx>
        <c:axId val="67271296"/>
        <c:scaling>
          <c:orientation val="minMax"/>
        </c:scaling>
        <c:delete val="1"/>
        <c:axPos val="b"/>
        <c:numFmt formatCode="ge" sourceLinked="1"/>
        <c:majorTickMark val="none"/>
        <c:minorTickMark val="none"/>
        <c:tickLblPos val="none"/>
        <c:crossAx val="67273472"/>
        <c:crosses val="autoZero"/>
        <c:auto val="1"/>
        <c:lblOffset val="100"/>
        <c:baseTimeUnit val="years"/>
      </c:dateAx>
      <c:valAx>
        <c:axId val="672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348416"/>
        <c:axId val="963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96348416"/>
        <c:axId val="96354688"/>
      </c:lineChart>
      <c:dateAx>
        <c:axId val="96348416"/>
        <c:scaling>
          <c:orientation val="minMax"/>
        </c:scaling>
        <c:delete val="1"/>
        <c:axPos val="b"/>
        <c:numFmt formatCode="ge" sourceLinked="1"/>
        <c:majorTickMark val="none"/>
        <c:minorTickMark val="none"/>
        <c:tickLblPos val="none"/>
        <c:crossAx val="96354688"/>
        <c:crosses val="autoZero"/>
        <c:auto val="1"/>
        <c:lblOffset val="100"/>
        <c:baseTimeUnit val="years"/>
      </c:dateAx>
      <c:valAx>
        <c:axId val="963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formatCode="#,##0.00;&quot;△&quot;#,##0.00;&quot;-&quot;">
                  <c:v>356.14</c:v>
                </c:pt>
                <c:pt idx="4" formatCode="#,##0.00;&quot;△&quot;#,##0.00;&quot;-&quot;">
                  <c:v>2.69</c:v>
                </c:pt>
              </c:numCache>
            </c:numRef>
          </c:val>
        </c:ser>
        <c:dLbls>
          <c:showLegendKey val="0"/>
          <c:showVal val="0"/>
          <c:showCatName val="0"/>
          <c:showSerName val="0"/>
          <c:showPercent val="0"/>
          <c:showBubbleSize val="0"/>
        </c:dLbls>
        <c:gapWidth val="150"/>
        <c:axId val="96381184"/>
        <c:axId val="963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96381184"/>
        <c:axId val="96383360"/>
      </c:lineChart>
      <c:dateAx>
        <c:axId val="96381184"/>
        <c:scaling>
          <c:orientation val="minMax"/>
        </c:scaling>
        <c:delete val="1"/>
        <c:axPos val="b"/>
        <c:numFmt formatCode="ge" sourceLinked="1"/>
        <c:majorTickMark val="none"/>
        <c:minorTickMark val="none"/>
        <c:tickLblPos val="none"/>
        <c:crossAx val="96383360"/>
        <c:crosses val="autoZero"/>
        <c:auto val="1"/>
        <c:lblOffset val="100"/>
        <c:baseTimeUnit val="years"/>
      </c:dateAx>
      <c:valAx>
        <c:axId val="9638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6232.94</c:v>
                </c:pt>
                <c:pt idx="1">
                  <c:v>4211.7700000000004</c:v>
                </c:pt>
                <c:pt idx="2">
                  <c:v>4016.37</c:v>
                </c:pt>
                <c:pt idx="3">
                  <c:v>1785.27</c:v>
                </c:pt>
                <c:pt idx="4">
                  <c:v>1332.49</c:v>
                </c:pt>
              </c:numCache>
            </c:numRef>
          </c:val>
        </c:ser>
        <c:dLbls>
          <c:showLegendKey val="0"/>
          <c:showVal val="0"/>
          <c:showCatName val="0"/>
          <c:showSerName val="0"/>
          <c:showPercent val="0"/>
          <c:showBubbleSize val="0"/>
        </c:dLbls>
        <c:gapWidth val="150"/>
        <c:axId val="96401280"/>
        <c:axId val="967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96401280"/>
        <c:axId val="96751616"/>
      </c:lineChart>
      <c:dateAx>
        <c:axId val="96401280"/>
        <c:scaling>
          <c:orientation val="minMax"/>
        </c:scaling>
        <c:delete val="1"/>
        <c:axPos val="b"/>
        <c:numFmt formatCode="ge" sourceLinked="1"/>
        <c:majorTickMark val="none"/>
        <c:minorTickMark val="none"/>
        <c:tickLblPos val="none"/>
        <c:crossAx val="96751616"/>
        <c:crosses val="autoZero"/>
        <c:auto val="1"/>
        <c:lblOffset val="100"/>
        <c:baseTimeUnit val="years"/>
      </c:dateAx>
      <c:valAx>
        <c:axId val="9675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115.82</c:v>
                </c:pt>
                <c:pt idx="1">
                  <c:v>108.8</c:v>
                </c:pt>
                <c:pt idx="2">
                  <c:v>97.94</c:v>
                </c:pt>
                <c:pt idx="3">
                  <c:v>92.25</c:v>
                </c:pt>
                <c:pt idx="4">
                  <c:v>85.61</c:v>
                </c:pt>
              </c:numCache>
            </c:numRef>
          </c:val>
        </c:ser>
        <c:dLbls>
          <c:showLegendKey val="0"/>
          <c:showVal val="0"/>
          <c:showCatName val="0"/>
          <c:showSerName val="0"/>
          <c:showPercent val="0"/>
          <c:showBubbleSize val="0"/>
        </c:dLbls>
        <c:gapWidth val="150"/>
        <c:axId val="96781824"/>
        <c:axId val="967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96781824"/>
        <c:axId val="96783744"/>
      </c:lineChart>
      <c:dateAx>
        <c:axId val="96781824"/>
        <c:scaling>
          <c:orientation val="minMax"/>
        </c:scaling>
        <c:delete val="1"/>
        <c:axPos val="b"/>
        <c:numFmt formatCode="ge" sourceLinked="1"/>
        <c:majorTickMark val="none"/>
        <c:minorTickMark val="none"/>
        <c:tickLblPos val="none"/>
        <c:crossAx val="96783744"/>
        <c:crosses val="autoZero"/>
        <c:auto val="1"/>
        <c:lblOffset val="100"/>
        <c:baseTimeUnit val="years"/>
      </c:dateAx>
      <c:valAx>
        <c:axId val="9678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115.53</c:v>
                </c:pt>
                <c:pt idx="1">
                  <c:v>107.81</c:v>
                </c:pt>
                <c:pt idx="2">
                  <c:v>101.56</c:v>
                </c:pt>
                <c:pt idx="3">
                  <c:v>85.42</c:v>
                </c:pt>
                <c:pt idx="4">
                  <c:v>97.97</c:v>
                </c:pt>
              </c:numCache>
            </c:numRef>
          </c:val>
        </c:ser>
        <c:dLbls>
          <c:showLegendKey val="0"/>
          <c:showVal val="0"/>
          <c:showCatName val="0"/>
          <c:showSerName val="0"/>
          <c:showPercent val="0"/>
          <c:showBubbleSize val="0"/>
        </c:dLbls>
        <c:gapWidth val="150"/>
        <c:axId val="96834688"/>
        <c:axId val="968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96834688"/>
        <c:axId val="96836608"/>
      </c:lineChart>
      <c:dateAx>
        <c:axId val="96834688"/>
        <c:scaling>
          <c:orientation val="minMax"/>
        </c:scaling>
        <c:delete val="1"/>
        <c:axPos val="b"/>
        <c:numFmt formatCode="ge" sourceLinked="1"/>
        <c:majorTickMark val="none"/>
        <c:minorTickMark val="none"/>
        <c:tickLblPos val="none"/>
        <c:crossAx val="96836608"/>
        <c:crosses val="autoZero"/>
        <c:auto val="1"/>
        <c:lblOffset val="100"/>
        <c:baseTimeUnit val="years"/>
      </c:dateAx>
      <c:valAx>
        <c:axId val="968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204.1</c:v>
                </c:pt>
                <c:pt idx="1">
                  <c:v>218.96</c:v>
                </c:pt>
                <c:pt idx="2">
                  <c:v>232.5</c:v>
                </c:pt>
                <c:pt idx="3">
                  <c:v>275.60000000000002</c:v>
                </c:pt>
                <c:pt idx="4">
                  <c:v>241.53</c:v>
                </c:pt>
              </c:numCache>
            </c:numRef>
          </c:val>
        </c:ser>
        <c:dLbls>
          <c:showLegendKey val="0"/>
          <c:showVal val="0"/>
          <c:showCatName val="0"/>
          <c:showSerName val="0"/>
          <c:showPercent val="0"/>
          <c:showBubbleSize val="0"/>
        </c:dLbls>
        <c:gapWidth val="150"/>
        <c:axId val="96862592"/>
        <c:axId val="968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96862592"/>
        <c:axId val="96864512"/>
      </c:lineChart>
      <c:dateAx>
        <c:axId val="96862592"/>
        <c:scaling>
          <c:orientation val="minMax"/>
        </c:scaling>
        <c:delete val="1"/>
        <c:axPos val="b"/>
        <c:numFmt formatCode="ge" sourceLinked="1"/>
        <c:majorTickMark val="none"/>
        <c:minorTickMark val="none"/>
        <c:tickLblPos val="none"/>
        <c:crossAx val="96864512"/>
        <c:crosses val="autoZero"/>
        <c:auto val="1"/>
        <c:lblOffset val="100"/>
        <c:baseTimeUnit val="years"/>
      </c:dateAx>
      <c:valAx>
        <c:axId val="96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伊江村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4700</v>
      </c>
      <c r="AJ8" s="75"/>
      <c r="AK8" s="75"/>
      <c r="AL8" s="75"/>
      <c r="AM8" s="75"/>
      <c r="AN8" s="75"/>
      <c r="AO8" s="75"/>
      <c r="AP8" s="76"/>
      <c r="AQ8" s="57">
        <f>データ!R6</f>
        <v>22.78</v>
      </c>
      <c r="AR8" s="57"/>
      <c r="AS8" s="57"/>
      <c r="AT8" s="57"/>
      <c r="AU8" s="57"/>
      <c r="AV8" s="57"/>
      <c r="AW8" s="57"/>
      <c r="AX8" s="57"/>
      <c r="AY8" s="57">
        <f>データ!S6</f>
        <v>206.32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91.07</v>
      </c>
      <c r="K10" s="57"/>
      <c r="L10" s="57"/>
      <c r="M10" s="57"/>
      <c r="N10" s="57"/>
      <c r="O10" s="57"/>
      <c r="P10" s="57"/>
      <c r="Q10" s="57"/>
      <c r="R10" s="57">
        <f>データ!O6</f>
        <v>100</v>
      </c>
      <c r="S10" s="57"/>
      <c r="T10" s="57"/>
      <c r="U10" s="57"/>
      <c r="V10" s="57"/>
      <c r="W10" s="57"/>
      <c r="X10" s="57"/>
      <c r="Y10" s="57"/>
      <c r="Z10" s="65">
        <f>データ!P6</f>
        <v>4932</v>
      </c>
      <c r="AA10" s="65"/>
      <c r="AB10" s="65"/>
      <c r="AC10" s="65"/>
      <c r="AD10" s="65"/>
      <c r="AE10" s="65"/>
      <c r="AF10" s="65"/>
      <c r="AG10" s="65"/>
      <c r="AH10" s="2"/>
      <c r="AI10" s="65">
        <f>データ!T6</f>
        <v>4692</v>
      </c>
      <c r="AJ10" s="65"/>
      <c r="AK10" s="65"/>
      <c r="AL10" s="65"/>
      <c r="AM10" s="65"/>
      <c r="AN10" s="65"/>
      <c r="AO10" s="65"/>
      <c r="AP10" s="65"/>
      <c r="AQ10" s="57">
        <f>データ!U6</f>
        <v>22.78</v>
      </c>
      <c r="AR10" s="57"/>
      <c r="AS10" s="57"/>
      <c r="AT10" s="57"/>
      <c r="AU10" s="57"/>
      <c r="AV10" s="57"/>
      <c r="AW10" s="57"/>
      <c r="AX10" s="57"/>
      <c r="AY10" s="57">
        <f>データ!V6</f>
        <v>205.97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473154</v>
      </c>
      <c r="D6" s="31">
        <f t="shared" si="3"/>
        <v>46</v>
      </c>
      <c r="E6" s="31">
        <f t="shared" si="3"/>
        <v>1</v>
      </c>
      <c r="F6" s="31">
        <f t="shared" si="3"/>
        <v>0</v>
      </c>
      <c r="G6" s="31">
        <f t="shared" si="3"/>
        <v>1</v>
      </c>
      <c r="H6" s="31" t="str">
        <f t="shared" si="3"/>
        <v>沖縄県　伊江村</v>
      </c>
      <c r="I6" s="31" t="str">
        <f t="shared" si="3"/>
        <v>法適用</v>
      </c>
      <c r="J6" s="31" t="str">
        <f t="shared" si="3"/>
        <v>水道事業</v>
      </c>
      <c r="K6" s="31" t="str">
        <f t="shared" si="3"/>
        <v>末端給水事業</v>
      </c>
      <c r="L6" s="31" t="str">
        <f t="shared" si="3"/>
        <v>A9</v>
      </c>
      <c r="M6" s="32" t="str">
        <f t="shared" si="3"/>
        <v>-</v>
      </c>
      <c r="N6" s="32">
        <f t="shared" si="3"/>
        <v>91.07</v>
      </c>
      <c r="O6" s="32">
        <f t="shared" si="3"/>
        <v>100</v>
      </c>
      <c r="P6" s="32">
        <f t="shared" si="3"/>
        <v>4932</v>
      </c>
      <c r="Q6" s="32">
        <f t="shared" si="3"/>
        <v>4700</v>
      </c>
      <c r="R6" s="32">
        <f t="shared" si="3"/>
        <v>22.78</v>
      </c>
      <c r="S6" s="32">
        <f t="shared" si="3"/>
        <v>206.32</v>
      </c>
      <c r="T6" s="32">
        <f t="shared" si="3"/>
        <v>4692</v>
      </c>
      <c r="U6" s="32">
        <f t="shared" si="3"/>
        <v>22.78</v>
      </c>
      <c r="V6" s="32">
        <f t="shared" si="3"/>
        <v>205.97</v>
      </c>
      <c r="W6" s="33">
        <f>IF(W7="",NA(),W7)</f>
        <v>117.78</v>
      </c>
      <c r="X6" s="33">
        <f t="shared" ref="X6:AF6" si="4">IF(X7="",NA(),X7)</f>
        <v>109.85</v>
      </c>
      <c r="Y6" s="33">
        <f t="shared" si="4"/>
        <v>103.44</v>
      </c>
      <c r="Z6" s="33">
        <f t="shared" si="4"/>
        <v>88.37</v>
      </c>
      <c r="AA6" s="33">
        <f t="shared" si="4"/>
        <v>99.93</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3">
        <f t="shared" si="5"/>
        <v>356.14</v>
      </c>
      <c r="AL6" s="33">
        <f t="shared" si="5"/>
        <v>2.69</v>
      </c>
      <c r="AM6" s="33">
        <f t="shared" si="5"/>
        <v>46.21</v>
      </c>
      <c r="AN6" s="33">
        <f t="shared" si="5"/>
        <v>50.06</v>
      </c>
      <c r="AO6" s="33">
        <f t="shared" si="5"/>
        <v>44.3</v>
      </c>
      <c r="AP6" s="33">
        <f t="shared" si="5"/>
        <v>32.31</v>
      </c>
      <c r="AQ6" s="33">
        <f t="shared" si="5"/>
        <v>26.85</v>
      </c>
      <c r="AR6" s="32" t="str">
        <f>IF(AR7="","",IF(AR7="-","【-】","【"&amp;SUBSTITUTE(TEXT(AR7,"#,##0.00"),"-","△")&amp;"】"))</f>
        <v>【0.87】</v>
      </c>
      <c r="AS6" s="33">
        <f>IF(AS7="",NA(),AS7)</f>
        <v>6232.94</v>
      </c>
      <c r="AT6" s="33">
        <f t="shared" ref="AT6:BB6" si="6">IF(AT7="",NA(),AT7)</f>
        <v>4211.7700000000004</v>
      </c>
      <c r="AU6" s="33">
        <f t="shared" si="6"/>
        <v>4016.37</v>
      </c>
      <c r="AV6" s="33">
        <f t="shared" si="6"/>
        <v>1785.27</v>
      </c>
      <c r="AW6" s="33">
        <f t="shared" si="6"/>
        <v>1332.49</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115.82</v>
      </c>
      <c r="BE6" s="33">
        <f t="shared" ref="BE6:BM6" si="7">IF(BE7="",NA(),BE7)</f>
        <v>108.8</v>
      </c>
      <c r="BF6" s="33">
        <f t="shared" si="7"/>
        <v>97.94</v>
      </c>
      <c r="BG6" s="33">
        <f t="shared" si="7"/>
        <v>92.25</v>
      </c>
      <c r="BH6" s="33">
        <f t="shared" si="7"/>
        <v>85.61</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115.53</v>
      </c>
      <c r="BP6" s="33">
        <f t="shared" ref="BP6:BX6" si="8">IF(BP7="",NA(),BP7)</f>
        <v>107.81</v>
      </c>
      <c r="BQ6" s="33">
        <f t="shared" si="8"/>
        <v>101.56</v>
      </c>
      <c r="BR6" s="33">
        <f t="shared" si="8"/>
        <v>85.42</v>
      </c>
      <c r="BS6" s="33">
        <f t="shared" si="8"/>
        <v>97.97</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204.1</v>
      </c>
      <c r="CA6" s="33">
        <f t="shared" ref="CA6:CI6" si="9">IF(CA7="",NA(),CA7)</f>
        <v>218.96</v>
      </c>
      <c r="CB6" s="33">
        <f t="shared" si="9"/>
        <v>232.5</v>
      </c>
      <c r="CC6" s="33">
        <f t="shared" si="9"/>
        <v>275.60000000000002</v>
      </c>
      <c r="CD6" s="33">
        <f t="shared" si="9"/>
        <v>241.53</v>
      </c>
      <c r="CE6" s="33">
        <f t="shared" si="9"/>
        <v>227.44</v>
      </c>
      <c r="CF6" s="33">
        <f t="shared" si="9"/>
        <v>229.31</v>
      </c>
      <c r="CG6" s="33">
        <f t="shared" si="9"/>
        <v>232.46</v>
      </c>
      <c r="CH6" s="33">
        <f t="shared" si="9"/>
        <v>227.97</v>
      </c>
      <c r="CI6" s="33">
        <f t="shared" si="9"/>
        <v>226.99</v>
      </c>
      <c r="CJ6" s="32" t="str">
        <f>IF(CJ7="","",IF(CJ7="-","【-】","【"&amp;SUBSTITUTE(TEXT(CJ7,"#,##0.00"),"-","△")&amp;"】"))</f>
        <v>【163.72】</v>
      </c>
      <c r="CK6" s="33">
        <f>IF(CK7="",NA(),CK7)</f>
        <v>59.87</v>
      </c>
      <c r="CL6" s="33">
        <f t="shared" ref="CL6:CT6" si="10">IF(CL7="",NA(),CL7)</f>
        <v>60.56</v>
      </c>
      <c r="CM6" s="33">
        <f t="shared" si="10"/>
        <v>64.02</v>
      </c>
      <c r="CN6" s="33">
        <f t="shared" si="10"/>
        <v>60.42</v>
      </c>
      <c r="CO6" s="33">
        <f t="shared" si="10"/>
        <v>59.39</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85.47</v>
      </c>
      <c r="CW6" s="33">
        <f t="shared" ref="CW6:DE6" si="11">IF(CW7="",NA(),CW7)</f>
        <v>84.56</v>
      </c>
      <c r="CX6" s="33">
        <f t="shared" si="11"/>
        <v>82.86</v>
      </c>
      <c r="CY6" s="33">
        <f t="shared" si="11"/>
        <v>86.53</v>
      </c>
      <c r="CZ6" s="33">
        <f t="shared" si="11"/>
        <v>86.31</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16.260000000000002</v>
      </c>
      <c r="DH6" s="33">
        <f t="shared" ref="DH6:DP6" si="12">IF(DH7="",NA(),DH7)</f>
        <v>16.84</v>
      </c>
      <c r="DI6" s="33">
        <f t="shared" si="12"/>
        <v>17.47</v>
      </c>
      <c r="DJ6" s="33">
        <f t="shared" si="12"/>
        <v>59.28</v>
      </c>
      <c r="DK6" s="33">
        <f t="shared" si="12"/>
        <v>59.41</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2">
        <f>IF(DR7="",NA(),DR7)</f>
        <v>0</v>
      </c>
      <c r="DS6" s="32">
        <f t="shared" ref="DS6:EA6" si="13">IF(DS7="",NA(),DS7)</f>
        <v>0</v>
      </c>
      <c r="DT6" s="32">
        <f t="shared" si="13"/>
        <v>0</v>
      </c>
      <c r="DU6" s="32">
        <f t="shared" si="13"/>
        <v>0</v>
      </c>
      <c r="DV6" s="32">
        <f t="shared" si="13"/>
        <v>0</v>
      </c>
      <c r="DW6" s="33">
        <f t="shared" si="13"/>
        <v>5.74</v>
      </c>
      <c r="DX6" s="33">
        <f t="shared" si="13"/>
        <v>6.76</v>
      </c>
      <c r="DY6" s="33">
        <f t="shared" si="13"/>
        <v>8.18</v>
      </c>
      <c r="DZ6" s="33">
        <f t="shared" si="13"/>
        <v>9.64</v>
      </c>
      <c r="EA6" s="33">
        <f t="shared" si="13"/>
        <v>11.68</v>
      </c>
      <c r="EB6" s="32" t="str">
        <f>IF(EB7="","",IF(EB7="-","【-】","【"&amp;SUBSTITUTE(TEXT(EB7,"#,##0.00"),"-","△")&amp;"】"))</f>
        <v>【13.18】</v>
      </c>
      <c r="EC6" s="33">
        <f>IF(EC7="",NA(),EC7)</f>
        <v>1.46</v>
      </c>
      <c r="ED6" s="32">
        <f t="shared" ref="ED6:EL6" si="14">IF(ED7="",NA(),ED7)</f>
        <v>0</v>
      </c>
      <c r="EE6" s="32">
        <f t="shared" si="14"/>
        <v>0</v>
      </c>
      <c r="EF6" s="32">
        <f t="shared" si="14"/>
        <v>0</v>
      </c>
      <c r="EG6" s="32">
        <f t="shared" si="14"/>
        <v>0</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473154</v>
      </c>
      <c r="D7" s="35">
        <v>46</v>
      </c>
      <c r="E7" s="35">
        <v>1</v>
      </c>
      <c r="F7" s="35">
        <v>0</v>
      </c>
      <c r="G7" s="35">
        <v>1</v>
      </c>
      <c r="H7" s="35" t="s">
        <v>93</v>
      </c>
      <c r="I7" s="35" t="s">
        <v>94</v>
      </c>
      <c r="J7" s="35" t="s">
        <v>95</v>
      </c>
      <c r="K7" s="35" t="s">
        <v>96</v>
      </c>
      <c r="L7" s="35" t="s">
        <v>97</v>
      </c>
      <c r="M7" s="36" t="s">
        <v>98</v>
      </c>
      <c r="N7" s="36">
        <v>91.07</v>
      </c>
      <c r="O7" s="36">
        <v>100</v>
      </c>
      <c r="P7" s="36">
        <v>4932</v>
      </c>
      <c r="Q7" s="36">
        <v>4700</v>
      </c>
      <c r="R7" s="36">
        <v>22.78</v>
      </c>
      <c r="S7" s="36">
        <v>206.32</v>
      </c>
      <c r="T7" s="36">
        <v>4692</v>
      </c>
      <c r="U7" s="36">
        <v>22.78</v>
      </c>
      <c r="V7" s="36">
        <v>205.97</v>
      </c>
      <c r="W7" s="36">
        <v>117.78</v>
      </c>
      <c r="X7" s="36">
        <v>109.85</v>
      </c>
      <c r="Y7" s="36">
        <v>103.44</v>
      </c>
      <c r="Z7" s="36">
        <v>88.37</v>
      </c>
      <c r="AA7" s="36">
        <v>99.93</v>
      </c>
      <c r="AB7" s="36">
        <v>100.54</v>
      </c>
      <c r="AC7" s="36">
        <v>100.73</v>
      </c>
      <c r="AD7" s="36">
        <v>109.5</v>
      </c>
      <c r="AE7" s="36">
        <v>106.28</v>
      </c>
      <c r="AF7" s="36">
        <v>108.35</v>
      </c>
      <c r="AG7" s="36">
        <v>113.56</v>
      </c>
      <c r="AH7" s="36">
        <v>0</v>
      </c>
      <c r="AI7" s="36">
        <v>0</v>
      </c>
      <c r="AJ7" s="36">
        <v>0</v>
      </c>
      <c r="AK7" s="36">
        <v>356.14</v>
      </c>
      <c r="AL7" s="36">
        <v>2.69</v>
      </c>
      <c r="AM7" s="36">
        <v>46.21</v>
      </c>
      <c r="AN7" s="36">
        <v>50.06</v>
      </c>
      <c r="AO7" s="36">
        <v>44.3</v>
      </c>
      <c r="AP7" s="36">
        <v>32.31</v>
      </c>
      <c r="AQ7" s="36">
        <v>26.85</v>
      </c>
      <c r="AR7" s="36">
        <v>0.87</v>
      </c>
      <c r="AS7" s="36">
        <v>6232.94</v>
      </c>
      <c r="AT7" s="36">
        <v>4211.7700000000004</v>
      </c>
      <c r="AU7" s="36">
        <v>4016.37</v>
      </c>
      <c r="AV7" s="36">
        <v>1785.27</v>
      </c>
      <c r="AW7" s="36">
        <v>1332.49</v>
      </c>
      <c r="AX7" s="36">
        <v>2046.32</v>
      </c>
      <c r="AY7" s="36">
        <v>2322.9699999999998</v>
      </c>
      <c r="AZ7" s="36">
        <v>2098.87</v>
      </c>
      <c r="BA7" s="36">
        <v>571.29999999999995</v>
      </c>
      <c r="BB7" s="36">
        <v>527.82000000000005</v>
      </c>
      <c r="BC7" s="36">
        <v>262.74</v>
      </c>
      <c r="BD7" s="36">
        <v>115.82</v>
      </c>
      <c r="BE7" s="36">
        <v>108.8</v>
      </c>
      <c r="BF7" s="36">
        <v>97.94</v>
      </c>
      <c r="BG7" s="36">
        <v>92.25</v>
      </c>
      <c r="BH7" s="36">
        <v>85.61</v>
      </c>
      <c r="BI7" s="36">
        <v>592.66999999999996</v>
      </c>
      <c r="BJ7" s="36">
        <v>547.41999999999996</v>
      </c>
      <c r="BK7" s="36">
        <v>536.9</v>
      </c>
      <c r="BL7" s="36">
        <v>495.43</v>
      </c>
      <c r="BM7" s="36">
        <v>488.5</v>
      </c>
      <c r="BN7" s="36">
        <v>276.38</v>
      </c>
      <c r="BO7" s="36">
        <v>115.53</v>
      </c>
      <c r="BP7" s="36">
        <v>107.81</v>
      </c>
      <c r="BQ7" s="36">
        <v>101.56</v>
      </c>
      <c r="BR7" s="36">
        <v>85.42</v>
      </c>
      <c r="BS7" s="36">
        <v>97.97</v>
      </c>
      <c r="BT7" s="36">
        <v>81.56</v>
      </c>
      <c r="BU7" s="36">
        <v>80.62</v>
      </c>
      <c r="BV7" s="36">
        <v>80.010000000000005</v>
      </c>
      <c r="BW7" s="36">
        <v>81.900000000000006</v>
      </c>
      <c r="BX7" s="36">
        <v>82.42</v>
      </c>
      <c r="BY7" s="36">
        <v>104.99</v>
      </c>
      <c r="BZ7" s="36">
        <v>204.1</v>
      </c>
      <c r="CA7" s="36">
        <v>218.96</v>
      </c>
      <c r="CB7" s="36">
        <v>232.5</v>
      </c>
      <c r="CC7" s="36">
        <v>275.60000000000002</v>
      </c>
      <c r="CD7" s="36">
        <v>241.53</v>
      </c>
      <c r="CE7" s="36">
        <v>227.44</v>
      </c>
      <c r="CF7" s="36">
        <v>229.31</v>
      </c>
      <c r="CG7" s="36">
        <v>232.46</v>
      </c>
      <c r="CH7" s="36">
        <v>227.97</v>
      </c>
      <c r="CI7" s="36">
        <v>226.99</v>
      </c>
      <c r="CJ7" s="36">
        <v>163.72</v>
      </c>
      <c r="CK7" s="36">
        <v>59.87</v>
      </c>
      <c r="CL7" s="36">
        <v>60.56</v>
      </c>
      <c r="CM7" s="36">
        <v>64.02</v>
      </c>
      <c r="CN7" s="36">
        <v>60.42</v>
      </c>
      <c r="CO7" s="36">
        <v>59.39</v>
      </c>
      <c r="CP7" s="36">
        <v>38.770000000000003</v>
      </c>
      <c r="CQ7" s="36">
        <v>40.119999999999997</v>
      </c>
      <c r="CR7" s="36">
        <v>41.24</v>
      </c>
      <c r="CS7" s="36">
        <v>40.700000000000003</v>
      </c>
      <c r="CT7" s="36">
        <v>39.909999999999997</v>
      </c>
      <c r="CU7" s="36">
        <v>59.76</v>
      </c>
      <c r="CV7" s="36">
        <v>85.47</v>
      </c>
      <c r="CW7" s="36">
        <v>84.56</v>
      </c>
      <c r="CX7" s="36">
        <v>82.86</v>
      </c>
      <c r="CY7" s="36">
        <v>86.53</v>
      </c>
      <c r="CZ7" s="36">
        <v>86.31</v>
      </c>
      <c r="DA7" s="36">
        <v>77.69</v>
      </c>
      <c r="DB7" s="36">
        <v>76.87</v>
      </c>
      <c r="DC7" s="36">
        <v>74.900000000000006</v>
      </c>
      <c r="DD7" s="36">
        <v>74.61</v>
      </c>
      <c r="DE7" s="36">
        <v>75.62</v>
      </c>
      <c r="DF7" s="36">
        <v>89.95</v>
      </c>
      <c r="DG7" s="36">
        <v>16.260000000000002</v>
      </c>
      <c r="DH7" s="36">
        <v>16.84</v>
      </c>
      <c r="DI7" s="36">
        <v>17.47</v>
      </c>
      <c r="DJ7" s="36">
        <v>59.28</v>
      </c>
      <c r="DK7" s="36">
        <v>59.41</v>
      </c>
      <c r="DL7" s="36">
        <v>37.409999999999997</v>
      </c>
      <c r="DM7" s="36">
        <v>38.520000000000003</v>
      </c>
      <c r="DN7" s="36">
        <v>39.049999999999997</v>
      </c>
      <c r="DO7" s="36">
        <v>50.44</v>
      </c>
      <c r="DP7" s="36">
        <v>51.44</v>
      </c>
      <c r="DQ7" s="36">
        <v>47.18</v>
      </c>
      <c r="DR7" s="36">
        <v>0</v>
      </c>
      <c r="DS7" s="36">
        <v>0</v>
      </c>
      <c r="DT7" s="36">
        <v>0</v>
      </c>
      <c r="DU7" s="36">
        <v>0</v>
      </c>
      <c r="DV7" s="36">
        <v>0</v>
      </c>
      <c r="DW7" s="36">
        <v>5.74</v>
      </c>
      <c r="DX7" s="36">
        <v>6.76</v>
      </c>
      <c r="DY7" s="36">
        <v>8.18</v>
      </c>
      <c r="DZ7" s="36">
        <v>9.64</v>
      </c>
      <c r="EA7" s="36">
        <v>11.68</v>
      </c>
      <c r="EB7" s="36">
        <v>13.18</v>
      </c>
      <c r="EC7" s="36">
        <v>1.46</v>
      </c>
      <c r="ED7" s="36">
        <v>0</v>
      </c>
      <c r="EE7" s="36">
        <v>0</v>
      </c>
      <c r="EF7" s="36">
        <v>0</v>
      </c>
      <c r="EG7" s="36">
        <v>0</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2017-02-01T08:51:54Z</dcterms:created>
  <dcterms:modified xsi:type="dcterms:W3CDTF">2017-02-21T05:35:26Z</dcterms:modified>
  <cp:category/>
</cp:coreProperties>
</file>