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777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<sst xmlns="http://schemas.openxmlformats.org/spreadsheetml/2006/main" count="218" uniqueCount="108">
  <si>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</si>
  <si>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</si>
  <si>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</si>
  <si>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</si>
  <si>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</si>
  <si>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</si>
  <si>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</si>
  <si>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</si>
  <si>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</si>
  <si>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</si>
  <si>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</si>
  <si>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</si>
  <si>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</si>
  <si>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</si>
  <si>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</si>
  <si>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</si>
  <si>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</si>
  <si>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</si>
  <si>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</si>
  <si>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</si>
  <si>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</si>
  <si>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</si>
  <si>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</si>
  <si>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</si>
  <si>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</si>
  <si>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</si>
  <si>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</si>
  <si>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</si>
  <si>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</si>
  <si>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</si>
  <si>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</si>
  <si>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</si>
  <si>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</si>
  <si>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</si>
  <si>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</si>
  <si>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</si>
  <si>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</si>
  <si>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</si>
  <si>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</si>
  <si>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</si>
  <si>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</si>
  <si>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</si>
  <si>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</si>
  <si>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</si>
  <si>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</si>
  <si>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</si>
  <si>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</si>
  <si>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</si>
  <si>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</si>
  <si>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</si>
  <si>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</si>
  <si>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</si>
  <si>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</si>
  <si>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</si>
  <si>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</si>
  <si>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</si>
  <si>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</si>
  <si>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</si>
  <si>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</si>
  <si>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</si>
  <si>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</si>
  <si>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</si>
  <si>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</si>
  <si>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</si>
  <si>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</si>
  <si>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</si>
  <si>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</si>
  <si>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</si>
  <si>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</si>
  <si>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</si>
  <si>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</si>
  <si>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</si>
  <si>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</si>
  <si>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</si>
  <si>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</si>
  <si>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</si>
  <si>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</si>
  <si>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</si>
  <si>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</si>
  <si>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</si>
  <si>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</si>
  <si>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</si>
  <si>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</si>
  <si>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</si>
  <si>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</si>
  <si>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</si>
  <si>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</si>
  <si>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</si>
  <si>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</si>
  <si>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</si>
  <si>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</si>
  <si>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</si>
  <si>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</si>
  <si>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国頭村</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</si>
  <si>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</si>
  <si>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</si>
  <si>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</si>
  <si>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</si>
  <si>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</si>
  <si>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</si>
  <si>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</si>
  <si>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</si>
  <si>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</si>
  <si>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</si>
  <si>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</si>
  <si>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更なる効率的運営を目指す必要がある。
 施設整備については、単年度の収支が悪化しないように十分に配慮し、地方債の償還金が経営を圧迫しないようにかつ、将来負担の適正化を考慮しながら遂行していかなければならない。</t>
    <rPh sb="1" eb="4">
      <t>シュウエキテキ</t>
    </rPh>
    <rPh sb="4" eb="6">
      <t>シュウシ</t>
    </rPh>
    <rPh sb="7" eb="10">
      <t>ケイゾクテキ</t>
    </rPh>
    <rPh sb="11" eb="13">
      <t>クロジ</t>
    </rPh>
    <rPh sb="13" eb="14">
      <t>カ</t>
    </rPh>
    <rPh sb="15" eb="17">
      <t>モクヒョウ</t>
    </rPh>
    <rPh sb="25" eb="27">
      <t>スイドウ</t>
    </rPh>
    <rPh sb="27" eb="29">
      <t>リョウキン</t>
    </rPh>
    <rPh sb="30" eb="32">
      <t>ミナオ</t>
    </rPh>
    <rPh sb="34" eb="36">
      <t>ケントウ</t>
    </rPh>
    <rPh sb="38" eb="40">
      <t>ヒツヨウ</t>
    </rPh>
    <rPh sb="44" eb="47">
      <t>ソウヒヨウ</t>
    </rPh>
    <rPh sb="48" eb="50">
      <t>ヨクセイ</t>
    </rPh>
    <rPh sb="56" eb="59">
      <t>ロウキュウカ</t>
    </rPh>
    <rPh sb="61" eb="63">
      <t>シセツ</t>
    </rPh>
    <rPh sb="64" eb="66">
      <t>コウシン</t>
    </rPh>
    <rPh sb="67" eb="70">
      <t>ケイカクテキ</t>
    </rPh>
    <rPh sb="71" eb="72">
      <t>スス</t>
    </rPh>
    <rPh sb="75" eb="76">
      <t>トモ</t>
    </rPh>
    <rPh sb="78" eb="81">
      <t>ケイジョウテキ</t>
    </rPh>
    <rPh sb="82" eb="84">
      <t>ヒヨウ</t>
    </rPh>
    <rPh sb="89" eb="91">
      <t>サマザマ</t>
    </rPh>
    <rPh sb="92" eb="94">
      <t>カクド</t>
    </rPh>
    <rPh sb="96" eb="98">
      <t>ミナオ</t>
    </rPh>
    <rPh sb="100" eb="102">
      <t>ケントウ</t>
    </rPh>
    <rPh sb="104" eb="105">
      <t>サラ</t>
    </rPh>
    <rPh sb="107" eb="110">
      <t>コウリツテキ</t>
    </rPh>
    <rPh sb="110" eb="112">
      <t>ウンエイ</t>
    </rPh>
    <rPh sb="113" eb="115">
      <t>メザ</t>
    </rPh>
    <rPh sb="116" eb="118">
      <t>ヒツヨウ</t>
    </rPh>
    <rPh sb="124" eb="126">
      <t>シセツ</t>
    </rPh>
    <rPh sb="126" eb="128">
      <t>セイビ</t>
    </rPh>
    <rPh sb="134" eb="137">
      <t>タンネンド</t>
    </rPh>
    <rPh sb="138" eb="140">
      <t>シュウシ</t>
    </rPh>
    <rPh sb="141" eb="143">
      <t>アッカ</t>
    </rPh>
    <rPh sb="149" eb="151">
      <t>ジュウブン</t>
    </rPh>
    <rPh sb="152" eb="154">
      <t>ハイリョ</t>
    </rPh>
    <rPh sb="156" eb="159">
      <t>チホウサイ</t>
    </rPh>
    <rPh sb="160" eb="162">
      <t>ショウカン</t>
    </rPh>
    <rPh sb="162" eb="163">
      <t>キン</t>
    </rPh>
    <rPh sb="164" eb="166">
      <t>ケイエイ</t>
    </rPh>
    <rPh sb="167" eb="169">
      <t>アッパク</t>
    </rPh>
    <rPh sb="178" eb="180">
      <t>ショウライ</t>
    </rPh>
    <rPh sb="180" eb="182">
      <t>フタン</t>
    </rPh>
    <rPh sb="183" eb="186">
      <t>テキセイカ</t>
    </rPh>
    <rPh sb="187" eb="189">
      <t>コウリョ</t>
    </rPh>
    <rPh sb="193" eb="195">
      <t>スイコウ</t>
    </rPh>
    <phoneticPr fontId="4"/>
  </si>
  <si>
    <t>①経常収支比率
 H27においては、総収益の27%を繰入金で賄っている状況であり、適切な水道料金収入を確保する必要がある。総費用について主な割合を占めている内容は、地方債償還金と委託料である。今後施設の老朽化等に伴う更新を行っていくにあたっては、償還金により経営を圧迫しないように努めなければならない。
④企業債残高対給水収益比率
　類似団体に比べて低い水準だが、今後予定している「更新計画」を遂行するに当たり、単年度の収支を注視しつつ、将来負担の適正化を図りながら計画的な投資を行う必要がある。
⑤料金回収率
　給水に係る費用を、収益以外の費用（一般会計からの繰入金）で賄っている状況であるため、適切な水道料金の見直しが必要である。
⑥給水原価
　類似団体と比較して低い水準であるが、今後予定している設備投資を計画的に遂行し、維持管理費の抑制に努める必要がある。
⑦施設利用率
 給水人口の減少により施設利用率は低下傾向にある。今後施設の更新を行う場合は、適切な規模を把握し整備する必要がある。
⑧有収率
 管路の老朽化による漏水が主な要因であり悪化傾向にある。現在は漏水調査を継続的に行い発見し次第修復している状況である。今後は「管路更新計画」に基づき抜本的な改善に努める。</t>
    <rPh sb="1" eb="3">
      <t>ケイジョウ</t>
    </rPh>
    <rPh sb="3" eb="5">
      <t>シュウシ</t>
    </rPh>
    <rPh sb="5" eb="7">
      <t>ヒリツ</t>
    </rPh>
    <rPh sb="82" eb="85">
      <t>チホウサイ</t>
    </rPh>
    <rPh sb="85" eb="88">
      <t>ショウカンキン</t>
    </rPh>
    <rPh sb="89" eb="92">
      <t>イタクリョウ</t>
    </rPh>
    <rPh sb="96" eb="98">
      <t>コンゴ</t>
    </rPh>
    <rPh sb="104" eb="105">
      <t>トウ</t>
    </rPh>
    <rPh sb="108" eb="110">
      <t>コウシン</t>
    </rPh>
    <rPh sb="111" eb="112">
      <t>オコナ</t>
    </rPh>
    <rPh sb="123" eb="126">
      <t>ショウカンキン</t>
    </rPh>
    <rPh sb="129" eb="131">
      <t>ケイエイ</t>
    </rPh>
    <rPh sb="132" eb="134">
      <t>アッパク</t>
    </rPh>
    <rPh sb="154" eb="157">
      <t>キギョウサイ</t>
    </rPh>
    <rPh sb="157" eb="159">
      <t>ザンダカ</t>
    </rPh>
    <rPh sb="159" eb="160">
      <t>タイ</t>
    </rPh>
    <rPh sb="160" eb="162">
      <t>キュウスイ</t>
    </rPh>
    <rPh sb="162" eb="164">
      <t>シュウエキ</t>
    </rPh>
    <rPh sb="164" eb="166">
      <t>ヒリツ</t>
    </rPh>
    <rPh sb="192" eb="194">
      <t>コウシン</t>
    </rPh>
    <rPh sb="194" eb="196">
      <t>ケイカク</t>
    </rPh>
    <rPh sb="252" eb="254">
      <t>リョウキン</t>
    </rPh>
    <rPh sb="254" eb="257">
      <t>カイシュウリツ</t>
    </rPh>
    <rPh sb="388" eb="390">
      <t>シセツ</t>
    </rPh>
    <rPh sb="390" eb="392">
      <t>リヨウ</t>
    </rPh>
    <rPh sb="392" eb="393">
      <t>リツ</t>
    </rPh>
    <rPh sb="530" eb="531">
      <t>モト</t>
    </rPh>
    <phoneticPr fontId="4"/>
  </si>
  <si>
    <t xml:space="preserve"> 「管路更新（耐震化）計画」に基づき、効率的かつ計画的な施設更新を行う。</t>
    <rPh sb="2" eb="4">
      <t>カンロ</t>
    </rPh>
    <rPh sb="4" eb="6">
      <t>コウシン</t>
    </rPh>
    <rPh sb="7" eb="10">
      <t>タイシンカ</t>
    </rPh>
    <rPh sb="11" eb="13">
      <t>ケイカク</t>
    </rPh>
    <rPh sb="15" eb="16">
      <t>モト</t>
    </rPh>
    <rPh sb="19" eb="22">
      <t>コウリツテキ</t>
    </rPh>
    <rPh sb="24" eb="27">
      <t>ケイカクテキ</t>
    </rPh>
    <rPh sb="28" eb="30">
      <t>シセツ</t>
    </rPh>
    <rPh sb="30" eb="32">
      <t>コウシン</t>
    </rPh>
    <rPh sb="33" eb="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</si>
</sst>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0.16</c:v>
                </c:pt>
              </c:numCache>
            </c:numRef>
          </c:val>
        </c:ser>
        <c:dLbls>
          <c:showLegendKey val="0"/>
          <c:showVal val="0"/>
          <c:showCatName val="0"/>
          <c:showSerName val="0"/>
          <c:showPercent val="0"/>
          <c:showBubbleSize val="0"/>
        </c:dLbls>
        <c:gapWidth val="150"/>
        <c:axId val="75786880"/>
        <c:axId val="7579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0.69</c:v>
                </c:pt>
                <c:pt idx="4">
                  <c:v>0.65</c:v>
                </c:pt>
              </c:numCache>
            </c:numRef>
          </c:val>
          <c:smooth val="0"/>
        </c:ser>
        <c:dLbls>
          <c:showLegendKey val="0"/>
          <c:showVal val="0"/>
          <c:showCatName val="0"/>
          <c:showSerName val="0"/>
          <c:showPercent val="0"/>
          <c:showBubbleSize val="0"/>
        </c:dLbls>
        <c:marker val="1"/>
        <c:smooth val="0"/>
        <c:axId val="75786880"/>
        <c:axId val="75793152"/>
      </c:lineChart>
      <c:dateAx>
        <c:axId val="75786880"/>
        <c:scaling>
          <c:orientation val="minMax"/>
        </c:scaling>
        <c:delete val="1"/>
        <c:axPos val="b"/>
        <c:numFmt formatCode="ge" sourceLinked="1"/>
        <c:majorTickMark val="none"/>
        <c:minorTickMark val="none"/>
        <c:tickLblPos val="none"/>
        <c:crossAx val="75793152"/>
        <c:crosses val="autoZero"/>
        <c:auto val="1"/>
        <c:lblOffset val="100"/>
        <c:baseTimeUnit val="years"/>
      </c:dateAx>
      <c:valAx>
        <c:axId val="7579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8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67.739999999999995</c:v>
                </c:pt>
                <c:pt idx="1">
                  <c:v>67.55</c:v>
                </c:pt>
                <c:pt idx="2">
                  <c:v>69.930000000000007</c:v>
                </c:pt>
                <c:pt idx="3">
                  <c:v>66.91</c:v>
                </c:pt>
                <c:pt idx="4">
                  <c:v>69.819999999999993</c:v>
                </c:pt>
              </c:numCache>
            </c:numRef>
          </c:val>
        </c:ser>
        <c:dLbls>
          <c:showLegendKey val="0"/>
          <c:showVal val="0"/>
          <c:showCatName val="0"/>
          <c:showSerName val="0"/>
          <c:showPercent val="0"/>
          <c:showBubbleSize val="0"/>
        </c:dLbls>
        <c:gapWidth val="150"/>
        <c:axId val="104999936"/>
        <c:axId val="10502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57.43</c:v>
                </c:pt>
                <c:pt idx="4">
                  <c:v>57.29</c:v>
                </c:pt>
              </c:numCache>
            </c:numRef>
          </c:val>
          <c:smooth val="0"/>
        </c:ser>
        <c:dLbls>
          <c:showLegendKey val="0"/>
          <c:showVal val="0"/>
          <c:showCatName val="0"/>
          <c:showSerName val="0"/>
          <c:showPercent val="0"/>
          <c:showBubbleSize val="0"/>
        </c:dLbls>
        <c:marker val="1"/>
        <c:smooth val="0"/>
        <c:axId val="104999936"/>
        <c:axId val="105026688"/>
      </c:lineChart>
      <c:dateAx>
        <c:axId val="104999936"/>
        <c:scaling>
          <c:orientation val="minMax"/>
        </c:scaling>
        <c:delete val="1"/>
        <c:axPos val="b"/>
        <c:numFmt formatCode="ge" sourceLinked="1"/>
        <c:majorTickMark val="none"/>
        <c:minorTickMark val="none"/>
        <c:tickLblPos val="none"/>
        <c:crossAx val="105026688"/>
        <c:crosses val="autoZero"/>
        <c:auto val="1"/>
        <c:lblOffset val="100"/>
        <c:baseTimeUnit val="years"/>
      </c:dateAx>
      <c:valAx>
        <c:axId val="10502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9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88.95</c:v>
                </c:pt>
                <c:pt idx="1">
                  <c:v>88.33</c:v>
                </c:pt>
                <c:pt idx="2">
                  <c:v>84.18</c:v>
                </c:pt>
                <c:pt idx="3">
                  <c:v>84.46</c:v>
                </c:pt>
                <c:pt idx="4">
                  <c:v>81.819999999999993</c:v>
                </c:pt>
              </c:numCache>
            </c:numRef>
          </c:val>
        </c:ser>
        <c:dLbls>
          <c:showLegendKey val="0"/>
          <c:showVal val="0"/>
          <c:showCatName val="0"/>
          <c:showSerName val="0"/>
          <c:showPercent val="0"/>
          <c:showBubbleSize val="0"/>
        </c:dLbls>
        <c:gapWidth val="150"/>
        <c:axId val="105126528"/>
        <c:axId val="1051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73.83</c:v>
                </c:pt>
                <c:pt idx="4">
                  <c:v>73.69</c:v>
                </c:pt>
              </c:numCache>
            </c:numRef>
          </c:val>
          <c:smooth val="0"/>
        </c:ser>
        <c:dLbls>
          <c:showLegendKey val="0"/>
          <c:showVal val="0"/>
          <c:showCatName val="0"/>
          <c:showSerName val="0"/>
          <c:showPercent val="0"/>
          <c:showBubbleSize val="0"/>
        </c:dLbls>
        <c:marker val="1"/>
        <c:smooth val="0"/>
        <c:axId val="105126528"/>
        <c:axId val="105128704"/>
      </c:lineChart>
      <c:dateAx>
        <c:axId val="105126528"/>
        <c:scaling>
          <c:orientation val="minMax"/>
        </c:scaling>
        <c:delete val="1"/>
        <c:axPos val="b"/>
        <c:numFmt formatCode="ge" sourceLinked="1"/>
        <c:majorTickMark val="none"/>
        <c:minorTickMark val="none"/>
        <c:tickLblPos val="none"/>
        <c:crossAx val="105128704"/>
        <c:crosses val="autoZero"/>
        <c:auto val="1"/>
        <c:lblOffset val="100"/>
        <c:baseTimeUnit val="years"/>
      </c:dateAx>
      <c:valAx>
        <c:axId val="10512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73.349999999999994</c:v>
                </c:pt>
                <c:pt idx="1">
                  <c:v>84.45</c:v>
                </c:pt>
                <c:pt idx="2">
                  <c:v>78.39</c:v>
                </c:pt>
                <c:pt idx="3">
                  <c:v>71.599999999999994</c:v>
                </c:pt>
                <c:pt idx="4">
                  <c:v>85.45</c:v>
                </c:pt>
              </c:numCache>
            </c:numRef>
          </c:val>
        </c:ser>
        <c:dLbls>
          <c:showLegendKey val="0"/>
          <c:showVal val="0"/>
          <c:showCatName val="0"/>
          <c:showSerName val="0"/>
          <c:showPercent val="0"/>
          <c:showBubbleSize val="0"/>
        </c:dLbls>
        <c:gapWidth val="150"/>
        <c:axId val="75806976"/>
        <c:axId val="10440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75.87</c:v>
                </c:pt>
                <c:pt idx="4">
                  <c:v>76.27</c:v>
                </c:pt>
              </c:numCache>
            </c:numRef>
          </c:val>
          <c:smooth val="0"/>
        </c:ser>
        <c:dLbls>
          <c:showLegendKey val="0"/>
          <c:showVal val="0"/>
          <c:showCatName val="0"/>
          <c:showSerName val="0"/>
          <c:showPercent val="0"/>
          <c:showBubbleSize val="0"/>
        </c:dLbls>
        <c:marker val="1"/>
        <c:smooth val="0"/>
        <c:axId val="75806976"/>
        <c:axId val="104403328"/>
      </c:lineChart>
      <c:dateAx>
        <c:axId val="75806976"/>
        <c:scaling>
          <c:orientation val="minMax"/>
        </c:scaling>
        <c:delete val="1"/>
        <c:axPos val="b"/>
        <c:numFmt formatCode="ge" sourceLinked="1"/>
        <c:majorTickMark val="none"/>
        <c:minorTickMark val="none"/>
        <c:tickLblPos val="none"/>
        <c:crossAx val="104403328"/>
        <c:crosses val="autoZero"/>
        <c:auto val="1"/>
        <c:lblOffset val="100"/>
        <c:baseTimeUnit val="years"/>
      </c:dateAx>
      <c:valAx>
        <c:axId val="10440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8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33536"/>
        <c:axId val="104435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33536"/>
        <c:axId val="104435712"/>
      </c:lineChart>
      <c:dateAx>
        <c:axId val="104433536"/>
        <c:scaling>
          <c:orientation val="minMax"/>
        </c:scaling>
        <c:delete val="1"/>
        <c:axPos val="b"/>
        <c:numFmt formatCode="ge" sourceLinked="1"/>
        <c:majorTickMark val="none"/>
        <c:minorTickMark val="none"/>
        <c:tickLblPos val="none"/>
        <c:crossAx val="104435712"/>
        <c:crosses val="autoZero"/>
        <c:auto val="1"/>
        <c:lblOffset val="100"/>
        <c:baseTimeUnit val="years"/>
      </c:dateAx>
      <c:valAx>
        <c:axId val="10443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3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475648"/>
        <c:axId val="1044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475648"/>
        <c:axId val="104481920"/>
      </c:lineChart>
      <c:dateAx>
        <c:axId val="104475648"/>
        <c:scaling>
          <c:orientation val="minMax"/>
        </c:scaling>
        <c:delete val="1"/>
        <c:axPos val="b"/>
        <c:numFmt formatCode="ge" sourceLinked="1"/>
        <c:majorTickMark val="none"/>
        <c:minorTickMark val="none"/>
        <c:tickLblPos val="none"/>
        <c:crossAx val="104481920"/>
        <c:crosses val="autoZero"/>
        <c:auto val="1"/>
        <c:lblOffset val="100"/>
        <c:baseTimeUnit val="years"/>
      </c:dateAx>
      <c:valAx>
        <c:axId val="1044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5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508800"/>
        <c:axId val="1045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508800"/>
        <c:axId val="104510976"/>
      </c:lineChart>
      <c:dateAx>
        <c:axId val="104508800"/>
        <c:scaling>
          <c:orientation val="minMax"/>
        </c:scaling>
        <c:delete val="1"/>
        <c:axPos val="b"/>
        <c:numFmt formatCode="ge" sourceLinked="1"/>
        <c:majorTickMark val="none"/>
        <c:minorTickMark val="none"/>
        <c:tickLblPos val="none"/>
        <c:crossAx val="104510976"/>
        <c:crosses val="autoZero"/>
        <c:auto val="1"/>
        <c:lblOffset val="100"/>
        <c:baseTimeUnit val="years"/>
      </c:dateAx>
      <c:valAx>
        <c:axId val="1045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0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860672"/>
        <c:axId val="10487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860672"/>
        <c:axId val="104879232"/>
      </c:lineChart>
      <c:dateAx>
        <c:axId val="104860672"/>
        <c:scaling>
          <c:orientation val="minMax"/>
        </c:scaling>
        <c:delete val="1"/>
        <c:axPos val="b"/>
        <c:numFmt formatCode="ge" sourceLinked="1"/>
        <c:majorTickMark val="none"/>
        <c:minorTickMark val="none"/>
        <c:tickLblPos val="none"/>
        <c:crossAx val="104879232"/>
        <c:crosses val="autoZero"/>
        <c:auto val="1"/>
        <c:lblOffset val="100"/>
        <c:baseTimeUnit val="years"/>
      </c:dateAx>
      <c:valAx>
        <c:axId val="104879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6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680.28</c:v>
                </c:pt>
                <c:pt idx="1">
                  <c:v>740.45</c:v>
                </c:pt>
                <c:pt idx="2">
                  <c:v>837.23</c:v>
                </c:pt>
                <c:pt idx="3">
                  <c:v>793.07</c:v>
                </c:pt>
                <c:pt idx="4">
                  <c:v>1013.78</c:v>
                </c:pt>
              </c:numCache>
            </c:numRef>
          </c:val>
        </c:ser>
        <c:dLbls>
          <c:showLegendKey val="0"/>
          <c:showVal val="0"/>
          <c:showCatName val="0"/>
          <c:showSerName val="0"/>
          <c:showPercent val="0"/>
          <c:showBubbleSize val="0"/>
        </c:dLbls>
        <c:gapWidth val="150"/>
        <c:axId val="104907904"/>
        <c:axId val="1049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1125.69</c:v>
                </c:pt>
                <c:pt idx="4">
                  <c:v>1134.67</c:v>
                </c:pt>
              </c:numCache>
            </c:numRef>
          </c:val>
          <c:smooth val="0"/>
        </c:ser>
        <c:dLbls>
          <c:showLegendKey val="0"/>
          <c:showVal val="0"/>
          <c:showCatName val="0"/>
          <c:showSerName val="0"/>
          <c:showPercent val="0"/>
          <c:showBubbleSize val="0"/>
        </c:dLbls>
        <c:marker val="1"/>
        <c:smooth val="0"/>
        <c:axId val="104907904"/>
        <c:axId val="104909824"/>
      </c:lineChart>
      <c:dateAx>
        <c:axId val="104907904"/>
        <c:scaling>
          <c:orientation val="minMax"/>
        </c:scaling>
        <c:delete val="1"/>
        <c:axPos val="b"/>
        <c:numFmt formatCode="ge" sourceLinked="1"/>
        <c:majorTickMark val="none"/>
        <c:minorTickMark val="none"/>
        <c:tickLblPos val="none"/>
        <c:crossAx val="104909824"/>
        <c:crosses val="autoZero"/>
        <c:auto val="1"/>
        <c:lblOffset val="100"/>
        <c:baseTimeUnit val="years"/>
      </c:dateAx>
      <c:valAx>
        <c:axId val="1049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52.57</c:v>
                </c:pt>
                <c:pt idx="1">
                  <c:v>54.78</c:v>
                </c:pt>
                <c:pt idx="2">
                  <c:v>61.1</c:v>
                </c:pt>
                <c:pt idx="3">
                  <c:v>56.51</c:v>
                </c:pt>
                <c:pt idx="4">
                  <c:v>57.78</c:v>
                </c:pt>
              </c:numCache>
            </c:numRef>
          </c:val>
        </c:ser>
        <c:dLbls>
          <c:showLegendKey val="0"/>
          <c:showVal val="0"/>
          <c:showCatName val="0"/>
          <c:showSerName val="0"/>
          <c:showPercent val="0"/>
          <c:showBubbleSize val="0"/>
        </c:dLbls>
        <c:gapWidth val="150"/>
        <c:axId val="104952576"/>
        <c:axId val="10495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46.48</c:v>
                </c:pt>
                <c:pt idx="4">
                  <c:v>40.6</c:v>
                </c:pt>
              </c:numCache>
            </c:numRef>
          </c:val>
          <c:smooth val="0"/>
        </c:ser>
        <c:dLbls>
          <c:showLegendKey val="0"/>
          <c:showVal val="0"/>
          <c:showCatName val="0"/>
          <c:showSerName val="0"/>
          <c:showPercent val="0"/>
          <c:showBubbleSize val="0"/>
        </c:dLbls>
        <c:marker val="1"/>
        <c:smooth val="0"/>
        <c:axId val="104952576"/>
        <c:axId val="104954496"/>
      </c:lineChart>
      <c:dateAx>
        <c:axId val="104952576"/>
        <c:scaling>
          <c:orientation val="minMax"/>
        </c:scaling>
        <c:delete val="1"/>
        <c:axPos val="b"/>
        <c:numFmt formatCode="ge" sourceLinked="1"/>
        <c:majorTickMark val="none"/>
        <c:minorTickMark val="none"/>
        <c:tickLblPos val="none"/>
        <c:crossAx val="104954496"/>
        <c:crosses val="autoZero"/>
        <c:auto val="1"/>
        <c:lblOffset val="100"/>
        <c:baseTimeUnit val="years"/>
      </c:dateAx>
      <c:valAx>
        <c:axId val="10495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5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175.83</c:v>
                </c:pt>
                <c:pt idx="1">
                  <c:v>167.57</c:v>
                </c:pt>
                <c:pt idx="2">
                  <c:v>149.91999999999999</c:v>
                </c:pt>
                <c:pt idx="3">
                  <c:v>169.73</c:v>
                </c:pt>
                <c:pt idx="4">
                  <c:v>169.93</c:v>
                </c:pt>
              </c:numCache>
            </c:numRef>
          </c:val>
        </c:ser>
        <c:dLbls>
          <c:showLegendKey val="0"/>
          <c:showVal val="0"/>
          <c:showCatName val="0"/>
          <c:showSerName val="0"/>
          <c:showPercent val="0"/>
          <c:showBubbleSize val="0"/>
        </c:dLbls>
        <c:gapWidth val="150"/>
        <c:axId val="104971648"/>
        <c:axId val="10498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376.61</c:v>
                </c:pt>
                <c:pt idx="4">
                  <c:v>440.03</c:v>
                </c:pt>
              </c:numCache>
            </c:numRef>
          </c:val>
          <c:smooth val="0"/>
        </c:ser>
        <c:dLbls>
          <c:showLegendKey val="0"/>
          <c:showVal val="0"/>
          <c:showCatName val="0"/>
          <c:showSerName val="0"/>
          <c:showPercent val="0"/>
          <c:showBubbleSize val="0"/>
        </c:dLbls>
        <c:marker val="1"/>
        <c:smooth val="0"/>
        <c:axId val="104971648"/>
        <c:axId val="104986112"/>
      </c:lineChart>
      <c:dateAx>
        <c:axId val="104971648"/>
        <c:scaling>
          <c:orientation val="minMax"/>
        </c:scaling>
        <c:delete val="1"/>
        <c:axPos val="b"/>
        <c:numFmt formatCode="ge" sourceLinked="1"/>
        <c:majorTickMark val="none"/>
        <c:minorTickMark val="none"/>
        <c:tickLblPos val="none"/>
        <c:crossAx val="104986112"/>
        <c:crosses val="autoZero"/>
        <c:auto val="1"/>
        <c:lblOffset val="100"/>
        <c:baseTimeUnit val="years"/>
      </c:dateAx>
      <c:valAx>
        <c:axId val="10498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97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国頭村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5006</v>
      </c>
      <c r="AJ8" s="55"/>
      <c r="AK8" s="55"/>
      <c r="AL8" s="55"/>
      <c r="AM8" s="55"/>
      <c r="AN8" s="55"/>
      <c r="AO8" s="55"/>
      <c r="AP8" s="56"/>
      <c r="AQ8" s="46">
        <f>データ!R6</f>
        <v>194.8</v>
      </c>
      <c r="AR8" s="46"/>
      <c r="AS8" s="46"/>
      <c r="AT8" s="46"/>
      <c r="AU8" s="46"/>
      <c r="AV8" s="46"/>
      <c r="AW8" s="46"/>
      <c r="AX8" s="46"/>
      <c r="AY8" s="46">
        <f>データ!S6</f>
        <v>25.7</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99.54</v>
      </c>
      <c r="S10" s="46"/>
      <c r="T10" s="46"/>
      <c r="U10" s="46"/>
      <c r="V10" s="46"/>
      <c r="W10" s="46"/>
      <c r="X10" s="46"/>
      <c r="Y10" s="46"/>
      <c r="Z10" s="80">
        <f>データ!P6</f>
        <v>1512</v>
      </c>
      <c r="AA10" s="80"/>
      <c r="AB10" s="80"/>
      <c r="AC10" s="80"/>
      <c r="AD10" s="80"/>
      <c r="AE10" s="80"/>
      <c r="AF10" s="80"/>
      <c r="AG10" s="80"/>
      <c r="AH10" s="2"/>
      <c r="AI10" s="80">
        <f>データ!T6</f>
        <v>4934</v>
      </c>
      <c r="AJ10" s="80"/>
      <c r="AK10" s="80"/>
      <c r="AL10" s="80"/>
      <c r="AM10" s="80"/>
      <c r="AN10" s="80"/>
      <c r="AO10" s="80"/>
      <c r="AP10" s="80"/>
      <c r="AQ10" s="46">
        <f>データ!U6</f>
        <v>2.56</v>
      </c>
      <c r="AR10" s="46"/>
      <c r="AS10" s="46"/>
      <c r="AT10" s="46"/>
      <c r="AU10" s="46"/>
      <c r="AV10" s="46"/>
      <c r="AW10" s="46"/>
      <c r="AX10" s="46"/>
      <c r="AY10" s="46">
        <f>データ!V6</f>
        <v>1927.34</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106</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1" t="s">
        <v>107</v>
      </c>
      <c r="BM47" s="82"/>
      <c r="BN47" s="82"/>
      <c r="BO47" s="82"/>
      <c r="BP47" s="82"/>
      <c r="BQ47" s="82"/>
      <c r="BR47" s="82"/>
      <c r="BS47" s="82"/>
      <c r="BT47" s="82"/>
      <c r="BU47" s="82"/>
      <c r="BV47" s="82"/>
      <c r="BW47" s="82"/>
      <c r="BX47" s="82"/>
      <c r="BY47" s="82"/>
      <c r="BZ47" s="83"/>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1"/>
      <c r="BM48" s="82"/>
      <c r="BN48" s="82"/>
      <c r="BO48" s="82"/>
      <c r="BP48" s="82"/>
      <c r="BQ48" s="82"/>
      <c r="BR48" s="82"/>
      <c r="BS48" s="82"/>
      <c r="BT48" s="82"/>
      <c r="BU48" s="82"/>
      <c r="BV48" s="82"/>
      <c r="BW48" s="82"/>
      <c r="BX48" s="82"/>
      <c r="BY48" s="82"/>
      <c r="BZ48" s="83"/>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1"/>
      <c r="BM49" s="82"/>
      <c r="BN49" s="82"/>
      <c r="BO49" s="82"/>
      <c r="BP49" s="82"/>
      <c r="BQ49" s="82"/>
      <c r="BR49" s="82"/>
      <c r="BS49" s="82"/>
      <c r="BT49" s="82"/>
      <c r="BU49" s="82"/>
      <c r="BV49" s="82"/>
      <c r="BW49" s="82"/>
      <c r="BX49" s="82"/>
      <c r="BY49" s="82"/>
      <c r="BZ49" s="83"/>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1"/>
      <c r="BM50" s="82"/>
      <c r="BN50" s="82"/>
      <c r="BO50" s="82"/>
      <c r="BP50" s="82"/>
      <c r="BQ50" s="82"/>
      <c r="BR50" s="82"/>
      <c r="BS50" s="82"/>
      <c r="BT50" s="82"/>
      <c r="BU50" s="82"/>
      <c r="BV50" s="82"/>
      <c r="BW50" s="82"/>
      <c r="BX50" s="82"/>
      <c r="BY50" s="82"/>
      <c r="BZ50" s="83"/>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1"/>
      <c r="BM51" s="82"/>
      <c r="BN51" s="82"/>
      <c r="BO51" s="82"/>
      <c r="BP51" s="82"/>
      <c r="BQ51" s="82"/>
      <c r="BR51" s="82"/>
      <c r="BS51" s="82"/>
      <c r="BT51" s="82"/>
      <c r="BU51" s="82"/>
      <c r="BV51" s="82"/>
      <c r="BW51" s="82"/>
      <c r="BX51" s="82"/>
      <c r="BY51" s="82"/>
      <c r="BZ51" s="83"/>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1"/>
      <c r="BM52" s="82"/>
      <c r="BN52" s="82"/>
      <c r="BO52" s="82"/>
      <c r="BP52" s="82"/>
      <c r="BQ52" s="82"/>
      <c r="BR52" s="82"/>
      <c r="BS52" s="82"/>
      <c r="BT52" s="82"/>
      <c r="BU52" s="82"/>
      <c r="BV52" s="82"/>
      <c r="BW52" s="82"/>
      <c r="BX52" s="82"/>
      <c r="BY52" s="82"/>
      <c r="BZ52" s="83"/>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1"/>
      <c r="BM53" s="82"/>
      <c r="BN53" s="82"/>
      <c r="BO53" s="82"/>
      <c r="BP53" s="82"/>
      <c r="BQ53" s="82"/>
      <c r="BR53" s="82"/>
      <c r="BS53" s="82"/>
      <c r="BT53" s="82"/>
      <c r="BU53" s="82"/>
      <c r="BV53" s="82"/>
      <c r="BW53" s="82"/>
      <c r="BX53" s="82"/>
      <c r="BY53" s="82"/>
      <c r="BZ53" s="83"/>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1"/>
      <c r="BM54" s="82"/>
      <c r="BN54" s="82"/>
      <c r="BO54" s="82"/>
      <c r="BP54" s="82"/>
      <c r="BQ54" s="82"/>
      <c r="BR54" s="82"/>
      <c r="BS54" s="82"/>
      <c r="BT54" s="82"/>
      <c r="BU54" s="82"/>
      <c r="BV54" s="82"/>
      <c r="BW54" s="82"/>
      <c r="BX54" s="82"/>
      <c r="BY54" s="82"/>
      <c r="BZ54" s="83"/>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1"/>
      <c r="BM55" s="82"/>
      <c r="BN55" s="82"/>
      <c r="BO55" s="82"/>
      <c r="BP55" s="82"/>
      <c r="BQ55" s="82"/>
      <c r="BR55" s="82"/>
      <c r="BS55" s="82"/>
      <c r="BT55" s="82"/>
      <c r="BU55" s="82"/>
      <c r="BV55" s="82"/>
      <c r="BW55" s="82"/>
      <c r="BX55" s="82"/>
      <c r="BY55" s="82"/>
      <c r="BZ55" s="83"/>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81"/>
      <c r="BM56" s="82"/>
      <c r="BN56" s="82"/>
      <c r="BO56" s="82"/>
      <c r="BP56" s="82"/>
      <c r="BQ56" s="82"/>
      <c r="BR56" s="82"/>
      <c r="BS56" s="82"/>
      <c r="BT56" s="82"/>
      <c r="BU56" s="82"/>
      <c r="BV56" s="82"/>
      <c r="BW56" s="82"/>
      <c r="BX56" s="82"/>
      <c r="BY56" s="82"/>
      <c r="BZ56" s="83"/>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81"/>
      <c r="BM57" s="82"/>
      <c r="BN57" s="82"/>
      <c r="BO57" s="82"/>
      <c r="BP57" s="82"/>
      <c r="BQ57" s="82"/>
      <c r="BR57" s="82"/>
      <c r="BS57" s="82"/>
      <c r="BT57" s="82"/>
      <c r="BU57" s="82"/>
      <c r="BV57" s="82"/>
      <c r="BW57" s="82"/>
      <c r="BX57" s="82"/>
      <c r="BY57" s="82"/>
      <c r="BZ57" s="83"/>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1"/>
      <c r="BM58" s="82"/>
      <c r="BN58" s="82"/>
      <c r="BO58" s="82"/>
      <c r="BP58" s="82"/>
      <c r="BQ58" s="82"/>
      <c r="BR58" s="82"/>
      <c r="BS58" s="82"/>
      <c r="BT58" s="82"/>
      <c r="BU58" s="82"/>
      <c r="BV58" s="82"/>
      <c r="BW58" s="82"/>
      <c r="BX58" s="82"/>
      <c r="BY58" s="82"/>
      <c r="BZ58" s="83"/>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1"/>
      <c r="BM59" s="82"/>
      <c r="BN59" s="82"/>
      <c r="BO59" s="82"/>
      <c r="BP59" s="82"/>
      <c r="BQ59" s="82"/>
      <c r="BR59" s="82"/>
      <c r="BS59" s="82"/>
      <c r="BT59" s="82"/>
      <c r="BU59" s="82"/>
      <c r="BV59" s="82"/>
      <c r="BW59" s="82"/>
      <c r="BX59" s="82"/>
      <c r="BY59" s="82"/>
      <c r="BZ59" s="83"/>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81"/>
      <c r="BM60" s="82"/>
      <c r="BN60" s="82"/>
      <c r="BO60" s="82"/>
      <c r="BP60" s="82"/>
      <c r="BQ60" s="82"/>
      <c r="BR60" s="82"/>
      <c r="BS60" s="82"/>
      <c r="BT60" s="82"/>
      <c r="BU60" s="82"/>
      <c r="BV60" s="82"/>
      <c r="BW60" s="82"/>
      <c r="BX60" s="82"/>
      <c r="BY60" s="82"/>
      <c r="BZ60" s="83"/>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81"/>
      <c r="BM61" s="82"/>
      <c r="BN61" s="82"/>
      <c r="BO61" s="82"/>
      <c r="BP61" s="82"/>
      <c r="BQ61" s="82"/>
      <c r="BR61" s="82"/>
      <c r="BS61" s="82"/>
      <c r="BT61" s="82"/>
      <c r="BU61" s="82"/>
      <c r="BV61" s="82"/>
      <c r="BW61" s="82"/>
      <c r="BX61" s="82"/>
      <c r="BY61" s="82"/>
      <c r="BZ61" s="83"/>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1"/>
      <c r="BM62" s="82"/>
      <c r="BN62" s="82"/>
      <c r="BO62" s="82"/>
      <c r="BP62" s="82"/>
      <c r="BQ62" s="82"/>
      <c r="BR62" s="82"/>
      <c r="BS62" s="82"/>
      <c r="BT62" s="82"/>
      <c r="BU62" s="82"/>
      <c r="BV62" s="82"/>
      <c r="BW62" s="82"/>
      <c r="BX62" s="82"/>
      <c r="BY62" s="82"/>
      <c r="BZ62" s="83"/>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4"/>
      <c r="BM63" s="85"/>
      <c r="BN63" s="85"/>
      <c r="BO63" s="85"/>
      <c r="BP63" s="85"/>
      <c r="BQ63" s="85"/>
      <c r="BR63" s="85"/>
      <c r="BS63" s="85"/>
      <c r="BT63" s="85"/>
      <c r="BU63" s="85"/>
      <c r="BV63" s="85"/>
      <c r="BW63" s="85"/>
      <c r="BX63" s="85"/>
      <c r="BY63" s="85"/>
      <c r="BZ63" s="8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1" t="s">
        <v>105</v>
      </c>
      <c r="BM66" s="82"/>
      <c r="BN66" s="82"/>
      <c r="BO66" s="82"/>
      <c r="BP66" s="82"/>
      <c r="BQ66" s="82"/>
      <c r="BR66" s="82"/>
      <c r="BS66" s="82"/>
      <c r="BT66" s="82"/>
      <c r="BU66" s="82"/>
      <c r="BV66" s="82"/>
      <c r="BW66" s="82"/>
      <c r="BX66" s="82"/>
      <c r="BY66" s="82"/>
      <c r="BZ66" s="83"/>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1"/>
      <c r="BM67" s="82"/>
      <c r="BN67" s="82"/>
      <c r="BO67" s="82"/>
      <c r="BP67" s="82"/>
      <c r="BQ67" s="82"/>
      <c r="BR67" s="82"/>
      <c r="BS67" s="82"/>
      <c r="BT67" s="82"/>
      <c r="BU67" s="82"/>
      <c r="BV67" s="82"/>
      <c r="BW67" s="82"/>
      <c r="BX67" s="82"/>
      <c r="BY67" s="82"/>
      <c r="BZ67" s="83"/>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1"/>
      <c r="BM68" s="82"/>
      <c r="BN68" s="82"/>
      <c r="BO68" s="82"/>
      <c r="BP68" s="82"/>
      <c r="BQ68" s="82"/>
      <c r="BR68" s="82"/>
      <c r="BS68" s="82"/>
      <c r="BT68" s="82"/>
      <c r="BU68" s="82"/>
      <c r="BV68" s="82"/>
      <c r="BW68" s="82"/>
      <c r="BX68" s="82"/>
      <c r="BY68" s="82"/>
      <c r="BZ68" s="83"/>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1"/>
      <c r="BM69" s="82"/>
      <c r="BN69" s="82"/>
      <c r="BO69" s="82"/>
      <c r="BP69" s="82"/>
      <c r="BQ69" s="82"/>
      <c r="BR69" s="82"/>
      <c r="BS69" s="82"/>
      <c r="BT69" s="82"/>
      <c r="BU69" s="82"/>
      <c r="BV69" s="82"/>
      <c r="BW69" s="82"/>
      <c r="BX69" s="82"/>
      <c r="BY69" s="82"/>
      <c r="BZ69" s="83"/>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1"/>
      <c r="BM70" s="82"/>
      <c r="BN70" s="82"/>
      <c r="BO70" s="82"/>
      <c r="BP70" s="82"/>
      <c r="BQ70" s="82"/>
      <c r="BR70" s="82"/>
      <c r="BS70" s="82"/>
      <c r="BT70" s="82"/>
      <c r="BU70" s="82"/>
      <c r="BV70" s="82"/>
      <c r="BW70" s="82"/>
      <c r="BX70" s="82"/>
      <c r="BY70" s="82"/>
      <c r="BZ70" s="83"/>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1"/>
      <c r="BM71" s="82"/>
      <c r="BN71" s="82"/>
      <c r="BO71" s="82"/>
      <c r="BP71" s="82"/>
      <c r="BQ71" s="82"/>
      <c r="BR71" s="82"/>
      <c r="BS71" s="82"/>
      <c r="BT71" s="82"/>
      <c r="BU71" s="82"/>
      <c r="BV71" s="82"/>
      <c r="BW71" s="82"/>
      <c r="BX71" s="82"/>
      <c r="BY71" s="82"/>
      <c r="BZ71" s="83"/>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1"/>
      <c r="BM72" s="82"/>
      <c r="BN72" s="82"/>
      <c r="BO72" s="82"/>
      <c r="BP72" s="82"/>
      <c r="BQ72" s="82"/>
      <c r="BR72" s="82"/>
      <c r="BS72" s="82"/>
      <c r="BT72" s="82"/>
      <c r="BU72" s="82"/>
      <c r="BV72" s="82"/>
      <c r="BW72" s="82"/>
      <c r="BX72" s="82"/>
      <c r="BY72" s="82"/>
      <c r="BZ72" s="83"/>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1"/>
      <c r="BM73" s="82"/>
      <c r="BN73" s="82"/>
      <c r="BO73" s="82"/>
      <c r="BP73" s="82"/>
      <c r="BQ73" s="82"/>
      <c r="BR73" s="82"/>
      <c r="BS73" s="82"/>
      <c r="BT73" s="82"/>
      <c r="BU73" s="82"/>
      <c r="BV73" s="82"/>
      <c r="BW73" s="82"/>
      <c r="BX73" s="82"/>
      <c r="BY73" s="82"/>
      <c r="BZ73" s="83"/>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1"/>
      <c r="BM74" s="82"/>
      <c r="BN74" s="82"/>
      <c r="BO74" s="82"/>
      <c r="BP74" s="82"/>
      <c r="BQ74" s="82"/>
      <c r="BR74" s="82"/>
      <c r="BS74" s="82"/>
      <c r="BT74" s="82"/>
      <c r="BU74" s="82"/>
      <c r="BV74" s="82"/>
      <c r="BW74" s="82"/>
      <c r="BX74" s="82"/>
      <c r="BY74" s="82"/>
      <c r="BZ74" s="83"/>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1"/>
      <c r="BM75" s="82"/>
      <c r="BN75" s="82"/>
      <c r="BO75" s="82"/>
      <c r="BP75" s="82"/>
      <c r="BQ75" s="82"/>
      <c r="BR75" s="82"/>
      <c r="BS75" s="82"/>
      <c r="BT75" s="82"/>
      <c r="BU75" s="82"/>
      <c r="BV75" s="82"/>
      <c r="BW75" s="82"/>
      <c r="BX75" s="82"/>
      <c r="BY75" s="82"/>
      <c r="BZ75" s="83"/>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1"/>
      <c r="BM76" s="82"/>
      <c r="BN76" s="82"/>
      <c r="BO76" s="82"/>
      <c r="BP76" s="82"/>
      <c r="BQ76" s="82"/>
      <c r="BR76" s="82"/>
      <c r="BS76" s="82"/>
      <c r="BT76" s="82"/>
      <c r="BU76" s="82"/>
      <c r="BV76" s="82"/>
      <c r="BW76" s="82"/>
      <c r="BX76" s="82"/>
      <c r="BY76" s="82"/>
      <c r="BZ76" s="83"/>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1"/>
      <c r="BM77" s="82"/>
      <c r="BN77" s="82"/>
      <c r="BO77" s="82"/>
      <c r="BP77" s="82"/>
      <c r="BQ77" s="82"/>
      <c r="BR77" s="82"/>
      <c r="BS77" s="82"/>
      <c r="BT77" s="82"/>
      <c r="BU77" s="82"/>
      <c r="BV77" s="82"/>
      <c r="BW77" s="82"/>
      <c r="BX77" s="82"/>
      <c r="BY77" s="82"/>
      <c r="BZ77" s="83"/>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1"/>
      <c r="BM78" s="82"/>
      <c r="BN78" s="82"/>
      <c r="BO78" s="82"/>
      <c r="BP78" s="82"/>
      <c r="BQ78" s="82"/>
      <c r="BR78" s="82"/>
      <c r="BS78" s="82"/>
      <c r="BT78" s="82"/>
      <c r="BU78" s="82"/>
      <c r="BV78" s="82"/>
      <c r="BW78" s="82"/>
      <c r="BX78" s="82"/>
      <c r="BY78" s="82"/>
      <c r="BZ78" s="83"/>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81"/>
      <c r="BM79" s="82"/>
      <c r="BN79" s="82"/>
      <c r="BO79" s="82"/>
      <c r="BP79" s="82"/>
      <c r="BQ79" s="82"/>
      <c r="BR79" s="82"/>
      <c r="BS79" s="82"/>
      <c r="BT79" s="82"/>
      <c r="BU79" s="82"/>
      <c r="BV79" s="82"/>
      <c r="BW79" s="82"/>
      <c r="BX79" s="82"/>
      <c r="BY79" s="82"/>
      <c r="BZ79" s="83"/>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81"/>
      <c r="BM80" s="82"/>
      <c r="BN80" s="82"/>
      <c r="BO80" s="82"/>
      <c r="BP80" s="82"/>
      <c r="BQ80" s="82"/>
      <c r="BR80" s="82"/>
      <c r="BS80" s="82"/>
      <c r="BT80" s="82"/>
      <c r="BU80" s="82"/>
      <c r="BV80" s="82"/>
      <c r="BW80" s="82"/>
      <c r="BX80" s="82"/>
      <c r="BY80" s="82"/>
      <c r="BZ80" s="83"/>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1"/>
      <c r="BM81" s="82"/>
      <c r="BN81" s="82"/>
      <c r="BO81" s="82"/>
      <c r="BP81" s="82"/>
      <c r="BQ81" s="82"/>
      <c r="BR81" s="82"/>
      <c r="BS81" s="82"/>
      <c r="BT81" s="82"/>
      <c r="BU81" s="82"/>
      <c r="BV81" s="82"/>
      <c r="BW81" s="82"/>
      <c r="BX81" s="82"/>
      <c r="BY81" s="82"/>
      <c r="BZ81" s="83"/>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4"/>
      <c r="BM82" s="85"/>
      <c r="BN82" s="85"/>
      <c r="BO82" s="85"/>
      <c r="BP82" s="85"/>
      <c r="BQ82" s="85"/>
      <c r="BR82" s="85"/>
      <c r="BS82" s="85"/>
      <c r="BT82" s="85"/>
      <c r="BU82" s="85"/>
      <c r="BV82" s="85"/>
      <c r="BW82" s="85"/>
      <c r="BX82" s="85"/>
      <c r="BY82" s="85"/>
      <c r="BZ82" s="86"/>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8" t="s">
        <v>49</v>
      </c>
      <c r="I3" s="89"/>
      <c r="J3" s="89"/>
      <c r="K3" s="89"/>
      <c r="L3" s="89"/>
      <c r="M3" s="89"/>
      <c r="N3" s="89"/>
      <c r="O3" s="89"/>
      <c r="P3" s="89"/>
      <c r="Q3" s="89"/>
      <c r="R3" s="89"/>
      <c r="S3" s="89"/>
      <c r="T3" s="89"/>
      <c r="U3" s="89"/>
      <c r="V3" s="90"/>
      <c r="W3" s="94" t="s">
        <v>50</v>
      </c>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t="s">
        <v>51</v>
      </c>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row>
    <row r="4" spans="1:143">
      <c r="A4" s="26" t="s">
        <v>52</v>
      </c>
      <c r="B4" s="28"/>
      <c r="C4" s="28"/>
      <c r="D4" s="28"/>
      <c r="E4" s="28"/>
      <c r="F4" s="28"/>
      <c r="G4" s="28"/>
      <c r="H4" s="91"/>
      <c r="I4" s="92"/>
      <c r="J4" s="92"/>
      <c r="K4" s="92"/>
      <c r="L4" s="92"/>
      <c r="M4" s="92"/>
      <c r="N4" s="92"/>
      <c r="O4" s="92"/>
      <c r="P4" s="92"/>
      <c r="Q4" s="92"/>
      <c r="R4" s="92"/>
      <c r="S4" s="92"/>
      <c r="T4" s="92"/>
      <c r="U4" s="92"/>
      <c r="V4" s="93"/>
      <c r="W4" s="87" t="s">
        <v>53</v>
      </c>
      <c r="X4" s="87"/>
      <c r="Y4" s="87"/>
      <c r="Z4" s="87"/>
      <c r="AA4" s="87"/>
      <c r="AB4" s="87"/>
      <c r="AC4" s="87"/>
      <c r="AD4" s="87"/>
      <c r="AE4" s="87"/>
      <c r="AF4" s="87"/>
      <c r="AG4" s="87"/>
      <c r="AH4" s="87" t="s">
        <v>54</v>
      </c>
      <c r="AI4" s="87"/>
      <c r="AJ4" s="87"/>
      <c r="AK4" s="87"/>
      <c r="AL4" s="87"/>
      <c r="AM4" s="87"/>
      <c r="AN4" s="87"/>
      <c r="AO4" s="87"/>
      <c r="AP4" s="87"/>
      <c r="AQ4" s="87"/>
      <c r="AR4" s="87"/>
      <c r="AS4" s="87" t="s">
        <v>55</v>
      </c>
      <c r="AT4" s="87"/>
      <c r="AU4" s="87"/>
      <c r="AV4" s="87"/>
      <c r="AW4" s="87"/>
      <c r="AX4" s="87"/>
      <c r="AY4" s="87"/>
      <c r="AZ4" s="87"/>
      <c r="BA4" s="87"/>
      <c r="BB4" s="87"/>
      <c r="BC4" s="87"/>
      <c r="BD4" s="87" t="s">
        <v>56</v>
      </c>
      <c r="BE4" s="87"/>
      <c r="BF4" s="87"/>
      <c r="BG4" s="87"/>
      <c r="BH4" s="87"/>
      <c r="BI4" s="87"/>
      <c r="BJ4" s="87"/>
      <c r="BK4" s="87"/>
      <c r="BL4" s="87"/>
      <c r="BM4" s="87"/>
      <c r="BN4" s="87"/>
      <c r="BO4" s="87" t="s">
        <v>57</v>
      </c>
      <c r="BP4" s="87"/>
      <c r="BQ4" s="87"/>
      <c r="BR4" s="87"/>
      <c r="BS4" s="87"/>
      <c r="BT4" s="87"/>
      <c r="BU4" s="87"/>
      <c r="BV4" s="87"/>
      <c r="BW4" s="87"/>
      <c r="BX4" s="87"/>
      <c r="BY4" s="87"/>
      <c r="BZ4" s="87" t="s">
        <v>58</v>
      </c>
      <c r="CA4" s="87"/>
      <c r="CB4" s="87"/>
      <c r="CC4" s="87"/>
      <c r="CD4" s="87"/>
      <c r="CE4" s="87"/>
      <c r="CF4" s="87"/>
      <c r="CG4" s="87"/>
      <c r="CH4" s="87"/>
      <c r="CI4" s="87"/>
      <c r="CJ4" s="87"/>
      <c r="CK4" s="87" t="s">
        <v>59</v>
      </c>
      <c r="CL4" s="87"/>
      <c r="CM4" s="87"/>
      <c r="CN4" s="87"/>
      <c r="CO4" s="87"/>
      <c r="CP4" s="87"/>
      <c r="CQ4" s="87"/>
      <c r="CR4" s="87"/>
      <c r="CS4" s="87"/>
      <c r="CT4" s="87"/>
      <c r="CU4" s="87"/>
      <c r="CV4" s="87" t="s">
        <v>60</v>
      </c>
      <c r="CW4" s="87"/>
      <c r="CX4" s="87"/>
      <c r="CY4" s="87"/>
      <c r="CZ4" s="87"/>
      <c r="DA4" s="87"/>
      <c r="DB4" s="87"/>
      <c r="DC4" s="87"/>
      <c r="DD4" s="87"/>
      <c r="DE4" s="87"/>
      <c r="DF4" s="87"/>
      <c r="DG4" s="87" t="s">
        <v>61</v>
      </c>
      <c r="DH4" s="87"/>
      <c r="DI4" s="87"/>
      <c r="DJ4" s="87"/>
      <c r="DK4" s="87"/>
      <c r="DL4" s="87"/>
      <c r="DM4" s="87"/>
      <c r="DN4" s="87"/>
      <c r="DO4" s="87"/>
      <c r="DP4" s="87"/>
      <c r="DQ4" s="87"/>
      <c r="DR4" s="87" t="s">
        <v>62</v>
      </c>
      <c r="DS4" s="87"/>
      <c r="DT4" s="87"/>
      <c r="DU4" s="87"/>
      <c r="DV4" s="87"/>
      <c r="DW4" s="87"/>
      <c r="DX4" s="87"/>
      <c r="DY4" s="87"/>
      <c r="DZ4" s="87"/>
      <c r="EA4" s="87"/>
      <c r="EB4" s="87"/>
      <c r="EC4" s="87" t="s">
        <v>63</v>
      </c>
      <c r="ED4" s="87"/>
      <c r="EE4" s="87"/>
      <c r="EF4" s="87"/>
      <c r="EG4" s="87"/>
      <c r="EH4" s="87"/>
      <c r="EI4" s="87"/>
      <c r="EJ4" s="87"/>
      <c r="EK4" s="87"/>
      <c r="EL4" s="87"/>
      <c r="EM4" s="87"/>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473014</v>
      </c>
      <c r="D6" s="31">
        <f t="shared" si="3"/>
        <v>47</v>
      </c>
      <c r="E6" s="31">
        <f t="shared" si="3"/>
        <v>1</v>
      </c>
      <c r="F6" s="31">
        <f t="shared" si="3"/>
        <v>0</v>
      </c>
      <c r="G6" s="31">
        <f t="shared" si="3"/>
        <v>0</v>
      </c>
      <c r="H6" s="31" t="str">
        <f t="shared" si="3"/>
        <v>沖縄県　国頭村</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99.54</v>
      </c>
      <c r="P6" s="32">
        <f t="shared" si="3"/>
        <v>1512</v>
      </c>
      <c r="Q6" s="32">
        <f t="shared" si="3"/>
        <v>5006</v>
      </c>
      <c r="R6" s="32">
        <f t="shared" si="3"/>
        <v>194.8</v>
      </c>
      <c r="S6" s="32">
        <f t="shared" si="3"/>
        <v>25.7</v>
      </c>
      <c r="T6" s="32">
        <f t="shared" si="3"/>
        <v>4934</v>
      </c>
      <c r="U6" s="32">
        <f t="shared" si="3"/>
        <v>2.56</v>
      </c>
      <c r="V6" s="32">
        <f t="shared" si="3"/>
        <v>1927.34</v>
      </c>
      <c r="W6" s="33">
        <f>IF(W7="",NA(),W7)</f>
        <v>73.349999999999994</v>
      </c>
      <c r="X6" s="33">
        <f t="shared" ref="X6:AF6" si="4">IF(X7="",NA(),X7)</f>
        <v>84.45</v>
      </c>
      <c r="Y6" s="33">
        <f t="shared" si="4"/>
        <v>78.39</v>
      </c>
      <c r="Z6" s="33">
        <f t="shared" si="4"/>
        <v>71.599999999999994</v>
      </c>
      <c r="AA6" s="33">
        <f t="shared" si="4"/>
        <v>85.45</v>
      </c>
      <c r="AB6" s="33">
        <f t="shared" si="4"/>
        <v>75.239999999999995</v>
      </c>
      <c r="AC6" s="33">
        <f t="shared" si="4"/>
        <v>73.63</v>
      </c>
      <c r="AD6" s="33">
        <f t="shared" si="4"/>
        <v>75.709999999999994</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680.28</v>
      </c>
      <c r="BE6" s="33">
        <f t="shared" ref="BE6:BM6" si="7">IF(BE7="",NA(),BE7)</f>
        <v>740.45</v>
      </c>
      <c r="BF6" s="33">
        <f t="shared" si="7"/>
        <v>837.23</v>
      </c>
      <c r="BG6" s="33">
        <f t="shared" si="7"/>
        <v>793.07</v>
      </c>
      <c r="BH6" s="33">
        <f t="shared" si="7"/>
        <v>1013.78</v>
      </c>
      <c r="BI6" s="33">
        <f t="shared" si="7"/>
        <v>1168.8</v>
      </c>
      <c r="BJ6" s="33">
        <f t="shared" si="7"/>
        <v>1158.82</v>
      </c>
      <c r="BK6" s="33">
        <f t="shared" si="7"/>
        <v>1167.7</v>
      </c>
      <c r="BL6" s="33">
        <f t="shared" si="7"/>
        <v>1125.69</v>
      </c>
      <c r="BM6" s="33">
        <f t="shared" si="7"/>
        <v>1134.67</v>
      </c>
      <c r="BN6" s="32" t="str">
        <f>IF(BN7="","",IF(BN7="-","【-】","【"&amp;SUBSTITUTE(TEXT(BN7,"#,##0.00"),"-","△")&amp;"】"))</f>
        <v>【1,242.90】</v>
      </c>
      <c r="BO6" s="33">
        <f>IF(BO7="",NA(),BO7)</f>
        <v>52.57</v>
      </c>
      <c r="BP6" s="33">
        <f t="shared" ref="BP6:BX6" si="8">IF(BP7="",NA(),BP7)</f>
        <v>54.78</v>
      </c>
      <c r="BQ6" s="33">
        <f t="shared" si="8"/>
        <v>61.1</v>
      </c>
      <c r="BR6" s="33">
        <f t="shared" si="8"/>
        <v>56.51</v>
      </c>
      <c r="BS6" s="33">
        <f t="shared" si="8"/>
        <v>57.78</v>
      </c>
      <c r="BT6" s="33">
        <f t="shared" si="8"/>
        <v>56.44</v>
      </c>
      <c r="BU6" s="33">
        <f t="shared" si="8"/>
        <v>55.6</v>
      </c>
      <c r="BV6" s="33">
        <f t="shared" si="8"/>
        <v>54.43</v>
      </c>
      <c r="BW6" s="33">
        <f t="shared" si="8"/>
        <v>46.48</v>
      </c>
      <c r="BX6" s="33">
        <f t="shared" si="8"/>
        <v>40.6</v>
      </c>
      <c r="BY6" s="32" t="str">
        <f>IF(BY7="","",IF(BY7="-","【-】","【"&amp;SUBSTITUTE(TEXT(BY7,"#,##0.00"),"-","△")&amp;"】"))</f>
        <v>【33.35】</v>
      </c>
      <c r="BZ6" s="33">
        <f>IF(BZ7="",NA(),BZ7)</f>
        <v>175.83</v>
      </c>
      <c r="CA6" s="33">
        <f t="shared" ref="CA6:CI6" si="9">IF(CA7="",NA(),CA7)</f>
        <v>167.57</v>
      </c>
      <c r="CB6" s="33">
        <f t="shared" si="9"/>
        <v>149.91999999999999</v>
      </c>
      <c r="CC6" s="33">
        <f t="shared" si="9"/>
        <v>169.73</v>
      </c>
      <c r="CD6" s="33">
        <f t="shared" si="9"/>
        <v>169.93</v>
      </c>
      <c r="CE6" s="33">
        <f t="shared" si="9"/>
        <v>270.7</v>
      </c>
      <c r="CF6" s="33">
        <f t="shared" si="9"/>
        <v>275.86</v>
      </c>
      <c r="CG6" s="33">
        <f t="shared" si="9"/>
        <v>279.8</v>
      </c>
      <c r="CH6" s="33">
        <f t="shared" si="9"/>
        <v>376.61</v>
      </c>
      <c r="CI6" s="33">
        <f t="shared" si="9"/>
        <v>440.03</v>
      </c>
      <c r="CJ6" s="32" t="str">
        <f>IF(CJ7="","",IF(CJ7="-","【-】","【"&amp;SUBSTITUTE(TEXT(CJ7,"#,##0.00"),"-","△")&amp;"】"))</f>
        <v>【524.69】</v>
      </c>
      <c r="CK6" s="33">
        <f>IF(CK7="",NA(),CK7)</f>
        <v>67.739999999999995</v>
      </c>
      <c r="CL6" s="33">
        <f t="shared" ref="CL6:CT6" si="10">IF(CL7="",NA(),CL7)</f>
        <v>67.55</v>
      </c>
      <c r="CM6" s="33">
        <f t="shared" si="10"/>
        <v>69.930000000000007</v>
      </c>
      <c r="CN6" s="33">
        <f t="shared" si="10"/>
        <v>66.91</v>
      </c>
      <c r="CO6" s="33">
        <f t="shared" si="10"/>
        <v>69.819999999999993</v>
      </c>
      <c r="CP6" s="33">
        <f t="shared" si="10"/>
        <v>59.84</v>
      </c>
      <c r="CQ6" s="33">
        <f t="shared" si="10"/>
        <v>60.66</v>
      </c>
      <c r="CR6" s="33">
        <f t="shared" si="10"/>
        <v>60.17</v>
      </c>
      <c r="CS6" s="33">
        <f t="shared" si="10"/>
        <v>57.43</v>
      </c>
      <c r="CT6" s="33">
        <f t="shared" si="10"/>
        <v>57.29</v>
      </c>
      <c r="CU6" s="32" t="str">
        <f>IF(CU7="","",IF(CU7="-","【-】","【"&amp;SUBSTITUTE(TEXT(CU7,"#,##0.00"),"-","△")&amp;"】"))</f>
        <v>【57.58】</v>
      </c>
      <c r="CV6" s="33">
        <f>IF(CV7="",NA(),CV7)</f>
        <v>88.95</v>
      </c>
      <c r="CW6" s="33">
        <f t="shared" ref="CW6:DE6" si="11">IF(CW7="",NA(),CW7)</f>
        <v>88.33</v>
      </c>
      <c r="CX6" s="33">
        <f t="shared" si="11"/>
        <v>84.18</v>
      </c>
      <c r="CY6" s="33">
        <f t="shared" si="11"/>
        <v>84.46</v>
      </c>
      <c r="CZ6" s="33">
        <f t="shared" si="11"/>
        <v>81.819999999999993</v>
      </c>
      <c r="DA6" s="33">
        <f t="shared" si="11"/>
        <v>77.989999999999995</v>
      </c>
      <c r="DB6" s="33">
        <f t="shared" si="11"/>
        <v>77.319999999999993</v>
      </c>
      <c r="DC6" s="33">
        <f t="shared" si="11"/>
        <v>76.680000000000007</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0.16</v>
      </c>
      <c r="EH6" s="33">
        <f t="shared" si="14"/>
        <v>1.08</v>
      </c>
      <c r="EI6" s="33">
        <f t="shared" si="14"/>
        <v>0.69</v>
      </c>
      <c r="EJ6" s="33">
        <f t="shared" si="14"/>
        <v>0.89</v>
      </c>
      <c r="EK6" s="33">
        <f t="shared" si="14"/>
        <v>0.69</v>
      </c>
      <c r="EL6" s="33">
        <f t="shared" si="14"/>
        <v>0.65</v>
      </c>
      <c r="EM6" s="32" t="str">
        <f>IF(EM7="","",IF(EM7="-","【-】","【"&amp;SUBSTITUTE(TEXT(EM7,"#,##0.00"),"-","△")&amp;"】"))</f>
        <v>【0.71】</v>
      </c>
    </row>
    <row r="7" spans="1:143" s="34" customFormat="1">
      <c r="A7" s="26"/>
      <c r="B7" s="35">
        <v>2015</v>
      </c>
      <c r="C7" s="35">
        <v>473014</v>
      </c>
      <c r="D7" s="35">
        <v>47</v>
      </c>
      <c r="E7" s="35">
        <v>1</v>
      </c>
      <c r="F7" s="35">
        <v>0</v>
      </c>
      <c r="G7" s="35">
        <v>0</v>
      </c>
      <c r="H7" s="35" t="s">
        <v>93</v>
      </c>
      <c r="I7" s="35" t="s">
        <v>94</v>
      </c>
      <c r="J7" s="35" t="s">
        <v>95</v>
      </c>
      <c r="K7" s="35" t="s">
        <v>96</v>
      </c>
      <c r="L7" s="35" t="s">
        <v>97</v>
      </c>
      <c r="M7" s="36" t="s">
        <v>98</v>
      </c>
      <c r="N7" s="36" t="s">
        <v>99</v>
      </c>
      <c r="O7" s="36">
        <v>99.54</v>
      </c>
      <c r="P7" s="36">
        <v>1512</v>
      </c>
      <c r="Q7" s="36">
        <v>5006</v>
      </c>
      <c r="R7" s="36">
        <v>194.8</v>
      </c>
      <c r="S7" s="36">
        <v>25.7</v>
      </c>
      <c r="T7" s="36">
        <v>4934</v>
      </c>
      <c r="U7" s="36">
        <v>2.56</v>
      </c>
      <c r="V7" s="36">
        <v>1927.34</v>
      </c>
      <c r="W7" s="36">
        <v>73.349999999999994</v>
      </c>
      <c r="X7" s="36">
        <v>84.45</v>
      </c>
      <c r="Y7" s="36">
        <v>78.39</v>
      </c>
      <c r="Z7" s="36">
        <v>71.599999999999994</v>
      </c>
      <c r="AA7" s="36">
        <v>85.45</v>
      </c>
      <c r="AB7" s="36">
        <v>75.239999999999995</v>
      </c>
      <c r="AC7" s="36">
        <v>73.63</v>
      </c>
      <c r="AD7" s="36">
        <v>75.709999999999994</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680.28</v>
      </c>
      <c r="BE7" s="36">
        <v>740.45</v>
      </c>
      <c r="BF7" s="36">
        <v>837.23</v>
      </c>
      <c r="BG7" s="36">
        <v>793.07</v>
      </c>
      <c r="BH7" s="36">
        <v>1013.78</v>
      </c>
      <c r="BI7" s="36">
        <v>1168.8</v>
      </c>
      <c r="BJ7" s="36">
        <v>1158.82</v>
      </c>
      <c r="BK7" s="36">
        <v>1167.7</v>
      </c>
      <c r="BL7" s="36">
        <v>1125.69</v>
      </c>
      <c r="BM7" s="36">
        <v>1134.67</v>
      </c>
      <c r="BN7" s="36">
        <v>1242.9000000000001</v>
      </c>
      <c r="BO7" s="36">
        <v>52.57</v>
      </c>
      <c r="BP7" s="36">
        <v>54.78</v>
      </c>
      <c r="BQ7" s="36">
        <v>61.1</v>
      </c>
      <c r="BR7" s="36">
        <v>56.51</v>
      </c>
      <c r="BS7" s="36">
        <v>57.78</v>
      </c>
      <c r="BT7" s="36">
        <v>56.44</v>
      </c>
      <c r="BU7" s="36">
        <v>55.6</v>
      </c>
      <c r="BV7" s="36">
        <v>54.43</v>
      </c>
      <c r="BW7" s="36">
        <v>46.48</v>
      </c>
      <c r="BX7" s="36">
        <v>40.6</v>
      </c>
      <c r="BY7" s="36">
        <v>33.35</v>
      </c>
      <c r="BZ7" s="36">
        <v>175.83</v>
      </c>
      <c r="CA7" s="36">
        <v>167.57</v>
      </c>
      <c r="CB7" s="36">
        <v>149.91999999999999</v>
      </c>
      <c r="CC7" s="36">
        <v>169.73</v>
      </c>
      <c r="CD7" s="36">
        <v>169.93</v>
      </c>
      <c r="CE7" s="36">
        <v>270.7</v>
      </c>
      <c r="CF7" s="36">
        <v>275.86</v>
      </c>
      <c r="CG7" s="36">
        <v>279.8</v>
      </c>
      <c r="CH7" s="36">
        <v>376.61</v>
      </c>
      <c r="CI7" s="36">
        <v>440.03</v>
      </c>
      <c r="CJ7" s="36">
        <v>524.69000000000005</v>
      </c>
      <c r="CK7" s="36">
        <v>67.739999999999995</v>
      </c>
      <c r="CL7" s="36">
        <v>67.55</v>
      </c>
      <c r="CM7" s="36">
        <v>69.930000000000007</v>
      </c>
      <c r="CN7" s="36">
        <v>66.91</v>
      </c>
      <c r="CO7" s="36">
        <v>69.819999999999993</v>
      </c>
      <c r="CP7" s="36">
        <v>59.84</v>
      </c>
      <c r="CQ7" s="36">
        <v>60.66</v>
      </c>
      <c r="CR7" s="36">
        <v>60.17</v>
      </c>
      <c r="CS7" s="36">
        <v>57.43</v>
      </c>
      <c r="CT7" s="36">
        <v>57.29</v>
      </c>
      <c r="CU7" s="36">
        <v>57.58</v>
      </c>
      <c r="CV7" s="36">
        <v>88.95</v>
      </c>
      <c r="CW7" s="36">
        <v>88.33</v>
      </c>
      <c r="CX7" s="36">
        <v>84.18</v>
      </c>
      <c r="CY7" s="36">
        <v>84.46</v>
      </c>
      <c r="CZ7" s="36">
        <v>81.819999999999993</v>
      </c>
      <c r="DA7" s="36">
        <v>77.989999999999995</v>
      </c>
      <c r="DB7" s="36">
        <v>77.319999999999993</v>
      </c>
      <c r="DC7" s="36">
        <v>76.680000000000007</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0.16</v>
      </c>
      <c r="EH7" s="36">
        <v>1.08</v>
      </c>
      <c r="EI7" s="36">
        <v>0.69</v>
      </c>
      <c r="EJ7" s="36">
        <v>0.89</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2017-02-15T09:58:25Z</cp:lastPrinted>
  <dcterms:created xsi:type="dcterms:W3CDTF">2016-12-02T02:23:48Z</dcterms:created>
  <dcterms:modified xsi:type="dcterms:W3CDTF">2017-02-21T05:38:01Z</dcterms:modified>
  <cp:category/>
</cp:coreProperties>
</file>