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<sst xmlns="http://schemas.openxmlformats.org/spreadsheetml/2006/main" count="221" uniqueCount="111">
  <si>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</si>
  <si>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</si>
  <si>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</si>
  <si>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</si>
  <si>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</si>
  <si>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</si>
  <si>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</si>
  <si>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</si>
  <si>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</si>
  <si>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</si>
  <si>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</si>
  <si>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</si>
  <si>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</si>
  <si>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</si>
  <si>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</si>
  <si>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</si>
  <si>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</si>
  <si>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</si>
  <si>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</si>
  <si>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</si>
  <si>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</si>
  <si>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</si>
  <si>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</si>
  <si>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</si>
  <si>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</si>
  <si>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</si>
  <si>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</si>
  <si>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</si>
  <si>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</si>
  <si>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</si>
  <si>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</si>
  <si>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</si>
  <si>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</si>
  <si>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</si>
  <si>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</si>
  <si>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</si>
  <si>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</si>
  <si>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</si>
  <si>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</si>
  <si>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</si>
  <si>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</si>
  <si>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</si>
  <si>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</si>
  <si>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</si>
  <si>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</si>
  <si>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</si>
  <si>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</si>
  <si>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</si>
  <si>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</si>
  <si>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</si>
  <si>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</si>
  <si>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</si>
  <si>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</si>
  <si>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</si>
  <si>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</si>
  <si>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</si>
  <si>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</si>
  <si>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</si>
  <si>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</si>
  <si>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</si>
  <si>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</si>
  <si>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</si>
  <si>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</si>
  <si>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</si>
  <si>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</si>
  <si>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</si>
  <si>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</si>
  <si>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</si>
  <si>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</si>
  <si>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</si>
  <si>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</si>
  <si>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</si>
  <si>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</si>
  <si>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</si>
  <si>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</si>
  <si>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</si>
  <si>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</si>
  <si>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</si>
  <si>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</si>
  <si>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</si>
  <si>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</si>
  <si>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</si>
  <si>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</si>
  <si>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</si>
  <si>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</si>
  <si>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</si>
  <si>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</si>
  <si>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</si>
  <si>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</si>
  <si>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</si>
  <si>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</si>
  <si>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</si>
  <si>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</si>
  <si>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</si>
  <si>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</si>
  <si>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</si>
  <si>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宮古島市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</si>
  <si>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</si>
  <si>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</si>
  <si>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</si>
  <si>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</si>
  <si>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</si>
  <si>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</si>
  <si>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</si>
  <si>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</si>
  <si>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</si>
  <si>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</si>
  <si>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</si>
  <si>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使用料金収入は、平成２５年度３，２６０千円、平成２６年度３，６３０千円、平成２７年度３，６２９千円と僅かながら増加傾向にあるが十分とはいえない。平成２７年度の収益的収支収入に占める他会計繰入金率は５９．９％と高い。現在の使用料金が低位であると判断でき、そのため収益的収支比率も指標を充たすことが出来ない。経営の健全性の改善には、使用料金を適切な水準への改定が必要な状況にある。
【④企業債残高対事業規模比率】
　平成１４年度以降、新設の施設整備事業行っておらず下降傾向にある。今後も新施設整備の計画は無く、企業債残高は概ね下降して行く。
【⑤経費改修率】
　平成１７年に定められた使用料金により、経費改修率は平均を大きく下回っている。使用料金の適切な水準への改定が必要な状況にある。
【⑥汚水処理原価】
　平均より低位であり、今後も可能な限り現状の維持を図る。
【⑦施設利用率】
　施設利用率は接続率が関係し、その低位は住民の経済状況が主な要因であり、一概に啓蒙による増加が期待出来ない状況である。
【⑧水洗化率】
　水洗化率の低位は住民の経済状況が主な要因であり、一概に啓蒙による増加が期待出来ない状況である。
　現在、水洗化率は僅かながら上昇傾向にあるが、それは新家屋建築に係る建築法上接続によるものである。</t>
    <phoneticPr fontId="4"/>
  </si>
  <si>
    <t>　管渠に関しては共用開始から２２年を経過したにすぎず、また地域地震などが殆ど無く、その影響による破損や老朽化による更新は現段階では無い。圧送ポンプ機場については、概ね３・４年毎にポンプの更新を行い対処している。
　処理施設の機械設備については、老朽化や日照・塩害による劣化が随所に見られ著しい。経営状況を考慮しながら、更新と改修を図る</t>
    <phoneticPr fontId="4"/>
  </si>
  <si>
    <t>　類似団体と比較して、経営の健全性及び効率性が低いが、その主な要因は経営の状況に見合った料金収入を確保出来ないことにある。接続率の低位も原因ではあるが、使用料金の低さが主な要因である。
　経営の健全性の改善には、使用料金を適切な水準への改定が必要な状況にある。
　施設管理と施設整備（更新・改修）の効率性の向上を図るには専門的な知識持つ専属的な職員の確保と人員を要するため、それに努める必要がある。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</si>
</sst>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491840"/>
        <c:axId val="6150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61491840"/>
        <c:axId val="61506304"/>
      </c:lineChart>
      <c:dateAx>
        <c:axId val="61491840"/>
        <c:scaling>
          <c:orientation val="minMax"/>
        </c:scaling>
        <c:delete val="1"/>
        <c:axPos val="b"/>
        <c:numFmt formatCode="ge" sourceLinked="1"/>
        <c:majorTickMark val="none"/>
        <c:minorTickMark val="none"/>
        <c:tickLblPos val="none"/>
        <c:crossAx val="61506304"/>
        <c:crosses val="autoZero"/>
        <c:auto val="1"/>
        <c:lblOffset val="100"/>
        <c:baseTimeUnit val="years"/>
      </c:dateAx>
      <c:valAx>
        <c:axId val="615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23.06</c:v>
                </c:pt>
                <c:pt idx="1">
                  <c:v>22.36</c:v>
                </c:pt>
                <c:pt idx="2">
                  <c:v>23.33</c:v>
                </c:pt>
                <c:pt idx="3">
                  <c:v>24.03</c:v>
                </c:pt>
                <c:pt idx="4">
                  <c:v>23.75</c:v>
                </c:pt>
              </c:numCache>
            </c:numRef>
          </c:val>
        </c:ser>
        <c:dLbls>
          <c:showLegendKey val="0"/>
          <c:showVal val="0"/>
          <c:showCatName val="0"/>
          <c:showSerName val="0"/>
          <c:showPercent val="0"/>
          <c:showBubbleSize val="0"/>
        </c:dLbls>
        <c:gapWidth val="150"/>
        <c:axId val="94391296"/>
        <c:axId val="9441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94391296"/>
        <c:axId val="94413952"/>
      </c:lineChart>
      <c:dateAx>
        <c:axId val="94391296"/>
        <c:scaling>
          <c:orientation val="minMax"/>
        </c:scaling>
        <c:delete val="1"/>
        <c:axPos val="b"/>
        <c:numFmt formatCode="ge" sourceLinked="1"/>
        <c:majorTickMark val="none"/>
        <c:minorTickMark val="none"/>
        <c:tickLblPos val="none"/>
        <c:crossAx val="94413952"/>
        <c:crosses val="autoZero"/>
        <c:auto val="1"/>
        <c:lblOffset val="100"/>
        <c:baseTimeUnit val="years"/>
      </c:dateAx>
      <c:valAx>
        <c:axId val="944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9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32.49</c:v>
                </c:pt>
                <c:pt idx="1">
                  <c:v>32.56</c:v>
                </c:pt>
                <c:pt idx="2">
                  <c:v>34.57</c:v>
                </c:pt>
                <c:pt idx="3">
                  <c:v>36.11</c:v>
                </c:pt>
                <c:pt idx="4">
                  <c:v>31.69</c:v>
                </c:pt>
              </c:numCache>
            </c:numRef>
          </c:val>
        </c:ser>
        <c:dLbls>
          <c:showLegendKey val="0"/>
          <c:showVal val="0"/>
          <c:showCatName val="0"/>
          <c:showSerName val="0"/>
          <c:showPercent val="0"/>
          <c:showBubbleSize val="0"/>
        </c:dLbls>
        <c:gapWidth val="150"/>
        <c:axId val="95558272"/>
        <c:axId val="955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95558272"/>
        <c:axId val="95564544"/>
      </c:lineChart>
      <c:dateAx>
        <c:axId val="95558272"/>
        <c:scaling>
          <c:orientation val="minMax"/>
        </c:scaling>
        <c:delete val="1"/>
        <c:axPos val="b"/>
        <c:numFmt formatCode="ge" sourceLinked="1"/>
        <c:majorTickMark val="none"/>
        <c:minorTickMark val="none"/>
        <c:tickLblPos val="none"/>
        <c:crossAx val="95564544"/>
        <c:crosses val="autoZero"/>
        <c:auto val="1"/>
        <c:lblOffset val="100"/>
        <c:baseTimeUnit val="years"/>
      </c:dateAx>
      <c:valAx>
        <c:axId val="955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88.29</c:v>
                </c:pt>
                <c:pt idx="1">
                  <c:v>83.56</c:v>
                </c:pt>
                <c:pt idx="2">
                  <c:v>59.87</c:v>
                </c:pt>
                <c:pt idx="3">
                  <c:v>58.6</c:v>
                </c:pt>
                <c:pt idx="4">
                  <c:v>57.93</c:v>
                </c:pt>
              </c:numCache>
            </c:numRef>
          </c:val>
        </c:ser>
        <c:dLbls>
          <c:showLegendKey val="0"/>
          <c:showVal val="0"/>
          <c:showCatName val="0"/>
          <c:showSerName val="0"/>
          <c:showPercent val="0"/>
          <c:showBubbleSize val="0"/>
        </c:dLbls>
        <c:gapWidth val="150"/>
        <c:axId val="61520128"/>
        <c:axId val="6298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520128"/>
        <c:axId val="62984576"/>
      </c:lineChart>
      <c:dateAx>
        <c:axId val="61520128"/>
        <c:scaling>
          <c:orientation val="minMax"/>
        </c:scaling>
        <c:delete val="1"/>
        <c:axPos val="b"/>
        <c:numFmt formatCode="ge" sourceLinked="1"/>
        <c:majorTickMark val="none"/>
        <c:minorTickMark val="none"/>
        <c:tickLblPos val="none"/>
        <c:crossAx val="62984576"/>
        <c:crosses val="autoZero"/>
        <c:auto val="1"/>
        <c:lblOffset val="100"/>
        <c:baseTimeUnit val="years"/>
      </c:dateAx>
      <c:valAx>
        <c:axId val="6298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010688"/>
        <c:axId val="6301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010688"/>
        <c:axId val="63012864"/>
      </c:lineChart>
      <c:dateAx>
        <c:axId val="63010688"/>
        <c:scaling>
          <c:orientation val="minMax"/>
        </c:scaling>
        <c:delete val="1"/>
        <c:axPos val="b"/>
        <c:numFmt formatCode="ge" sourceLinked="1"/>
        <c:majorTickMark val="none"/>
        <c:minorTickMark val="none"/>
        <c:tickLblPos val="none"/>
        <c:crossAx val="63012864"/>
        <c:crosses val="autoZero"/>
        <c:auto val="1"/>
        <c:lblOffset val="100"/>
        <c:baseTimeUnit val="years"/>
      </c:dateAx>
      <c:valAx>
        <c:axId val="630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680896"/>
        <c:axId val="6568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680896"/>
        <c:axId val="65682816"/>
      </c:lineChart>
      <c:dateAx>
        <c:axId val="65680896"/>
        <c:scaling>
          <c:orientation val="minMax"/>
        </c:scaling>
        <c:delete val="1"/>
        <c:axPos val="b"/>
        <c:numFmt formatCode="ge" sourceLinked="1"/>
        <c:majorTickMark val="none"/>
        <c:minorTickMark val="none"/>
        <c:tickLblPos val="none"/>
        <c:crossAx val="65682816"/>
        <c:crosses val="autoZero"/>
        <c:auto val="1"/>
        <c:lblOffset val="100"/>
        <c:baseTimeUnit val="years"/>
      </c:dateAx>
      <c:valAx>
        <c:axId val="6568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709568"/>
        <c:axId val="6571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709568"/>
        <c:axId val="65711488"/>
      </c:lineChart>
      <c:dateAx>
        <c:axId val="65709568"/>
        <c:scaling>
          <c:orientation val="minMax"/>
        </c:scaling>
        <c:delete val="1"/>
        <c:axPos val="b"/>
        <c:numFmt formatCode="ge" sourceLinked="1"/>
        <c:majorTickMark val="none"/>
        <c:minorTickMark val="none"/>
        <c:tickLblPos val="none"/>
        <c:crossAx val="65711488"/>
        <c:crosses val="autoZero"/>
        <c:auto val="1"/>
        <c:lblOffset val="100"/>
        <c:baseTimeUnit val="years"/>
      </c:dateAx>
      <c:valAx>
        <c:axId val="657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54208"/>
        <c:axId val="9425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54208"/>
        <c:axId val="94256128"/>
      </c:lineChart>
      <c:dateAx>
        <c:axId val="94254208"/>
        <c:scaling>
          <c:orientation val="minMax"/>
        </c:scaling>
        <c:delete val="1"/>
        <c:axPos val="b"/>
        <c:numFmt formatCode="ge" sourceLinked="1"/>
        <c:majorTickMark val="none"/>
        <c:minorTickMark val="none"/>
        <c:tickLblPos val="none"/>
        <c:crossAx val="94256128"/>
        <c:crosses val="autoZero"/>
        <c:auto val="1"/>
        <c:lblOffset val="100"/>
        <c:baseTimeUnit val="years"/>
      </c:dateAx>
      <c:valAx>
        <c:axId val="9425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1377.27</c:v>
                </c:pt>
                <c:pt idx="1">
                  <c:v>1550.8</c:v>
                </c:pt>
                <c:pt idx="2">
                  <c:v>1600.03</c:v>
                </c:pt>
                <c:pt idx="3">
                  <c:v>522.15</c:v>
                </c:pt>
                <c:pt idx="4">
                  <c:v>1122.27</c:v>
                </c:pt>
              </c:numCache>
            </c:numRef>
          </c:val>
        </c:ser>
        <c:dLbls>
          <c:showLegendKey val="0"/>
          <c:showVal val="0"/>
          <c:showCatName val="0"/>
          <c:showSerName val="0"/>
          <c:showPercent val="0"/>
          <c:showBubbleSize val="0"/>
        </c:dLbls>
        <c:gapWidth val="150"/>
        <c:axId val="94290688"/>
        <c:axId val="942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94290688"/>
        <c:axId val="94292608"/>
      </c:lineChart>
      <c:dateAx>
        <c:axId val="94290688"/>
        <c:scaling>
          <c:orientation val="minMax"/>
        </c:scaling>
        <c:delete val="1"/>
        <c:axPos val="b"/>
        <c:numFmt formatCode="ge" sourceLinked="1"/>
        <c:majorTickMark val="none"/>
        <c:minorTickMark val="none"/>
        <c:tickLblPos val="none"/>
        <c:crossAx val="94292608"/>
        <c:crosses val="autoZero"/>
        <c:auto val="1"/>
        <c:lblOffset val="100"/>
        <c:baseTimeUnit val="years"/>
      </c:dateAx>
      <c:valAx>
        <c:axId val="942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27.81</c:v>
                </c:pt>
                <c:pt idx="1">
                  <c:v>31.61</c:v>
                </c:pt>
                <c:pt idx="2">
                  <c:v>25.85</c:v>
                </c:pt>
                <c:pt idx="3">
                  <c:v>40.65</c:v>
                </c:pt>
                <c:pt idx="4">
                  <c:v>31.77</c:v>
                </c:pt>
              </c:numCache>
            </c:numRef>
          </c:val>
        </c:ser>
        <c:dLbls>
          <c:showLegendKey val="0"/>
          <c:showVal val="0"/>
          <c:showCatName val="0"/>
          <c:showSerName val="0"/>
          <c:showPercent val="0"/>
          <c:showBubbleSize val="0"/>
        </c:dLbls>
        <c:gapWidth val="150"/>
        <c:axId val="94339456"/>
        <c:axId val="943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94339456"/>
        <c:axId val="94341376"/>
      </c:lineChart>
      <c:dateAx>
        <c:axId val="94339456"/>
        <c:scaling>
          <c:orientation val="minMax"/>
        </c:scaling>
        <c:delete val="1"/>
        <c:axPos val="b"/>
        <c:numFmt formatCode="ge" sourceLinked="1"/>
        <c:majorTickMark val="none"/>
        <c:minorTickMark val="none"/>
        <c:tickLblPos val="none"/>
        <c:crossAx val="94341376"/>
        <c:crosses val="autoZero"/>
        <c:auto val="1"/>
        <c:lblOffset val="100"/>
        <c:baseTimeUnit val="years"/>
      </c:dateAx>
      <c:valAx>
        <c:axId val="943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219.19</c:v>
                </c:pt>
                <c:pt idx="1">
                  <c:v>171.83</c:v>
                </c:pt>
                <c:pt idx="2">
                  <c:v>205.19</c:v>
                </c:pt>
                <c:pt idx="3">
                  <c:v>141.91999999999999</c:v>
                </c:pt>
                <c:pt idx="4">
                  <c:v>183.35</c:v>
                </c:pt>
              </c:numCache>
            </c:numRef>
          </c:val>
        </c:ser>
        <c:dLbls>
          <c:showLegendKey val="0"/>
          <c:showVal val="0"/>
          <c:showCatName val="0"/>
          <c:showSerName val="0"/>
          <c:showPercent val="0"/>
          <c:showBubbleSize val="0"/>
        </c:dLbls>
        <c:gapWidth val="150"/>
        <c:axId val="94358912"/>
        <c:axId val="943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94358912"/>
        <c:axId val="94377472"/>
      </c:lineChart>
      <c:dateAx>
        <c:axId val="94358912"/>
        <c:scaling>
          <c:orientation val="minMax"/>
        </c:scaling>
        <c:delete val="1"/>
        <c:axPos val="b"/>
        <c:numFmt formatCode="ge" sourceLinked="1"/>
        <c:majorTickMark val="none"/>
        <c:minorTickMark val="none"/>
        <c:tickLblPos val="none"/>
        <c:crossAx val="94377472"/>
        <c:crosses val="autoZero"/>
        <c:auto val="1"/>
        <c:lblOffset val="100"/>
        <c:baseTimeUnit val="years"/>
      </c:dateAx>
      <c:valAx>
        <c:axId val="943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宮古島市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54519</v>
      </c>
      <c r="AM8" s="47"/>
      <c r="AN8" s="47"/>
      <c r="AO8" s="47"/>
      <c r="AP8" s="47"/>
      <c r="AQ8" s="47"/>
      <c r="AR8" s="47"/>
      <c r="AS8" s="47"/>
      <c r="AT8" s="43">
        <f>データ!S6</f>
        <v>204.2</v>
      </c>
      <c r="AU8" s="43"/>
      <c r="AV8" s="43"/>
      <c r="AW8" s="43"/>
      <c r="AX8" s="43"/>
      <c r="AY8" s="43"/>
      <c r="AZ8" s="43"/>
      <c r="BA8" s="43"/>
      <c r="BB8" s="43">
        <f>データ!T6</f>
        <v>266.99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3.24</v>
      </c>
      <c r="Q10" s="43"/>
      <c r="R10" s="43"/>
      <c r="S10" s="43"/>
      <c r="T10" s="43"/>
      <c r="U10" s="43"/>
      <c r="V10" s="43"/>
      <c r="W10" s="43">
        <f>データ!P6</f>
        <v>100</v>
      </c>
      <c r="X10" s="43"/>
      <c r="Y10" s="43"/>
      <c r="Z10" s="43"/>
      <c r="AA10" s="43"/>
      <c r="AB10" s="43"/>
      <c r="AC10" s="43"/>
      <c r="AD10" s="47">
        <f>データ!Q6</f>
        <v>927</v>
      </c>
      <c r="AE10" s="47"/>
      <c r="AF10" s="47"/>
      <c r="AG10" s="47"/>
      <c r="AH10" s="47"/>
      <c r="AI10" s="47"/>
      <c r="AJ10" s="47"/>
      <c r="AK10" s="2"/>
      <c r="AL10" s="47">
        <f>データ!U6</f>
        <v>1742</v>
      </c>
      <c r="AM10" s="47"/>
      <c r="AN10" s="47"/>
      <c r="AO10" s="47"/>
      <c r="AP10" s="47"/>
      <c r="AQ10" s="47"/>
      <c r="AR10" s="47"/>
      <c r="AS10" s="47"/>
      <c r="AT10" s="43">
        <f>データ!V6</f>
        <v>0.78</v>
      </c>
      <c r="AU10" s="43"/>
      <c r="AV10" s="43"/>
      <c r="AW10" s="43"/>
      <c r="AX10" s="43"/>
      <c r="AY10" s="43"/>
      <c r="AZ10" s="43"/>
      <c r="BA10" s="43"/>
      <c r="BB10" s="43">
        <f>データ!W6</f>
        <v>2233.33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73"/>
      <c r="BN47" s="73"/>
      <c r="BO47" s="73"/>
      <c r="BP47" s="73"/>
      <c r="BQ47" s="73"/>
      <c r="BR47" s="73"/>
      <c r="BS47" s="73"/>
      <c r="BT47" s="73"/>
      <c r="BU47" s="73"/>
      <c r="BV47" s="73"/>
      <c r="BW47" s="73"/>
      <c r="BX47" s="73"/>
      <c r="BY47" s="73"/>
      <c r="BZ47" s="7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3"/>
      <c r="BN48" s="73"/>
      <c r="BO48" s="73"/>
      <c r="BP48" s="73"/>
      <c r="BQ48" s="73"/>
      <c r="BR48" s="73"/>
      <c r="BS48" s="73"/>
      <c r="BT48" s="73"/>
      <c r="BU48" s="73"/>
      <c r="BV48" s="73"/>
      <c r="BW48" s="73"/>
      <c r="BX48" s="73"/>
      <c r="BY48" s="73"/>
      <c r="BZ48" s="7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3"/>
      <c r="BN49" s="73"/>
      <c r="BO49" s="73"/>
      <c r="BP49" s="73"/>
      <c r="BQ49" s="73"/>
      <c r="BR49" s="73"/>
      <c r="BS49" s="73"/>
      <c r="BT49" s="73"/>
      <c r="BU49" s="73"/>
      <c r="BV49" s="73"/>
      <c r="BW49" s="73"/>
      <c r="BX49" s="73"/>
      <c r="BY49" s="73"/>
      <c r="BZ49" s="7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3"/>
      <c r="BN50" s="73"/>
      <c r="BO50" s="73"/>
      <c r="BP50" s="73"/>
      <c r="BQ50" s="73"/>
      <c r="BR50" s="73"/>
      <c r="BS50" s="73"/>
      <c r="BT50" s="73"/>
      <c r="BU50" s="73"/>
      <c r="BV50" s="73"/>
      <c r="BW50" s="73"/>
      <c r="BX50" s="73"/>
      <c r="BY50" s="73"/>
      <c r="BZ50" s="7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3"/>
      <c r="BN51" s="73"/>
      <c r="BO51" s="73"/>
      <c r="BP51" s="73"/>
      <c r="BQ51" s="73"/>
      <c r="BR51" s="73"/>
      <c r="BS51" s="73"/>
      <c r="BT51" s="73"/>
      <c r="BU51" s="73"/>
      <c r="BV51" s="73"/>
      <c r="BW51" s="73"/>
      <c r="BX51" s="73"/>
      <c r="BY51" s="73"/>
      <c r="BZ51" s="7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3"/>
      <c r="BN52" s="73"/>
      <c r="BO52" s="73"/>
      <c r="BP52" s="73"/>
      <c r="BQ52" s="73"/>
      <c r="BR52" s="73"/>
      <c r="BS52" s="73"/>
      <c r="BT52" s="73"/>
      <c r="BU52" s="73"/>
      <c r="BV52" s="73"/>
      <c r="BW52" s="73"/>
      <c r="BX52" s="73"/>
      <c r="BY52" s="73"/>
      <c r="BZ52" s="7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3"/>
      <c r="BN53" s="73"/>
      <c r="BO53" s="73"/>
      <c r="BP53" s="73"/>
      <c r="BQ53" s="73"/>
      <c r="BR53" s="73"/>
      <c r="BS53" s="73"/>
      <c r="BT53" s="73"/>
      <c r="BU53" s="73"/>
      <c r="BV53" s="73"/>
      <c r="BW53" s="73"/>
      <c r="BX53" s="73"/>
      <c r="BY53" s="73"/>
      <c r="BZ53" s="7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3"/>
      <c r="BN54" s="73"/>
      <c r="BO54" s="73"/>
      <c r="BP54" s="73"/>
      <c r="BQ54" s="73"/>
      <c r="BR54" s="73"/>
      <c r="BS54" s="73"/>
      <c r="BT54" s="73"/>
      <c r="BU54" s="73"/>
      <c r="BV54" s="73"/>
      <c r="BW54" s="73"/>
      <c r="BX54" s="73"/>
      <c r="BY54" s="73"/>
      <c r="BZ54" s="7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3"/>
      <c r="BN55" s="73"/>
      <c r="BO55" s="73"/>
      <c r="BP55" s="73"/>
      <c r="BQ55" s="73"/>
      <c r="BR55" s="73"/>
      <c r="BS55" s="73"/>
      <c r="BT55" s="73"/>
      <c r="BU55" s="73"/>
      <c r="BV55" s="73"/>
      <c r="BW55" s="73"/>
      <c r="BX55" s="73"/>
      <c r="BY55" s="73"/>
      <c r="BZ55" s="74"/>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5"/>
      <c r="BM56" s="73"/>
      <c r="BN56" s="73"/>
      <c r="BO56" s="73"/>
      <c r="BP56" s="73"/>
      <c r="BQ56" s="73"/>
      <c r="BR56" s="73"/>
      <c r="BS56" s="73"/>
      <c r="BT56" s="73"/>
      <c r="BU56" s="73"/>
      <c r="BV56" s="73"/>
      <c r="BW56" s="73"/>
      <c r="BX56" s="73"/>
      <c r="BY56" s="73"/>
      <c r="BZ56" s="74"/>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5"/>
      <c r="BM57" s="73"/>
      <c r="BN57" s="73"/>
      <c r="BO57" s="73"/>
      <c r="BP57" s="73"/>
      <c r="BQ57" s="73"/>
      <c r="BR57" s="73"/>
      <c r="BS57" s="73"/>
      <c r="BT57" s="73"/>
      <c r="BU57" s="73"/>
      <c r="BV57" s="73"/>
      <c r="BW57" s="73"/>
      <c r="BX57" s="73"/>
      <c r="BY57" s="73"/>
      <c r="BZ57" s="74"/>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3"/>
      <c r="BN58" s="73"/>
      <c r="BO58" s="73"/>
      <c r="BP58" s="73"/>
      <c r="BQ58" s="73"/>
      <c r="BR58" s="73"/>
      <c r="BS58" s="73"/>
      <c r="BT58" s="73"/>
      <c r="BU58" s="73"/>
      <c r="BV58" s="73"/>
      <c r="BW58" s="73"/>
      <c r="BX58" s="73"/>
      <c r="BY58" s="73"/>
      <c r="BZ58" s="74"/>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3"/>
      <c r="BN59" s="73"/>
      <c r="BO59" s="73"/>
      <c r="BP59" s="73"/>
      <c r="BQ59" s="73"/>
      <c r="BR59" s="73"/>
      <c r="BS59" s="73"/>
      <c r="BT59" s="73"/>
      <c r="BU59" s="73"/>
      <c r="BV59" s="73"/>
      <c r="BW59" s="73"/>
      <c r="BX59" s="73"/>
      <c r="BY59" s="73"/>
      <c r="BZ59" s="74"/>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5"/>
      <c r="BM60" s="73"/>
      <c r="BN60" s="73"/>
      <c r="BO60" s="73"/>
      <c r="BP60" s="73"/>
      <c r="BQ60" s="73"/>
      <c r="BR60" s="73"/>
      <c r="BS60" s="73"/>
      <c r="BT60" s="73"/>
      <c r="BU60" s="73"/>
      <c r="BV60" s="73"/>
      <c r="BW60" s="73"/>
      <c r="BX60" s="73"/>
      <c r="BY60" s="73"/>
      <c r="BZ60" s="74"/>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5"/>
      <c r="BM61" s="73"/>
      <c r="BN61" s="73"/>
      <c r="BO61" s="73"/>
      <c r="BP61" s="73"/>
      <c r="BQ61" s="73"/>
      <c r="BR61" s="73"/>
      <c r="BS61" s="73"/>
      <c r="BT61" s="73"/>
      <c r="BU61" s="73"/>
      <c r="BV61" s="73"/>
      <c r="BW61" s="73"/>
      <c r="BX61" s="73"/>
      <c r="BY61" s="73"/>
      <c r="BZ61" s="7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3"/>
      <c r="BN62" s="73"/>
      <c r="BO62" s="73"/>
      <c r="BP62" s="73"/>
      <c r="BQ62" s="73"/>
      <c r="BR62" s="73"/>
      <c r="BS62" s="73"/>
      <c r="BT62" s="73"/>
      <c r="BU62" s="73"/>
      <c r="BV62" s="73"/>
      <c r="BW62" s="73"/>
      <c r="BX62" s="73"/>
      <c r="BY62" s="73"/>
      <c r="BZ62" s="7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73"/>
      <c r="BN66" s="73"/>
      <c r="BO66" s="73"/>
      <c r="BP66" s="73"/>
      <c r="BQ66" s="73"/>
      <c r="BR66" s="73"/>
      <c r="BS66" s="73"/>
      <c r="BT66" s="73"/>
      <c r="BU66" s="73"/>
      <c r="BV66" s="73"/>
      <c r="BW66" s="73"/>
      <c r="BX66" s="73"/>
      <c r="BY66" s="73"/>
      <c r="BZ66" s="7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3"/>
      <c r="BN67" s="73"/>
      <c r="BO67" s="73"/>
      <c r="BP67" s="73"/>
      <c r="BQ67" s="73"/>
      <c r="BR67" s="73"/>
      <c r="BS67" s="73"/>
      <c r="BT67" s="73"/>
      <c r="BU67" s="73"/>
      <c r="BV67" s="73"/>
      <c r="BW67" s="73"/>
      <c r="BX67" s="73"/>
      <c r="BY67" s="73"/>
      <c r="BZ67" s="7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3"/>
      <c r="BN68" s="73"/>
      <c r="BO68" s="73"/>
      <c r="BP68" s="73"/>
      <c r="BQ68" s="73"/>
      <c r="BR68" s="73"/>
      <c r="BS68" s="73"/>
      <c r="BT68" s="73"/>
      <c r="BU68" s="73"/>
      <c r="BV68" s="73"/>
      <c r="BW68" s="73"/>
      <c r="BX68" s="73"/>
      <c r="BY68" s="73"/>
      <c r="BZ68" s="7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3"/>
      <c r="BN69" s="73"/>
      <c r="BO69" s="73"/>
      <c r="BP69" s="73"/>
      <c r="BQ69" s="73"/>
      <c r="BR69" s="73"/>
      <c r="BS69" s="73"/>
      <c r="BT69" s="73"/>
      <c r="BU69" s="73"/>
      <c r="BV69" s="73"/>
      <c r="BW69" s="73"/>
      <c r="BX69" s="73"/>
      <c r="BY69" s="73"/>
      <c r="BZ69" s="7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3"/>
      <c r="BN70" s="73"/>
      <c r="BO70" s="73"/>
      <c r="BP70" s="73"/>
      <c r="BQ70" s="73"/>
      <c r="BR70" s="73"/>
      <c r="BS70" s="73"/>
      <c r="BT70" s="73"/>
      <c r="BU70" s="73"/>
      <c r="BV70" s="73"/>
      <c r="BW70" s="73"/>
      <c r="BX70" s="73"/>
      <c r="BY70" s="73"/>
      <c r="BZ70" s="7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3"/>
      <c r="BN71" s="73"/>
      <c r="BO71" s="73"/>
      <c r="BP71" s="73"/>
      <c r="BQ71" s="73"/>
      <c r="BR71" s="73"/>
      <c r="BS71" s="73"/>
      <c r="BT71" s="73"/>
      <c r="BU71" s="73"/>
      <c r="BV71" s="73"/>
      <c r="BW71" s="73"/>
      <c r="BX71" s="73"/>
      <c r="BY71" s="73"/>
      <c r="BZ71" s="7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3"/>
      <c r="BN72" s="73"/>
      <c r="BO72" s="73"/>
      <c r="BP72" s="73"/>
      <c r="BQ72" s="73"/>
      <c r="BR72" s="73"/>
      <c r="BS72" s="73"/>
      <c r="BT72" s="73"/>
      <c r="BU72" s="73"/>
      <c r="BV72" s="73"/>
      <c r="BW72" s="73"/>
      <c r="BX72" s="73"/>
      <c r="BY72" s="73"/>
      <c r="BZ72" s="7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3"/>
      <c r="BN73" s="73"/>
      <c r="BO73" s="73"/>
      <c r="BP73" s="73"/>
      <c r="BQ73" s="73"/>
      <c r="BR73" s="73"/>
      <c r="BS73" s="73"/>
      <c r="BT73" s="73"/>
      <c r="BU73" s="73"/>
      <c r="BV73" s="73"/>
      <c r="BW73" s="73"/>
      <c r="BX73" s="73"/>
      <c r="BY73" s="73"/>
      <c r="BZ73" s="7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3"/>
      <c r="BN74" s="73"/>
      <c r="BO74" s="73"/>
      <c r="BP74" s="73"/>
      <c r="BQ74" s="73"/>
      <c r="BR74" s="73"/>
      <c r="BS74" s="73"/>
      <c r="BT74" s="73"/>
      <c r="BU74" s="73"/>
      <c r="BV74" s="73"/>
      <c r="BW74" s="73"/>
      <c r="BX74" s="73"/>
      <c r="BY74" s="73"/>
      <c r="BZ74" s="7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3"/>
      <c r="BN75" s="73"/>
      <c r="BO75" s="73"/>
      <c r="BP75" s="73"/>
      <c r="BQ75" s="73"/>
      <c r="BR75" s="73"/>
      <c r="BS75" s="73"/>
      <c r="BT75" s="73"/>
      <c r="BU75" s="73"/>
      <c r="BV75" s="73"/>
      <c r="BW75" s="73"/>
      <c r="BX75" s="73"/>
      <c r="BY75" s="73"/>
      <c r="BZ75" s="7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3"/>
      <c r="BN76" s="73"/>
      <c r="BO76" s="73"/>
      <c r="BP76" s="73"/>
      <c r="BQ76" s="73"/>
      <c r="BR76" s="73"/>
      <c r="BS76" s="73"/>
      <c r="BT76" s="73"/>
      <c r="BU76" s="73"/>
      <c r="BV76" s="73"/>
      <c r="BW76" s="73"/>
      <c r="BX76" s="73"/>
      <c r="BY76" s="73"/>
      <c r="BZ76" s="7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3"/>
      <c r="BN77" s="73"/>
      <c r="BO77" s="73"/>
      <c r="BP77" s="73"/>
      <c r="BQ77" s="73"/>
      <c r="BR77" s="73"/>
      <c r="BS77" s="73"/>
      <c r="BT77" s="73"/>
      <c r="BU77" s="73"/>
      <c r="BV77" s="73"/>
      <c r="BW77" s="73"/>
      <c r="BX77" s="73"/>
      <c r="BY77" s="73"/>
      <c r="BZ77" s="7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3"/>
      <c r="BN78" s="73"/>
      <c r="BO78" s="73"/>
      <c r="BP78" s="73"/>
      <c r="BQ78" s="73"/>
      <c r="BR78" s="73"/>
      <c r="BS78" s="73"/>
      <c r="BT78" s="73"/>
      <c r="BU78" s="73"/>
      <c r="BV78" s="73"/>
      <c r="BW78" s="73"/>
      <c r="BX78" s="73"/>
      <c r="BY78" s="73"/>
      <c r="BZ78" s="74"/>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5"/>
      <c r="BM79" s="73"/>
      <c r="BN79" s="73"/>
      <c r="BO79" s="73"/>
      <c r="BP79" s="73"/>
      <c r="BQ79" s="73"/>
      <c r="BR79" s="73"/>
      <c r="BS79" s="73"/>
      <c r="BT79" s="73"/>
      <c r="BU79" s="73"/>
      <c r="BV79" s="73"/>
      <c r="BW79" s="73"/>
      <c r="BX79" s="73"/>
      <c r="BY79" s="73"/>
      <c r="BZ79" s="74"/>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5"/>
      <c r="BM80" s="73"/>
      <c r="BN80" s="73"/>
      <c r="BO80" s="73"/>
      <c r="BP80" s="73"/>
      <c r="BQ80" s="73"/>
      <c r="BR80" s="73"/>
      <c r="BS80" s="73"/>
      <c r="BT80" s="73"/>
      <c r="BU80" s="73"/>
      <c r="BV80" s="73"/>
      <c r="BW80" s="73"/>
      <c r="BX80" s="73"/>
      <c r="BY80" s="73"/>
      <c r="BZ80" s="74"/>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3"/>
      <c r="BN81" s="73"/>
      <c r="BO81" s="73"/>
      <c r="BP81" s="73"/>
      <c r="BQ81" s="73"/>
      <c r="BR81" s="73"/>
      <c r="BS81" s="73"/>
      <c r="BT81" s="73"/>
      <c r="BU81" s="73"/>
      <c r="BV81" s="73"/>
      <c r="BW81" s="73"/>
      <c r="BX81" s="73"/>
      <c r="BY81" s="73"/>
      <c r="BZ81" s="74"/>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472140</v>
      </c>
      <c r="D6" s="31">
        <f t="shared" si="3"/>
        <v>47</v>
      </c>
      <c r="E6" s="31">
        <f t="shared" si="3"/>
        <v>17</v>
      </c>
      <c r="F6" s="31">
        <f t="shared" si="3"/>
        <v>6</v>
      </c>
      <c r="G6" s="31">
        <f t="shared" si="3"/>
        <v>0</v>
      </c>
      <c r="H6" s="31" t="str">
        <f t="shared" si="3"/>
        <v>沖縄県　宮古島市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3.24</v>
      </c>
      <c r="P6" s="32">
        <f t="shared" si="3"/>
        <v>100</v>
      </c>
      <c r="Q6" s="32">
        <f t="shared" si="3"/>
        <v>927</v>
      </c>
      <c r="R6" s="32">
        <f t="shared" si="3"/>
        <v>54519</v>
      </c>
      <c r="S6" s="32">
        <f t="shared" si="3"/>
        <v>204.2</v>
      </c>
      <c r="T6" s="32">
        <f t="shared" si="3"/>
        <v>266.99</v>
      </c>
      <c r="U6" s="32">
        <f t="shared" si="3"/>
        <v>1742</v>
      </c>
      <c r="V6" s="32">
        <f t="shared" si="3"/>
        <v>0.78</v>
      </c>
      <c r="W6" s="32">
        <f t="shared" si="3"/>
        <v>2233.33</v>
      </c>
      <c r="X6" s="33">
        <f>IF(X7="",NA(),X7)</f>
        <v>88.29</v>
      </c>
      <c r="Y6" s="33">
        <f t="shared" ref="Y6:AG6" si="4">IF(Y7="",NA(),Y7)</f>
        <v>83.56</v>
      </c>
      <c r="Z6" s="33">
        <f t="shared" si="4"/>
        <v>59.87</v>
      </c>
      <c r="AA6" s="33">
        <f t="shared" si="4"/>
        <v>58.6</v>
      </c>
      <c r="AB6" s="33">
        <f t="shared" si="4"/>
        <v>57.93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1377.27</v>
      </c>
      <c r="BF6" s="33">
        <f t="shared" ref="BF6:BN6" si="7">IF(BF7="",NA(),BF7)</f>
        <v>1550.8</v>
      </c>
      <c r="BG6" s="33">
        <f t="shared" si="7"/>
        <v>1600.03</v>
      </c>
      <c r="BH6" s="33">
        <f t="shared" si="7"/>
        <v>522.15</v>
      </c>
      <c r="BI6" s="33">
        <f t="shared" si="7"/>
        <v>1122.27</v>
      </c>
      <c r="BJ6" s="33">
        <f t="shared" si="7"/>
        <v>866.07</v>
      </c>
      <c r="BK6" s="33">
        <f t="shared" si="7"/>
        <v>827.19</v>
      </c>
      <c r="BL6" s="33">
        <f t="shared" si="7"/>
        <v>817.63</v>
      </c>
      <c r="BM6" s="33">
        <f t="shared" si="7"/>
        <v>830.5</v>
      </c>
      <c r="BN6" s="33">
        <f t="shared" si="7"/>
        <v>1029.24</v>
      </c>
      <c r="BO6" s="32" t="str">
        <f>IF(BO7="","",IF(BO7="-","【-】","【"&amp;SUBSTITUTE(TEXT(BO7,"#,##0.00"),"-","△")&amp;"】"))</f>
        <v>【1,052.66】</v>
      </c>
      <c r="BP6" s="33">
        <f>IF(BP7="",NA(),BP7)</f>
        <v>27.81</v>
      </c>
      <c r="BQ6" s="33">
        <f t="shared" ref="BQ6:BY6" si="8">IF(BQ7="",NA(),BQ7)</f>
        <v>31.61</v>
      </c>
      <c r="BR6" s="33">
        <f t="shared" si="8"/>
        <v>25.85</v>
      </c>
      <c r="BS6" s="33">
        <f t="shared" si="8"/>
        <v>40.65</v>
      </c>
      <c r="BT6" s="33">
        <f t="shared" si="8"/>
        <v>31.77</v>
      </c>
      <c r="BU6" s="33">
        <f t="shared" si="8"/>
        <v>43.46</v>
      </c>
      <c r="BV6" s="33">
        <f t="shared" si="8"/>
        <v>45.01</v>
      </c>
      <c r="BW6" s="33">
        <f t="shared" si="8"/>
        <v>46.31</v>
      </c>
      <c r="BX6" s="33">
        <f t="shared" si="8"/>
        <v>43.66</v>
      </c>
      <c r="BY6" s="33">
        <f t="shared" si="8"/>
        <v>43.13</v>
      </c>
      <c r="BZ6" s="32" t="str">
        <f>IF(BZ7="","",IF(BZ7="-","【-】","【"&amp;SUBSTITUTE(TEXT(BZ7,"#,##0.00"),"-","△")&amp;"】"))</f>
        <v>【40.22】</v>
      </c>
      <c r="CA6" s="33">
        <f>IF(CA7="",NA(),CA7)</f>
        <v>219.19</v>
      </c>
      <c r="CB6" s="33">
        <f t="shared" ref="CB6:CJ6" si="9">IF(CB7="",NA(),CB7)</f>
        <v>171.83</v>
      </c>
      <c r="CC6" s="33">
        <f t="shared" si="9"/>
        <v>205.19</v>
      </c>
      <c r="CD6" s="33">
        <f t="shared" si="9"/>
        <v>141.91999999999999</v>
      </c>
      <c r="CE6" s="33">
        <f t="shared" si="9"/>
        <v>183.35</v>
      </c>
      <c r="CF6" s="33">
        <f t="shared" si="9"/>
        <v>359.48</v>
      </c>
      <c r="CG6" s="33">
        <f t="shared" si="9"/>
        <v>350.91</v>
      </c>
      <c r="CH6" s="33">
        <f t="shared" si="9"/>
        <v>349.08</v>
      </c>
      <c r="CI6" s="33">
        <f t="shared" si="9"/>
        <v>382.09</v>
      </c>
      <c r="CJ6" s="33">
        <f t="shared" si="9"/>
        <v>392.03</v>
      </c>
      <c r="CK6" s="32" t="str">
        <f>IF(CK7="","",IF(CK7="-","【-】","【"&amp;SUBSTITUTE(TEXT(CK7,"#,##0.00"),"-","△")&amp;"】"))</f>
        <v>【424.58】</v>
      </c>
      <c r="CL6" s="33">
        <f>IF(CL7="",NA(),CL7)</f>
        <v>23.06</v>
      </c>
      <c r="CM6" s="33">
        <f t="shared" ref="CM6:CU6" si="10">IF(CM7="",NA(),CM7)</f>
        <v>22.36</v>
      </c>
      <c r="CN6" s="33">
        <f t="shared" si="10"/>
        <v>23.33</v>
      </c>
      <c r="CO6" s="33">
        <f t="shared" si="10"/>
        <v>24.03</v>
      </c>
      <c r="CP6" s="33">
        <f t="shared" si="10"/>
        <v>23.75</v>
      </c>
      <c r="CQ6" s="33">
        <f t="shared" si="10"/>
        <v>37.130000000000003</v>
      </c>
      <c r="CR6" s="33">
        <f t="shared" si="10"/>
        <v>38.24</v>
      </c>
      <c r="CS6" s="33">
        <f t="shared" si="10"/>
        <v>39.42</v>
      </c>
      <c r="CT6" s="33">
        <f t="shared" si="10"/>
        <v>39.68</v>
      </c>
      <c r="CU6" s="33">
        <f t="shared" si="10"/>
        <v>35.64</v>
      </c>
      <c r="CV6" s="32" t="str">
        <f>IF(CV7="","",IF(CV7="-","【-】","【"&amp;SUBSTITUTE(TEXT(CV7,"#,##0.00"),"-","△")&amp;"】"))</f>
        <v>【33.90】</v>
      </c>
      <c r="CW6" s="33">
        <f>IF(CW7="",NA(),CW7)</f>
        <v>32.49</v>
      </c>
      <c r="CX6" s="33">
        <f t="shared" ref="CX6:DF6" si="11">IF(CX7="",NA(),CX7)</f>
        <v>32.56</v>
      </c>
      <c r="CY6" s="33">
        <f t="shared" si="11"/>
        <v>34.57</v>
      </c>
      <c r="CZ6" s="33">
        <f t="shared" si="11"/>
        <v>36.11</v>
      </c>
      <c r="DA6" s="33">
        <f t="shared" si="11"/>
        <v>31.69</v>
      </c>
      <c r="DB6" s="33">
        <f t="shared" si="11"/>
        <v>81.8</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3">
        <f t="shared" si="14"/>
        <v>0.05</v>
      </c>
      <c r="EM6" s="33">
        <f t="shared" si="14"/>
        <v>0.18</v>
      </c>
      <c r="EN6" s="32" t="str">
        <f>IF(EN7="","",IF(EN7="-","【-】","【"&amp;SUBSTITUTE(TEXT(EN7,"#,##0.00"),"-","△")&amp;"】"))</f>
        <v>【0.13】</v>
      </c>
    </row>
    <row r="7" spans="1:144" s="34" customFormat="1">
      <c r="A7" s="26"/>
      <c r="B7" s="35">
        <v>2015</v>
      </c>
      <c r="C7" s="35">
        <v>472140</v>
      </c>
      <c r="D7" s="35">
        <v>47</v>
      </c>
      <c r="E7" s="35">
        <v>17</v>
      </c>
      <c r="F7" s="35">
        <v>6</v>
      </c>
      <c r="G7" s="35">
        <v>0</v>
      </c>
      <c r="H7" s="35" t="s">
        <v>96</v>
      </c>
      <c r="I7" s="35" t="s">
        <v>97</v>
      </c>
      <c r="J7" s="35" t="s">
        <v>98</v>
      </c>
      <c r="K7" s="35" t="s">
        <v>99</v>
      </c>
      <c r="L7" s="35" t="s">
        <v>100</v>
      </c>
      <c r="M7" s="36" t="s">
        <v>101</v>
      </c>
      <c r="N7" s="36" t="s">
        <v>102</v>
      </c>
      <c r="O7" s="36">
        <v>3.24</v>
      </c>
      <c r="P7" s="36">
        <v>100</v>
      </c>
      <c r="Q7" s="36">
        <v>927</v>
      </c>
      <c r="R7" s="36">
        <v>54519</v>
      </c>
      <c r="S7" s="36">
        <v>204.2</v>
      </c>
      <c r="T7" s="36">
        <v>266.99</v>
      </c>
      <c r="U7" s="36">
        <v>1742</v>
      </c>
      <c r="V7" s="36">
        <v>0.78</v>
      </c>
      <c r="W7" s="36">
        <v>2233.33</v>
      </c>
      <c r="X7" s="36">
        <v>88.29</v>
      </c>
      <c r="Y7" s="36">
        <v>83.56</v>
      </c>
      <c r="Z7" s="36">
        <v>59.87</v>
      </c>
      <c r="AA7" s="36">
        <v>58.6</v>
      </c>
      <c r="AB7" s="36">
        <v>57.93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1377.27</v>
      </c>
      <c r="BF7" s="36">
        <v>1550.8</v>
      </c>
      <c r="BG7" s="36">
        <v>1600.03</v>
      </c>
      <c r="BH7" s="36">
        <v>522.15</v>
      </c>
      <c r="BI7" s="36">
        <v>1122.27</v>
      </c>
      <c r="BJ7" s="36">
        <v>866.07</v>
      </c>
      <c r="BK7" s="36">
        <v>827.19</v>
      </c>
      <c r="BL7" s="36">
        <v>817.63</v>
      </c>
      <c r="BM7" s="36">
        <v>830.5</v>
      </c>
      <c r="BN7" s="36">
        <v>1029.24</v>
      </c>
      <c r="BO7" s="36">
        <v>1052.6600000000001</v>
      </c>
      <c r="BP7" s="36">
        <v>27.81</v>
      </c>
      <c r="BQ7" s="36">
        <v>31.61</v>
      </c>
      <c r="BR7" s="36">
        <v>25.85</v>
      </c>
      <c r="BS7" s="36">
        <v>40.65</v>
      </c>
      <c r="BT7" s="36">
        <v>31.77</v>
      </c>
      <c r="BU7" s="36">
        <v>43.46</v>
      </c>
      <c r="BV7" s="36">
        <v>45.01</v>
      </c>
      <c r="BW7" s="36">
        <v>46.31</v>
      </c>
      <c r="BX7" s="36">
        <v>43.66</v>
      </c>
      <c r="BY7" s="36">
        <v>43.13</v>
      </c>
      <c r="BZ7" s="36">
        <v>40.22</v>
      </c>
      <c r="CA7" s="36">
        <v>219.19</v>
      </c>
      <c r="CB7" s="36">
        <v>171.83</v>
      </c>
      <c r="CC7" s="36">
        <v>205.19</v>
      </c>
      <c r="CD7" s="36">
        <v>141.91999999999999</v>
      </c>
      <c r="CE7" s="36">
        <v>183.35</v>
      </c>
      <c r="CF7" s="36">
        <v>359.48</v>
      </c>
      <c r="CG7" s="36">
        <v>350.91</v>
      </c>
      <c r="CH7" s="36">
        <v>349.08</v>
      </c>
      <c r="CI7" s="36">
        <v>382.09</v>
      </c>
      <c r="CJ7" s="36">
        <v>392.03</v>
      </c>
      <c r="CK7" s="36">
        <v>424.58</v>
      </c>
      <c r="CL7" s="36">
        <v>23.06</v>
      </c>
      <c r="CM7" s="36">
        <v>22.36</v>
      </c>
      <c r="CN7" s="36">
        <v>23.33</v>
      </c>
      <c r="CO7" s="36">
        <v>24.03</v>
      </c>
      <c r="CP7" s="36">
        <v>23.75</v>
      </c>
      <c r="CQ7" s="36">
        <v>37.130000000000003</v>
      </c>
      <c r="CR7" s="36">
        <v>38.24</v>
      </c>
      <c r="CS7" s="36">
        <v>39.42</v>
      </c>
      <c r="CT7" s="36">
        <v>39.68</v>
      </c>
      <c r="CU7" s="36">
        <v>35.64</v>
      </c>
      <c r="CV7" s="36">
        <v>33.9</v>
      </c>
      <c r="CW7" s="36">
        <v>32.49</v>
      </c>
      <c r="CX7" s="36">
        <v>32.56</v>
      </c>
      <c r="CY7" s="36">
        <v>34.57</v>
      </c>
      <c r="CZ7" s="36">
        <v>36.11</v>
      </c>
      <c r="DA7" s="36">
        <v>31.69</v>
      </c>
      <c r="DB7" s="36">
        <v>81.8</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2017-02-08T03:19:26Z</dcterms:created>
  <dcterms:modified xsi:type="dcterms:W3CDTF">2017-02-21T05:49:16Z</dcterms:modified>
  <cp:category/>
</cp:coreProperties>
</file>