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比較分析調査\"/>
    </mc:Choice>
  </mc:AlternateContent>
  <workbookProtection workbookPassword="B501" lockStructure="1"/>
  <bookViews>
    <workbookView xWindow="0" yWindow="0" windowWidth="28800" windowHeight="124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<sst xmlns="http://schemas.openxmlformats.org/spreadsheetml/2006/main" count="221" uniqueCount="111">
  <si>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</si>
  <si>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</si>
  <si>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</si>
  <si>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</si>
  <si>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</si>
  <si>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</si>
  <si>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</si>
  <si>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</si>
  <si>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</si>
  <si>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</si>
  <si>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</si>
  <si>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</si>
  <si>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</si>
  <si>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</si>
  <si>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</si>
  <si>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</si>
  <si>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</si>
  <si>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</si>
  <si>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</si>
  <si>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</si>
  <si>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</si>
  <si>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</si>
  <si>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</si>
  <si>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</si>
  <si>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</si>
  <si>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</si>
  <si>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</si>
  <si>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</si>
  <si>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</si>
  <si>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</si>
  <si>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</si>
  <si>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</si>
  <si>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</si>
  <si>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</si>
  <si>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</si>
  <si>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</si>
  <si>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</si>
  <si>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</si>
  <si>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</si>
  <si>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</si>
  <si>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</si>
  <si>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</si>
  <si>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</si>
  <si>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</si>
  <si>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</si>
  <si>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</si>
  <si>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</si>
  <si>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</si>
  <si>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</si>
  <si>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</si>
  <si>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</si>
  <si>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</si>
  <si>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</si>
  <si>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</si>
  <si>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</si>
  <si>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</si>
  <si>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</si>
  <si>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</si>
  <si>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</si>
  <si>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</si>
  <si>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</si>
  <si>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</si>
  <si>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</si>
  <si>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</si>
  <si>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</si>
  <si>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</si>
  <si>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</si>
  <si>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</si>
  <si>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</si>
  <si>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</si>
  <si>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</si>
  <si>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</si>
  <si>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</si>
  <si>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</si>
  <si>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</si>
  <si>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</si>
  <si>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</si>
  <si>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</si>
  <si>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</si>
  <si>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</si>
  <si>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</si>
  <si>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</si>
  <si>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</si>
  <si>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</si>
  <si>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</si>
  <si>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</si>
  <si>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</si>
  <si>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</si>
  <si>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</si>
  <si>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</si>
  <si>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</si>
  <si>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</si>
  <si>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</si>
  <si>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</si>
  <si>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</si>
  <si>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</si>
  <si>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与那国町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</si>
  <si>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</si>
  <si>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</si>
  <si>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</si>
  <si>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</si>
  <si>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</si>
  <si>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</si>
  <si>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</si>
  <si>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</si>
  <si>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</si>
  <si>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</si>
  <si>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</si>
  <si>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③管渠改善率は類似団体の平均値より低下傾向にあるので、今後は老朽化の優先順位等を策定しながら継続して管渠改築更新の実施に努めたい。</t>
    <rPh sb="1" eb="3">
      <t>カンキョ</t>
    </rPh>
    <rPh sb="3" eb="5">
      <t>カイゼン</t>
    </rPh>
    <rPh sb="5" eb="6">
      <t>リツ</t>
    </rPh>
    <rPh sb="7" eb="9">
      <t>ルイジ</t>
    </rPh>
    <rPh sb="9" eb="11">
      <t>ダンタイ</t>
    </rPh>
    <rPh sb="12" eb="15">
      <t>ヘイキンチ</t>
    </rPh>
    <rPh sb="17" eb="19">
      <t>テイカ</t>
    </rPh>
    <rPh sb="19" eb="21">
      <t>ケイコウ</t>
    </rPh>
    <rPh sb="27" eb="29">
      <t>コンゴ</t>
    </rPh>
    <rPh sb="30" eb="33">
      <t>ロウキュウカ</t>
    </rPh>
    <rPh sb="34" eb="36">
      <t>ユウセン</t>
    </rPh>
    <rPh sb="36" eb="38">
      <t>ジュンイ</t>
    </rPh>
    <rPh sb="38" eb="39">
      <t>トウ</t>
    </rPh>
    <rPh sb="40" eb="42">
      <t>サクテイ</t>
    </rPh>
    <rPh sb="46" eb="48">
      <t>ケイゾク</t>
    </rPh>
    <rPh sb="50" eb="52">
      <t>カンキョ</t>
    </rPh>
    <rPh sb="52" eb="54">
      <t>カイチク</t>
    </rPh>
    <rPh sb="54" eb="56">
      <t>コウシン</t>
    </rPh>
    <rPh sb="57" eb="59">
      <t>ジッシ</t>
    </rPh>
    <rPh sb="60" eb="61">
      <t>ツト</t>
    </rPh>
    <phoneticPr fontId="4"/>
  </si>
  <si>
    <t>経営の健全性・効率性から鑑みると、今後は料金水準適正化の検討、公債費抑制等に努め、普及啓蒙活動の強化などを実施し、他会計繰入金の依存度を下げる必要性があるが、料金水準は町民の理解や議決を得る必要があるために他の市町村と比較して、高額な料金設定はできず、又施設・管渠の更新事業等必要な事業の実施を行いこれらのバランスを考慮しながらの経営となるため、今後は老朽化の進んだ箇所等、必要最小限の改修を実施していく。</t>
    <rPh sb="0" eb="2">
      <t>ケイエイ</t>
    </rPh>
    <rPh sb="3" eb="6">
      <t>ケンゼンセイ</t>
    </rPh>
    <rPh sb="7" eb="10">
      <t>コウリツセイ</t>
    </rPh>
    <rPh sb="12" eb="13">
      <t>カンガ</t>
    </rPh>
    <rPh sb="17" eb="19">
      <t>コンゴ</t>
    </rPh>
    <rPh sb="20" eb="22">
      <t>リョウキン</t>
    </rPh>
    <rPh sb="22" eb="24">
      <t>スイジュン</t>
    </rPh>
    <rPh sb="24" eb="27">
      <t>テキセイカ</t>
    </rPh>
    <rPh sb="28" eb="30">
      <t>ケントウ</t>
    </rPh>
    <rPh sb="31" eb="33">
      <t>コウサイ</t>
    </rPh>
    <rPh sb="33" eb="34">
      <t>ヒ</t>
    </rPh>
    <rPh sb="34" eb="36">
      <t>ヨクセイ</t>
    </rPh>
    <rPh sb="36" eb="37">
      <t>トウ</t>
    </rPh>
    <rPh sb="38" eb="39">
      <t>ツト</t>
    </rPh>
    <rPh sb="41" eb="43">
      <t>フキュウ</t>
    </rPh>
    <rPh sb="43" eb="45">
      <t>ケイモウ</t>
    </rPh>
    <rPh sb="45" eb="47">
      <t>カツドウ</t>
    </rPh>
    <rPh sb="48" eb="50">
      <t>キョウカ</t>
    </rPh>
    <rPh sb="53" eb="55">
      <t>ジッシ</t>
    </rPh>
    <rPh sb="57" eb="58">
      <t>タ</t>
    </rPh>
    <rPh sb="58" eb="60">
      <t>カイケイ</t>
    </rPh>
    <rPh sb="60" eb="62">
      <t>クリイレ</t>
    </rPh>
    <rPh sb="62" eb="63">
      <t>キン</t>
    </rPh>
    <rPh sb="64" eb="67">
      <t>イゾンド</t>
    </rPh>
    <rPh sb="68" eb="69">
      <t>サ</t>
    </rPh>
    <rPh sb="71" eb="74">
      <t>ヒツヨウセイ</t>
    </rPh>
    <rPh sb="79" eb="81">
      <t>リョウキン</t>
    </rPh>
    <rPh sb="81" eb="83">
      <t>スイジュン</t>
    </rPh>
    <rPh sb="84" eb="86">
      <t>チョウミン</t>
    </rPh>
    <rPh sb="87" eb="89">
      <t>リカイ</t>
    </rPh>
    <rPh sb="90" eb="92">
      <t>ギケツ</t>
    </rPh>
    <rPh sb="93" eb="94">
      <t>エ</t>
    </rPh>
    <rPh sb="95" eb="97">
      <t>ヒツヨウ</t>
    </rPh>
    <rPh sb="103" eb="104">
      <t>タ</t>
    </rPh>
    <rPh sb="105" eb="108">
      <t>シチョウソン</t>
    </rPh>
    <rPh sb="109" eb="111">
      <t>ヒカク</t>
    </rPh>
    <rPh sb="114" eb="116">
      <t>コウガク</t>
    </rPh>
    <rPh sb="117" eb="119">
      <t>リョウキン</t>
    </rPh>
    <rPh sb="119" eb="121">
      <t>セッテイ</t>
    </rPh>
    <rPh sb="126" eb="127">
      <t>マタ</t>
    </rPh>
    <rPh sb="127" eb="129">
      <t>シセツ</t>
    </rPh>
    <rPh sb="130" eb="132">
      <t>カンキョ</t>
    </rPh>
    <rPh sb="133" eb="135">
      <t>コウシン</t>
    </rPh>
    <rPh sb="135" eb="137">
      <t>ジギョウ</t>
    </rPh>
    <rPh sb="137" eb="138">
      <t>トウ</t>
    </rPh>
    <rPh sb="138" eb="140">
      <t>ヒツヨウ</t>
    </rPh>
    <rPh sb="141" eb="143">
      <t>ジギョウ</t>
    </rPh>
    <rPh sb="144" eb="146">
      <t>ジッシ</t>
    </rPh>
    <rPh sb="147" eb="148">
      <t>オコナ</t>
    </rPh>
    <rPh sb="158" eb="160">
      <t>コウリョ</t>
    </rPh>
    <rPh sb="165" eb="167">
      <t>ケイエイ</t>
    </rPh>
    <rPh sb="173" eb="175">
      <t>コンゴ</t>
    </rPh>
    <rPh sb="176" eb="179">
      <t>ロウキュウカ</t>
    </rPh>
    <rPh sb="180" eb="181">
      <t>スス</t>
    </rPh>
    <rPh sb="183" eb="185">
      <t>カショ</t>
    </rPh>
    <rPh sb="185" eb="186">
      <t>トウ</t>
    </rPh>
    <rPh sb="187" eb="189">
      <t>ヒツヨウ</t>
    </rPh>
    <rPh sb="189" eb="192">
      <t>サイショウゲン</t>
    </rPh>
    <rPh sb="193" eb="195">
      <t>カイシュウ</t>
    </rPh>
    <rPh sb="196" eb="198">
      <t>ジッシ</t>
    </rPh>
    <phoneticPr fontId="4"/>
  </si>
  <si>
    <t>①総収益の前年度比率はH22～H25までは約2%で横ばいで状態であったがH26に4%増加。他会計繰入金はH22～H25まではほぼ同水準でであったがH25で14%増加。H22～H25までは約40%であったがH26は44%に増加した。経営健全化の面では依然、他会計繰入金の依存度が高い　　　　　　　　　　　　　　　　　　　　　　④起債償還はH30で完了予定。　　　　　　　　　　　　　　⑤H26に料金改定(消費税分のみ)をしているが、十分な料金水準とは言えず、経費回収率はH24以外の年度は平均付近で推移している。　　　　　　　　　　　　　　　　⑥汚水処理費でH24～H26まで560万～636万で推移していて大きな増減はない。　　　　　　　　　　　　　⑦H25、26年度は平均値に近い水準だがH22～H24は施設利用率が高かった。H27からは施設利用率の向上に努める。　　　　　　　　　　　　　　　　　　　　　　⑧平均値を下回っており、今後は水洗化率向上に向けて普及啓蒙活動の強化に取り組む。　</t>
    <rPh sb="1" eb="4">
      <t>ソウシュウエキ</t>
    </rPh>
    <rPh sb="5" eb="8">
      <t>ゼンネンド</t>
    </rPh>
    <rPh sb="8" eb="10">
      <t>ヒリツ</t>
    </rPh>
    <rPh sb="21" eb="22">
      <t>ヤク</t>
    </rPh>
    <rPh sb="25" eb="26">
      <t>ヨコ</t>
    </rPh>
    <rPh sb="29" eb="31">
      <t>ジョウタイ</t>
    </rPh>
    <rPh sb="42" eb="44">
      <t>ゾウカ</t>
    </rPh>
    <rPh sb="45" eb="46">
      <t>タ</t>
    </rPh>
    <rPh sb="46" eb="48">
      <t>カイケイ</t>
    </rPh>
    <rPh sb="48" eb="50">
      <t>クリイレ</t>
    </rPh>
    <rPh sb="50" eb="51">
      <t>キン</t>
    </rPh>
    <rPh sb="64" eb="65">
      <t>ドウ</t>
    </rPh>
    <rPh sb="65" eb="67">
      <t>スイジュン</t>
    </rPh>
    <rPh sb="80" eb="82">
      <t>ゾウカ</t>
    </rPh>
    <rPh sb="93" eb="94">
      <t>ヤク</t>
    </rPh>
    <rPh sb="110" eb="112">
      <t>ゾウカ</t>
    </rPh>
    <rPh sb="115" eb="117">
      <t>ケイエイ</t>
    </rPh>
    <rPh sb="117" eb="120">
      <t>ケンゼンカ</t>
    </rPh>
    <rPh sb="121" eb="122">
      <t>メン</t>
    </rPh>
    <rPh sb="124" eb="126">
      <t>イゼン</t>
    </rPh>
    <rPh sb="127" eb="128">
      <t>タ</t>
    </rPh>
    <rPh sb="128" eb="130">
      <t>カイケイ</t>
    </rPh>
    <rPh sb="130" eb="132">
      <t>クリイレ</t>
    </rPh>
    <rPh sb="132" eb="133">
      <t>キン</t>
    </rPh>
    <rPh sb="134" eb="137">
      <t>イゾンド</t>
    </rPh>
    <rPh sb="138" eb="139">
      <t>タカ</t>
    </rPh>
    <rPh sb="163" eb="165">
      <t>キサイ</t>
    </rPh>
    <rPh sb="165" eb="167">
      <t>ショウカン</t>
    </rPh>
    <rPh sb="172" eb="174">
      <t>カンリョウ</t>
    </rPh>
    <rPh sb="174" eb="176">
      <t>ヨテイ</t>
    </rPh>
    <rPh sb="196" eb="198">
      <t>リョウキン</t>
    </rPh>
    <rPh sb="198" eb="200">
      <t>カイテイ</t>
    </rPh>
    <rPh sb="201" eb="204">
      <t>ショウヒゼイ</t>
    </rPh>
    <rPh sb="204" eb="205">
      <t>ブン</t>
    </rPh>
    <rPh sb="215" eb="217">
      <t>ジュウブン</t>
    </rPh>
    <rPh sb="218" eb="220">
      <t>リョウキン</t>
    </rPh>
    <rPh sb="220" eb="222">
      <t>スイジュン</t>
    </rPh>
    <rPh sb="224" eb="225">
      <t>イ</t>
    </rPh>
    <rPh sb="228" eb="230">
      <t>ケイヒ</t>
    </rPh>
    <rPh sb="230" eb="232">
      <t>カイシュウ</t>
    </rPh>
    <rPh sb="232" eb="233">
      <t>リツ</t>
    </rPh>
    <rPh sb="237" eb="239">
      <t>イガイ</t>
    </rPh>
    <rPh sb="240" eb="242">
      <t>ネンド</t>
    </rPh>
    <rPh sb="243" eb="245">
      <t>ヘイキン</t>
    </rPh>
    <rPh sb="245" eb="247">
      <t>フキン</t>
    </rPh>
    <rPh sb="248" eb="250">
      <t>スイイ</t>
    </rPh>
    <rPh sb="272" eb="274">
      <t>オスイ</t>
    </rPh>
    <rPh sb="274" eb="276">
      <t>ショリ</t>
    </rPh>
    <rPh sb="276" eb="277">
      <t>ヒ</t>
    </rPh>
    <rPh sb="290" eb="291">
      <t>マン</t>
    </rPh>
    <rPh sb="295" eb="296">
      <t>マン</t>
    </rPh>
    <rPh sb="297" eb="299">
      <t>スイイ</t>
    </rPh>
    <rPh sb="303" eb="304">
      <t>オオ</t>
    </rPh>
    <rPh sb="306" eb="308">
      <t>ゾウゲン</t>
    </rPh>
    <rPh sb="332" eb="334">
      <t>ネンド</t>
    </rPh>
    <rPh sb="335" eb="338">
      <t>ヘイキンチ</t>
    </rPh>
    <rPh sb="339" eb="340">
      <t>チカ</t>
    </rPh>
    <rPh sb="341" eb="343">
      <t>スイジュン</t>
    </rPh>
    <rPh sb="353" eb="355">
      <t>シセツ</t>
    </rPh>
    <rPh sb="355" eb="358">
      <t>リヨウリツ</t>
    </rPh>
    <rPh sb="359" eb="360">
      <t>タカ</t>
    </rPh>
    <rPh sb="370" eb="372">
      <t>シセツ</t>
    </rPh>
    <rPh sb="372" eb="375">
      <t>リヨウリツ</t>
    </rPh>
    <rPh sb="376" eb="378">
      <t>コウジョウ</t>
    </rPh>
    <rPh sb="379" eb="380">
      <t>ツト</t>
    </rPh>
    <rPh sb="406" eb="409">
      <t>ヘイキンチ</t>
    </rPh>
    <rPh sb="410" eb="412">
      <t>シタマワ</t>
    </rPh>
    <rPh sb="417" eb="419">
      <t>コンゴ</t>
    </rPh>
    <rPh sb="420" eb="422">
      <t>スイセン</t>
    </rPh>
    <rPh sb="422" eb="423">
      <t>カ</t>
    </rPh>
    <rPh sb="423" eb="424">
      <t>リツ</t>
    </rPh>
    <rPh sb="424" eb="426">
      <t>コウジョウ</t>
    </rPh>
    <rPh sb="427" eb="428">
      <t>ム</t>
    </rPh>
    <rPh sb="430" eb="432">
      <t>フキュウ</t>
    </rPh>
    <rPh sb="432" eb="434">
      <t>ケイモウ</t>
    </rPh>
    <rPh sb="434" eb="436">
      <t>カツドウ</t>
    </rPh>
    <rPh sb="437" eb="439">
      <t>キョウカ</t>
    </rPh>
    <rPh sb="440" eb="441">
      <t>ト</t>
    </rPh>
    <rPh sb="442" eb="4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</si>
</sst>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901776"/>
        <c:axId val="19306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127901776"/>
        <c:axId val="193067128"/>
      </c:lineChart>
      <c:dateAx>
        <c:axId val="127901776"/>
        <c:scaling>
          <c:orientation val="minMax"/>
        </c:scaling>
        <c:delete val="1"/>
        <c:axPos val="b"/>
        <c:numFmt formatCode="ge" sourceLinked="1"/>
        <c:majorTickMark val="none"/>
        <c:minorTickMark val="none"/>
        <c:tickLblPos val="none"/>
        <c:crossAx val="193067128"/>
        <c:crosses val="autoZero"/>
        <c:auto val="1"/>
        <c:lblOffset val="100"/>
        <c:baseTimeUnit val="years"/>
      </c:dateAx>
      <c:valAx>
        <c:axId val="19306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0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66.099999999999994</c:v>
                </c:pt>
                <c:pt idx="1">
                  <c:v>66.099999999999994</c:v>
                </c:pt>
                <c:pt idx="2">
                  <c:v>66.099999999999994</c:v>
                </c:pt>
                <c:pt idx="3">
                  <c:v>38.979999999999997</c:v>
                </c:pt>
                <c:pt idx="4">
                  <c:v>38.42</c:v>
                </c:pt>
              </c:numCache>
            </c:numRef>
          </c:val>
        </c:ser>
        <c:dLbls>
          <c:showLegendKey val="0"/>
          <c:showVal val="0"/>
          <c:showCatName val="0"/>
          <c:showSerName val="0"/>
          <c:showPercent val="0"/>
          <c:showBubbleSize val="0"/>
        </c:dLbls>
        <c:gapWidth val="150"/>
        <c:axId val="193959832"/>
        <c:axId val="1939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193959832"/>
        <c:axId val="193960224"/>
      </c:lineChart>
      <c:dateAx>
        <c:axId val="193959832"/>
        <c:scaling>
          <c:orientation val="minMax"/>
        </c:scaling>
        <c:delete val="1"/>
        <c:axPos val="b"/>
        <c:numFmt formatCode="ge" sourceLinked="1"/>
        <c:majorTickMark val="none"/>
        <c:minorTickMark val="none"/>
        <c:tickLblPos val="none"/>
        <c:crossAx val="193960224"/>
        <c:crosses val="autoZero"/>
        <c:auto val="1"/>
        <c:lblOffset val="100"/>
        <c:baseTimeUnit val="years"/>
      </c:dateAx>
      <c:valAx>
        <c:axId val="1939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5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73.430000000000007</c:v>
                </c:pt>
                <c:pt idx="1">
                  <c:v>71.78</c:v>
                </c:pt>
                <c:pt idx="2">
                  <c:v>70.11</c:v>
                </c:pt>
                <c:pt idx="3">
                  <c:v>67.239999999999995</c:v>
                </c:pt>
                <c:pt idx="4">
                  <c:v>67.12</c:v>
                </c:pt>
              </c:numCache>
            </c:numRef>
          </c:val>
        </c:ser>
        <c:dLbls>
          <c:showLegendKey val="0"/>
          <c:showVal val="0"/>
          <c:showCatName val="0"/>
          <c:showSerName val="0"/>
          <c:showPercent val="0"/>
          <c:showBubbleSize val="0"/>
        </c:dLbls>
        <c:gapWidth val="150"/>
        <c:axId val="194429240"/>
        <c:axId val="1944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194429240"/>
        <c:axId val="194429632"/>
      </c:lineChart>
      <c:dateAx>
        <c:axId val="194429240"/>
        <c:scaling>
          <c:orientation val="minMax"/>
        </c:scaling>
        <c:delete val="1"/>
        <c:axPos val="b"/>
        <c:numFmt formatCode="ge" sourceLinked="1"/>
        <c:majorTickMark val="none"/>
        <c:minorTickMark val="none"/>
        <c:tickLblPos val="none"/>
        <c:crossAx val="194429632"/>
        <c:crosses val="autoZero"/>
        <c:auto val="1"/>
        <c:lblOffset val="100"/>
        <c:baseTimeUnit val="years"/>
      </c:dateAx>
      <c:valAx>
        <c:axId val="1944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2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124.82</c:v>
                </c:pt>
                <c:pt idx="1">
                  <c:v>166.06</c:v>
                </c:pt>
                <c:pt idx="2">
                  <c:v>173.47</c:v>
                </c:pt>
                <c:pt idx="3">
                  <c:v>107.94</c:v>
                </c:pt>
                <c:pt idx="4">
                  <c:v>139.9</c:v>
                </c:pt>
              </c:numCache>
            </c:numRef>
          </c:val>
        </c:ser>
        <c:dLbls>
          <c:showLegendKey val="0"/>
          <c:showVal val="0"/>
          <c:showCatName val="0"/>
          <c:showSerName val="0"/>
          <c:showPercent val="0"/>
          <c:showBubbleSize val="0"/>
        </c:dLbls>
        <c:gapWidth val="150"/>
        <c:axId val="193819224"/>
        <c:axId val="19382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819224"/>
        <c:axId val="193821656"/>
      </c:lineChart>
      <c:dateAx>
        <c:axId val="193819224"/>
        <c:scaling>
          <c:orientation val="minMax"/>
        </c:scaling>
        <c:delete val="1"/>
        <c:axPos val="b"/>
        <c:numFmt formatCode="ge" sourceLinked="1"/>
        <c:majorTickMark val="none"/>
        <c:minorTickMark val="none"/>
        <c:tickLblPos val="none"/>
        <c:crossAx val="193821656"/>
        <c:crosses val="autoZero"/>
        <c:auto val="1"/>
        <c:lblOffset val="100"/>
        <c:baseTimeUnit val="years"/>
      </c:dateAx>
      <c:valAx>
        <c:axId val="1938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1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599760"/>
        <c:axId val="19360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599760"/>
        <c:axId val="193604240"/>
      </c:lineChart>
      <c:dateAx>
        <c:axId val="193599760"/>
        <c:scaling>
          <c:orientation val="minMax"/>
        </c:scaling>
        <c:delete val="1"/>
        <c:axPos val="b"/>
        <c:numFmt formatCode="ge" sourceLinked="1"/>
        <c:majorTickMark val="none"/>
        <c:minorTickMark val="none"/>
        <c:tickLblPos val="none"/>
        <c:crossAx val="193604240"/>
        <c:crosses val="autoZero"/>
        <c:auto val="1"/>
        <c:lblOffset val="100"/>
        <c:baseTimeUnit val="years"/>
      </c:dateAx>
      <c:valAx>
        <c:axId val="1936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9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657608"/>
        <c:axId val="19234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657608"/>
        <c:axId val="192345072"/>
      </c:lineChart>
      <c:dateAx>
        <c:axId val="193657608"/>
        <c:scaling>
          <c:orientation val="minMax"/>
        </c:scaling>
        <c:delete val="1"/>
        <c:axPos val="b"/>
        <c:numFmt formatCode="ge" sourceLinked="1"/>
        <c:majorTickMark val="none"/>
        <c:minorTickMark val="none"/>
        <c:tickLblPos val="none"/>
        <c:crossAx val="192345072"/>
        <c:crosses val="autoZero"/>
        <c:auto val="1"/>
        <c:lblOffset val="100"/>
        <c:baseTimeUnit val="years"/>
      </c:dateAx>
      <c:valAx>
        <c:axId val="19234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5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346248"/>
        <c:axId val="19234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346248"/>
        <c:axId val="192346640"/>
      </c:lineChart>
      <c:dateAx>
        <c:axId val="192346248"/>
        <c:scaling>
          <c:orientation val="minMax"/>
        </c:scaling>
        <c:delete val="1"/>
        <c:axPos val="b"/>
        <c:numFmt formatCode="ge" sourceLinked="1"/>
        <c:majorTickMark val="none"/>
        <c:minorTickMark val="none"/>
        <c:tickLblPos val="none"/>
        <c:crossAx val="192346640"/>
        <c:crosses val="autoZero"/>
        <c:auto val="1"/>
        <c:lblOffset val="100"/>
        <c:baseTimeUnit val="years"/>
      </c:dateAx>
      <c:valAx>
        <c:axId val="19234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4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742360"/>
        <c:axId val="1937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742360"/>
        <c:axId val="193742752"/>
      </c:lineChart>
      <c:dateAx>
        <c:axId val="193742360"/>
        <c:scaling>
          <c:orientation val="minMax"/>
        </c:scaling>
        <c:delete val="1"/>
        <c:axPos val="b"/>
        <c:numFmt formatCode="ge" sourceLinked="1"/>
        <c:majorTickMark val="none"/>
        <c:minorTickMark val="none"/>
        <c:tickLblPos val="none"/>
        <c:crossAx val="193742752"/>
        <c:crosses val="autoZero"/>
        <c:auto val="1"/>
        <c:lblOffset val="100"/>
        <c:baseTimeUnit val="years"/>
      </c:dateAx>
      <c:valAx>
        <c:axId val="1937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4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109.37</c:v>
                </c:pt>
                <c:pt idx="1">
                  <c:v>105.27</c:v>
                </c:pt>
                <c:pt idx="2">
                  <c:v>93.82</c:v>
                </c:pt>
                <c:pt idx="3">
                  <c:v>71.37</c:v>
                </c:pt>
                <c:pt idx="4">
                  <c:v>46.26</c:v>
                </c:pt>
              </c:numCache>
            </c:numRef>
          </c:val>
        </c:ser>
        <c:dLbls>
          <c:showLegendKey val="0"/>
          <c:showVal val="0"/>
          <c:showCatName val="0"/>
          <c:showSerName val="0"/>
          <c:showPercent val="0"/>
          <c:showBubbleSize val="0"/>
        </c:dLbls>
        <c:gapWidth val="150"/>
        <c:axId val="193741968"/>
        <c:axId val="19374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193741968"/>
        <c:axId val="193741576"/>
      </c:lineChart>
      <c:dateAx>
        <c:axId val="193741968"/>
        <c:scaling>
          <c:orientation val="minMax"/>
        </c:scaling>
        <c:delete val="1"/>
        <c:axPos val="b"/>
        <c:numFmt formatCode="ge" sourceLinked="1"/>
        <c:majorTickMark val="none"/>
        <c:minorTickMark val="none"/>
        <c:tickLblPos val="none"/>
        <c:crossAx val="193741576"/>
        <c:crosses val="autoZero"/>
        <c:auto val="1"/>
        <c:lblOffset val="100"/>
        <c:baseTimeUnit val="years"/>
      </c:dateAx>
      <c:valAx>
        <c:axId val="19374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4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41.13</c:v>
                </c:pt>
                <c:pt idx="1">
                  <c:v>51.79</c:v>
                </c:pt>
                <c:pt idx="2">
                  <c:v>91.58</c:v>
                </c:pt>
                <c:pt idx="3">
                  <c:v>48.86</c:v>
                </c:pt>
                <c:pt idx="4">
                  <c:v>53.62</c:v>
                </c:pt>
              </c:numCache>
            </c:numRef>
          </c:val>
        </c:ser>
        <c:dLbls>
          <c:showLegendKey val="0"/>
          <c:showVal val="0"/>
          <c:showCatName val="0"/>
          <c:showSerName val="0"/>
          <c:showPercent val="0"/>
          <c:showBubbleSize val="0"/>
        </c:dLbls>
        <c:gapWidth val="150"/>
        <c:axId val="193740400"/>
        <c:axId val="19374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193740400"/>
        <c:axId val="193743928"/>
      </c:lineChart>
      <c:dateAx>
        <c:axId val="193740400"/>
        <c:scaling>
          <c:orientation val="minMax"/>
        </c:scaling>
        <c:delete val="1"/>
        <c:axPos val="b"/>
        <c:numFmt formatCode="ge" sourceLinked="1"/>
        <c:majorTickMark val="none"/>
        <c:minorTickMark val="none"/>
        <c:tickLblPos val="none"/>
        <c:crossAx val="193743928"/>
        <c:crosses val="autoZero"/>
        <c:auto val="1"/>
        <c:lblOffset val="100"/>
        <c:baseTimeUnit val="years"/>
      </c:dateAx>
      <c:valAx>
        <c:axId val="19374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4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111.47</c:v>
                </c:pt>
                <c:pt idx="1">
                  <c:v>95.6</c:v>
                </c:pt>
                <c:pt idx="2">
                  <c:v>50.78</c:v>
                </c:pt>
                <c:pt idx="3">
                  <c:v>99.58</c:v>
                </c:pt>
                <c:pt idx="4">
                  <c:v>102.5</c:v>
                </c:pt>
              </c:numCache>
            </c:numRef>
          </c:val>
        </c:ser>
        <c:dLbls>
          <c:showLegendKey val="0"/>
          <c:showVal val="0"/>
          <c:showCatName val="0"/>
          <c:showSerName val="0"/>
          <c:showPercent val="0"/>
          <c:showBubbleSize val="0"/>
        </c:dLbls>
        <c:gapWidth val="150"/>
        <c:axId val="193958264"/>
        <c:axId val="1939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193958264"/>
        <c:axId val="193958656"/>
      </c:lineChart>
      <c:dateAx>
        <c:axId val="193958264"/>
        <c:scaling>
          <c:orientation val="minMax"/>
        </c:scaling>
        <c:delete val="1"/>
        <c:axPos val="b"/>
        <c:numFmt formatCode="ge" sourceLinked="1"/>
        <c:majorTickMark val="none"/>
        <c:minorTickMark val="none"/>
        <c:tickLblPos val="none"/>
        <c:crossAx val="193958656"/>
        <c:crosses val="autoZero"/>
        <c:auto val="1"/>
        <c:lblOffset val="100"/>
        <c:baseTimeUnit val="years"/>
      </c:dateAx>
      <c:valAx>
        <c:axId val="1939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5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0"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与那国町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1497</v>
      </c>
      <c r="AM8" s="47"/>
      <c r="AN8" s="47"/>
      <c r="AO8" s="47"/>
      <c r="AP8" s="47"/>
      <c r="AQ8" s="47"/>
      <c r="AR8" s="47"/>
      <c r="AS8" s="47"/>
      <c r="AT8" s="43">
        <f>データ!S6</f>
        <v>28.96</v>
      </c>
      <c r="AU8" s="43"/>
      <c r="AV8" s="43"/>
      <c r="AW8" s="43"/>
      <c r="AX8" s="43"/>
      <c r="AY8" s="43"/>
      <c r="AZ8" s="43"/>
      <c r="BA8" s="43"/>
      <c r="BB8" s="43">
        <f>データ!T6</f>
        <v>51.69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30.06</v>
      </c>
      <c r="Q10" s="43"/>
      <c r="R10" s="43"/>
      <c r="S10" s="43"/>
      <c r="T10" s="43"/>
      <c r="U10" s="43"/>
      <c r="V10" s="43"/>
      <c r="W10" s="43">
        <f>データ!P6</f>
        <v>100</v>
      </c>
      <c r="X10" s="43"/>
      <c r="Y10" s="43"/>
      <c r="Z10" s="43"/>
      <c r="AA10" s="43"/>
      <c r="AB10" s="43"/>
      <c r="AC10" s="43"/>
      <c r="AD10" s="47">
        <f>データ!Q6</f>
        <v>927</v>
      </c>
      <c r="AE10" s="47"/>
      <c r="AF10" s="47"/>
      <c r="AG10" s="47"/>
      <c r="AH10" s="47"/>
      <c r="AI10" s="47"/>
      <c r="AJ10" s="47"/>
      <c r="AK10" s="2"/>
      <c r="AL10" s="47">
        <f>データ!U6</f>
        <v>438</v>
      </c>
      <c r="AM10" s="47"/>
      <c r="AN10" s="47"/>
      <c r="AO10" s="47"/>
      <c r="AP10" s="47"/>
      <c r="AQ10" s="47"/>
      <c r="AR10" s="47"/>
      <c r="AS10" s="47"/>
      <c r="AT10" s="43">
        <f>データ!V6</f>
        <v>0.14000000000000001</v>
      </c>
      <c r="AU10" s="43"/>
      <c r="AV10" s="43"/>
      <c r="AW10" s="43"/>
      <c r="AX10" s="43"/>
      <c r="AY10" s="43"/>
      <c r="AZ10" s="43"/>
      <c r="BA10" s="43"/>
      <c r="BB10" s="43">
        <f>データ!W6</f>
        <v>3128.57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473821</v>
      </c>
      <c r="D6" s="31">
        <f t="shared" si="3"/>
        <v>47</v>
      </c>
      <c r="E6" s="31">
        <f t="shared" si="3"/>
        <v>17</v>
      </c>
      <c r="F6" s="31">
        <f t="shared" si="3"/>
        <v>6</v>
      </c>
      <c r="G6" s="31">
        <f t="shared" si="3"/>
        <v>0</v>
      </c>
      <c r="H6" s="31" t="str">
        <f t="shared" si="3"/>
        <v>沖縄県　与那国町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30.06</v>
      </c>
      <c r="P6" s="32">
        <f t="shared" si="3"/>
        <v>100</v>
      </c>
      <c r="Q6" s="32">
        <f t="shared" si="3"/>
        <v>927</v>
      </c>
      <c r="R6" s="32">
        <f t="shared" si="3"/>
        <v>1497</v>
      </c>
      <c r="S6" s="32">
        <f t="shared" si="3"/>
        <v>28.96</v>
      </c>
      <c r="T6" s="32">
        <f t="shared" si="3"/>
        <v>51.69</v>
      </c>
      <c r="U6" s="32">
        <f t="shared" si="3"/>
        <v>438</v>
      </c>
      <c r="V6" s="32">
        <f t="shared" si="3"/>
        <v>0.14000000000000001</v>
      </c>
      <c r="W6" s="32">
        <f t="shared" si="3"/>
        <v>3128.57</v>
      </c>
      <c r="X6" s="33">
        <f>IF(X7="",NA(),X7)</f>
        <v>124.82</v>
      </c>
      <c r="Y6" s="33">
        <f t="shared" ref="Y6:AG6" si="4">IF(Y7="",NA(),Y7)</f>
        <v>166.06</v>
      </c>
      <c r="Z6" s="33">
        <f t="shared" si="4"/>
        <v>173.47</v>
      </c>
      <c r="AA6" s="33">
        <f t="shared" si="4"/>
        <v>107.94</v>
      </c>
      <c r="AB6" s="33">
        <f t="shared" si="4"/>
        <v>139.9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109.37</v>
      </c>
      <c r="BF6" s="33">
        <f t="shared" ref="BF6:BN6" si="7">IF(BF7="",NA(),BF7)</f>
        <v>105.27</v>
      </c>
      <c r="BG6" s="33">
        <f t="shared" si="7"/>
        <v>93.82</v>
      </c>
      <c r="BH6" s="33">
        <f t="shared" si="7"/>
        <v>71.37</v>
      </c>
      <c r="BI6" s="33">
        <f t="shared" si="7"/>
        <v>46.26</v>
      </c>
      <c r="BJ6" s="33">
        <f t="shared" si="7"/>
        <v>804.21</v>
      </c>
      <c r="BK6" s="33">
        <f t="shared" si="7"/>
        <v>866.07</v>
      </c>
      <c r="BL6" s="33">
        <f t="shared" si="7"/>
        <v>827.19</v>
      </c>
      <c r="BM6" s="33">
        <f t="shared" si="7"/>
        <v>817.63</v>
      </c>
      <c r="BN6" s="33">
        <f t="shared" si="7"/>
        <v>830.5</v>
      </c>
      <c r="BO6" s="32" t="str">
        <f>IF(BO7="","",IF(BO7="-","【-】","【"&amp;SUBSTITUTE(TEXT(BO7,"#,##0.00"),"-","△")&amp;"】"))</f>
        <v>【1,078.58】</v>
      </c>
      <c r="BP6" s="33">
        <f>IF(BP7="",NA(),BP7)</f>
        <v>41.13</v>
      </c>
      <c r="BQ6" s="33">
        <f t="shared" ref="BQ6:BY6" si="8">IF(BQ7="",NA(),BQ7)</f>
        <v>51.79</v>
      </c>
      <c r="BR6" s="33">
        <f t="shared" si="8"/>
        <v>91.58</v>
      </c>
      <c r="BS6" s="33">
        <f t="shared" si="8"/>
        <v>48.86</v>
      </c>
      <c r="BT6" s="33">
        <f t="shared" si="8"/>
        <v>53.62</v>
      </c>
      <c r="BU6" s="33">
        <f t="shared" si="8"/>
        <v>48.08</v>
      </c>
      <c r="BV6" s="33">
        <f t="shared" si="8"/>
        <v>43.46</v>
      </c>
      <c r="BW6" s="33">
        <f t="shared" si="8"/>
        <v>45.01</v>
      </c>
      <c r="BX6" s="33">
        <f t="shared" si="8"/>
        <v>46.31</v>
      </c>
      <c r="BY6" s="33">
        <f t="shared" si="8"/>
        <v>43.66</v>
      </c>
      <c r="BZ6" s="32" t="str">
        <f>IF(BZ7="","",IF(BZ7="-","【-】","【"&amp;SUBSTITUTE(TEXT(BZ7,"#,##0.00"),"-","△")&amp;"】"))</f>
        <v>【40.39】</v>
      </c>
      <c r="CA6" s="33">
        <f>IF(CA7="",NA(),CA7)</f>
        <v>111.47</v>
      </c>
      <c r="CB6" s="33">
        <f t="shared" ref="CB6:CJ6" si="9">IF(CB7="",NA(),CB7)</f>
        <v>95.6</v>
      </c>
      <c r="CC6" s="33">
        <f t="shared" si="9"/>
        <v>50.78</v>
      </c>
      <c r="CD6" s="33">
        <f t="shared" si="9"/>
        <v>99.58</v>
      </c>
      <c r="CE6" s="33">
        <f t="shared" si="9"/>
        <v>102.5</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66.099999999999994</v>
      </c>
      <c r="CM6" s="33">
        <f t="shared" ref="CM6:CU6" si="10">IF(CM7="",NA(),CM7)</f>
        <v>66.099999999999994</v>
      </c>
      <c r="CN6" s="33">
        <f t="shared" si="10"/>
        <v>66.099999999999994</v>
      </c>
      <c r="CO6" s="33">
        <f t="shared" si="10"/>
        <v>38.979999999999997</v>
      </c>
      <c r="CP6" s="33">
        <f t="shared" si="10"/>
        <v>38.42</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73.430000000000007</v>
      </c>
      <c r="CX6" s="33">
        <f t="shared" ref="CX6:DF6" si="11">IF(CX7="",NA(),CX7)</f>
        <v>71.78</v>
      </c>
      <c r="CY6" s="33">
        <f t="shared" si="11"/>
        <v>70.11</v>
      </c>
      <c r="CZ6" s="33">
        <f t="shared" si="11"/>
        <v>67.239999999999995</v>
      </c>
      <c r="DA6" s="33">
        <f t="shared" si="11"/>
        <v>67.12</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473821</v>
      </c>
      <c r="D7" s="35">
        <v>47</v>
      </c>
      <c r="E7" s="35">
        <v>17</v>
      </c>
      <c r="F7" s="35">
        <v>6</v>
      </c>
      <c r="G7" s="35">
        <v>0</v>
      </c>
      <c r="H7" s="35" t="s">
        <v>96</v>
      </c>
      <c r="I7" s="35" t="s">
        <v>97</v>
      </c>
      <c r="J7" s="35" t="s">
        <v>98</v>
      </c>
      <c r="K7" s="35" t="s">
        <v>99</v>
      </c>
      <c r="L7" s="35" t="s">
        <v>100</v>
      </c>
      <c r="M7" s="36" t="s">
        <v>101</v>
      </c>
      <c r="N7" s="36" t="s">
        <v>102</v>
      </c>
      <c r="O7" s="36">
        <v>30.06</v>
      </c>
      <c r="P7" s="36">
        <v>100</v>
      </c>
      <c r="Q7" s="36">
        <v>927</v>
      </c>
      <c r="R7" s="36">
        <v>1497</v>
      </c>
      <c r="S7" s="36">
        <v>28.96</v>
      </c>
      <c r="T7" s="36">
        <v>51.69</v>
      </c>
      <c r="U7" s="36">
        <v>438</v>
      </c>
      <c r="V7" s="36">
        <v>0.14000000000000001</v>
      </c>
      <c r="W7" s="36">
        <v>3128.57</v>
      </c>
      <c r="X7" s="36">
        <v>124.82</v>
      </c>
      <c r="Y7" s="36">
        <v>166.06</v>
      </c>
      <c r="Z7" s="36">
        <v>173.47</v>
      </c>
      <c r="AA7" s="36">
        <v>107.94</v>
      </c>
      <c r="AB7" s="36">
        <v>139.9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109.37</v>
      </c>
      <c r="BF7" s="36">
        <v>105.27</v>
      </c>
      <c r="BG7" s="36">
        <v>93.82</v>
      </c>
      <c r="BH7" s="36">
        <v>71.37</v>
      </c>
      <c r="BI7" s="36">
        <v>46.26</v>
      </c>
      <c r="BJ7" s="36">
        <v>804.21</v>
      </c>
      <c r="BK7" s="36">
        <v>866.07</v>
      </c>
      <c r="BL7" s="36">
        <v>827.19</v>
      </c>
      <c r="BM7" s="36">
        <v>817.63</v>
      </c>
      <c r="BN7" s="36">
        <v>830.5</v>
      </c>
      <c r="BO7" s="36">
        <v>1078.58</v>
      </c>
      <c r="BP7" s="36">
        <v>41.13</v>
      </c>
      <c r="BQ7" s="36">
        <v>51.79</v>
      </c>
      <c r="BR7" s="36">
        <v>91.58</v>
      </c>
      <c r="BS7" s="36">
        <v>48.86</v>
      </c>
      <c r="BT7" s="36">
        <v>53.62</v>
      </c>
      <c r="BU7" s="36">
        <v>48.08</v>
      </c>
      <c r="BV7" s="36">
        <v>43.46</v>
      </c>
      <c r="BW7" s="36">
        <v>45.01</v>
      </c>
      <c r="BX7" s="36">
        <v>46.31</v>
      </c>
      <c r="BY7" s="36">
        <v>43.66</v>
      </c>
      <c r="BZ7" s="36">
        <v>40.39</v>
      </c>
      <c r="CA7" s="36">
        <v>111.47</v>
      </c>
      <c r="CB7" s="36">
        <v>95.6</v>
      </c>
      <c r="CC7" s="36">
        <v>50.78</v>
      </c>
      <c r="CD7" s="36">
        <v>99.58</v>
      </c>
      <c r="CE7" s="36">
        <v>102.5</v>
      </c>
      <c r="CF7" s="36">
        <v>313.41000000000003</v>
      </c>
      <c r="CG7" s="36">
        <v>359.48</v>
      </c>
      <c r="CH7" s="36">
        <v>350.91</v>
      </c>
      <c r="CI7" s="36">
        <v>349.08</v>
      </c>
      <c r="CJ7" s="36">
        <v>382.09</v>
      </c>
      <c r="CK7" s="36">
        <v>419.5</v>
      </c>
      <c r="CL7" s="36">
        <v>66.099999999999994</v>
      </c>
      <c r="CM7" s="36">
        <v>66.099999999999994</v>
      </c>
      <c r="CN7" s="36">
        <v>66.099999999999994</v>
      </c>
      <c r="CO7" s="36">
        <v>38.979999999999997</v>
      </c>
      <c r="CP7" s="36">
        <v>38.42</v>
      </c>
      <c r="CQ7" s="36">
        <v>37.4</v>
      </c>
      <c r="CR7" s="36">
        <v>37.130000000000003</v>
      </c>
      <c r="CS7" s="36">
        <v>38.24</v>
      </c>
      <c r="CT7" s="36">
        <v>39.42</v>
      </c>
      <c r="CU7" s="36">
        <v>39.68</v>
      </c>
      <c r="CV7" s="36">
        <v>35.64</v>
      </c>
      <c r="CW7" s="36">
        <v>73.430000000000007</v>
      </c>
      <c r="CX7" s="36">
        <v>71.78</v>
      </c>
      <c r="CY7" s="36">
        <v>70.11</v>
      </c>
      <c r="CZ7" s="36">
        <v>67.239999999999995</v>
      </c>
      <c r="DA7" s="36">
        <v>67.12</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2016-02-18T07:46:50Z</cp:lastPrinted>
  <dcterms:created xsi:type="dcterms:W3CDTF">2016-02-03T09:21:57Z</dcterms:created>
  <dcterms:modified xsi:type="dcterms:W3CDTF">2016-02-23T02:28:41Z</dcterms:modified>
  <cp:category/>
</cp:coreProperties>
</file>