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etomi\Desktop\【①②2.17、③2.19〆切】公営企業に係る「経営比較分析表」の分析等について\【差替え】経営比較分析表の補足事項について\【差替え】47法非適用171～181下水道事業\"/>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<sst xmlns="http://schemas.openxmlformats.org/spreadsheetml/2006/main" count="221" uniqueCount="111">
  <si>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</si>
  <si>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</si>
  <si>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</si>
  <si>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</si>
  <si>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</si>
  <si>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</si>
  <si>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</si>
  <si>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</si>
  <si>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</si>
  <si>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</si>
  <si>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</si>
  <si>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</si>
  <si>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</si>
  <si>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</si>
  <si>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</si>
  <si>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</si>
  <si>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</si>
  <si>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</si>
  <si>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</si>
  <si>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</si>
  <si>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</si>
  <si>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</si>
  <si>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</si>
  <si>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</si>
  <si>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</si>
  <si>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</si>
  <si>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</si>
  <si>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</si>
  <si>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</si>
  <si>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</si>
  <si>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</si>
  <si>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</si>
  <si>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</si>
  <si>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</si>
  <si>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</si>
  <si>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</si>
  <si>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</si>
  <si>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</si>
  <si>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</si>
  <si>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</si>
  <si>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</si>
  <si>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</si>
  <si>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</si>
  <si>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</si>
  <si>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</si>
  <si>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</si>
  <si>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</si>
  <si>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</si>
  <si>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</si>
  <si>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</si>
  <si>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</si>
  <si>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</si>
  <si>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</si>
  <si>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</si>
  <si>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</si>
  <si>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</si>
  <si>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</si>
  <si>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</si>
  <si>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</si>
  <si>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</si>
  <si>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</si>
  <si>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</si>
  <si>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</si>
  <si>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</si>
  <si>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</si>
  <si>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</si>
  <si>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</si>
  <si>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</si>
  <si>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</si>
  <si>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</si>
  <si>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</si>
  <si>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</si>
  <si>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</si>
  <si>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</si>
  <si>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</si>
  <si>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</si>
  <si>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</si>
  <si>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</si>
  <si>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</si>
  <si>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</si>
  <si>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</si>
  <si>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</si>
  <si>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</si>
  <si>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</si>
  <si>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</si>
  <si>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</si>
  <si>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</si>
  <si>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</si>
  <si>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</si>
  <si>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</si>
  <si>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</si>
  <si>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</si>
  <si>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</si>
  <si>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</si>
  <si>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</si>
  <si>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</si>
  <si>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竹富町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</si>
  <si>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</si>
  <si>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</si>
  <si>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</si>
  <si>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</si>
  <si>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</si>
  <si>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</si>
  <si>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</si>
  <si>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</si>
  <si>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</si>
  <si>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</si>
  <si>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</si>
  <si>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①収益的収支比率は79.74％と100％未満で、単年度収支は赤字となっている、そのため経営改善にに向けた取組みが必要である。　　　　　　　　　　　④企業債残高対事業規模比率については、類似団体平均値より企業債残高が小額であるが施設等の更新時期をむかえていないために過ぎないと考えられる。　　　　　　　　　　　　　　　　　　　　　⑤経費回収率は86.49％となっており類似団体平均値より高いが、数値が100％を下回っているため適正な使用料収入の確保及び汚水処理費の削減が必要である。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Ph sb="1" eb="4">
      <t>シュウエキテキ</t>
    </rPh>
    <rPh sb="4" eb="6">
      <t>シュウシ</t>
    </rPh>
    <rPh sb="6" eb="8">
      <t>ヒリツ</t>
    </rPh>
    <rPh sb="20" eb="22">
      <t>ミマン</t>
    </rPh>
    <rPh sb="24" eb="27">
      <t>タンネンド</t>
    </rPh>
    <rPh sb="27" eb="29">
      <t>シュウシ</t>
    </rPh>
    <rPh sb="30" eb="32">
      <t>アカジ</t>
    </rPh>
    <rPh sb="43" eb="45">
      <t>ケイエイ</t>
    </rPh>
    <rPh sb="45" eb="47">
      <t>カイゼン</t>
    </rPh>
    <rPh sb="49" eb="50">
      <t>ム</t>
    </rPh>
    <rPh sb="52" eb="54">
      <t>トリク</t>
    </rPh>
    <rPh sb="56" eb="58">
      <t>ヒツヨウ</t>
    </rPh>
    <rPh sb="74" eb="76">
      <t>キギョウ</t>
    </rPh>
    <rPh sb="76" eb="77">
      <t>サイ</t>
    </rPh>
    <rPh sb="77" eb="79">
      <t>ザンダカ</t>
    </rPh>
    <rPh sb="79" eb="80">
      <t>タイ</t>
    </rPh>
    <rPh sb="80" eb="82">
      <t>ジギョウ</t>
    </rPh>
    <rPh sb="82" eb="84">
      <t>キボ</t>
    </rPh>
    <rPh sb="84" eb="86">
      <t>ヒリツ</t>
    </rPh>
    <rPh sb="92" eb="94">
      <t>ルイジ</t>
    </rPh>
    <rPh sb="94" eb="96">
      <t>ダンタイ</t>
    </rPh>
    <rPh sb="96" eb="99">
      <t>ヘイキンチ</t>
    </rPh>
    <rPh sb="101" eb="103">
      <t>キギョウ</t>
    </rPh>
    <rPh sb="103" eb="104">
      <t>サイ</t>
    </rPh>
    <rPh sb="104" eb="106">
      <t>ザンダカ</t>
    </rPh>
    <rPh sb="107" eb="109">
      <t>ショウガク</t>
    </rPh>
    <rPh sb="113" eb="115">
      <t>シセツ</t>
    </rPh>
    <rPh sb="115" eb="116">
      <t>トウ</t>
    </rPh>
    <rPh sb="117" eb="119">
      <t>コウシン</t>
    </rPh>
    <rPh sb="119" eb="121">
      <t>ジキ</t>
    </rPh>
    <rPh sb="132" eb="133">
      <t>ス</t>
    </rPh>
    <rPh sb="137" eb="138">
      <t>カンガ</t>
    </rPh>
    <rPh sb="165" eb="167">
      <t>ケイヒ</t>
    </rPh>
    <rPh sb="167" eb="169">
      <t>カイシュウ</t>
    </rPh>
    <rPh sb="169" eb="170">
      <t>リツ</t>
    </rPh>
    <rPh sb="183" eb="185">
      <t>ルイジ</t>
    </rPh>
    <rPh sb="185" eb="187">
      <t>ダンタイ</t>
    </rPh>
    <rPh sb="187" eb="190">
      <t>ヘイキンチ</t>
    </rPh>
    <rPh sb="192" eb="193">
      <t>タカ</t>
    </rPh>
    <rPh sb="196" eb="198">
      <t>スウチ</t>
    </rPh>
    <rPh sb="204" eb="206">
      <t>シタマワ</t>
    </rPh>
    <rPh sb="212" eb="214">
      <t>テキセイ</t>
    </rPh>
    <rPh sb="215" eb="217">
      <t>シヨウ</t>
    </rPh>
    <rPh sb="217" eb="218">
      <t>リョウ</t>
    </rPh>
    <rPh sb="218" eb="220">
      <t>シュウニュウ</t>
    </rPh>
    <rPh sb="221" eb="223">
      <t>カクホ</t>
    </rPh>
    <rPh sb="223" eb="224">
      <t>オヨ</t>
    </rPh>
    <rPh sb="225" eb="227">
      <t>オスイ</t>
    </rPh>
    <rPh sb="227" eb="229">
      <t>ショリ</t>
    </rPh>
    <rPh sb="229" eb="230">
      <t>ヒ</t>
    </rPh>
    <rPh sb="231" eb="233">
      <t>サクゲン</t>
    </rPh>
    <rPh sb="234" eb="236">
      <t>ヒツヨウ</t>
    </rPh>
    <rPh sb="260" eb="262">
      <t>オスイ</t>
    </rPh>
    <rPh sb="262" eb="264">
      <t>ショリ</t>
    </rPh>
    <rPh sb="264" eb="266">
      <t>ゲンカ</t>
    </rPh>
    <rPh sb="267" eb="269">
      <t>ルイジ</t>
    </rPh>
    <rPh sb="269" eb="271">
      <t>ダンタイ</t>
    </rPh>
    <rPh sb="272" eb="273">
      <t>クラ</t>
    </rPh>
    <rPh sb="274" eb="277">
      <t>コウリツテキ</t>
    </rPh>
    <rPh sb="278" eb="280">
      <t>オスイ</t>
    </rPh>
    <rPh sb="280" eb="282">
      <t>ショリ</t>
    </rPh>
    <rPh sb="283" eb="285">
      <t>ジッシ</t>
    </rPh>
    <rPh sb="306" eb="308">
      <t>シセツ</t>
    </rPh>
    <rPh sb="308" eb="311">
      <t>リヨウリツ</t>
    </rPh>
    <rPh sb="312" eb="314">
      <t>ルイジ</t>
    </rPh>
    <rPh sb="314" eb="316">
      <t>ダンタイ</t>
    </rPh>
    <rPh sb="317" eb="319">
      <t>ヒカク</t>
    </rPh>
    <rPh sb="322" eb="323">
      <t>タカ</t>
    </rPh>
    <rPh sb="325" eb="327">
      <t>テキセツ</t>
    </rPh>
    <rPh sb="328" eb="330">
      <t>シセツ</t>
    </rPh>
    <rPh sb="330" eb="332">
      <t>キボ</t>
    </rPh>
    <rPh sb="352" eb="353">
      <t>スイ</t>
    </rPh>
    <rPh sb="353" eb="354">
      <t>セン</t>
    </rPh>
    <rPh sb="354" eb="355">
      <t>カ</t>
    </rPh>
    <rPh sb="355" eb="356">
      <t>リツ</t>
    </rPh>
    <rPh sb="368" eb="370">
      <t>オスイ</t>
    </rPh>
    <rPh sb="370" eb="372">
      <t>ショリ</t>
    </rPh>
    <rPh sb="373" eb="375">
      <t>テキセツ</t>
    </rPh>
    <rPh sb="376" eb="377">
      <t>オコナ</t>
    </rPh>
    <phoneticPr fontId="4"/>
  </si>
  <si>
    <t>③管渠改善率は更新時期をむかえていないこともあり、0％で推移しているため類似団体平均値より低くなっている、今後の更新・改築に備え財源の確保が必要である。</t>
    <rPh sb="1" eb="2">
      <t>カン</t>
    </rPh>
    <rPh sb="2" eb="3">
      <t>キョ</t>
    </rPh>
    <rPh sb="3" eb="5">
      <t>カイゼン</t>
    </rPh>
    <rPh sb="5" eb="6">
      <t>リツ</t>
    </rPh>
    <rPh sb="7" eb="9">
      <t>コウシン</t>
    </rPh>
    <rPh sb="9" eb="11">
      <t>ジキ</t>
    </rPh>
    <rPh sb="28" eb="30">
      <t>スイイ</t>
    </rPh>
    <rPh sb="36" eb="38">
      <t>ルイジ</t>
    </rPh>
    <rPh sb="38" eb="40">
      <t>ダンタイ</t>
    </rPh>
    <rPh sb="40" eb="43">
      <t>ヘイキンチ</t>
    </rPh>
    <rPh sb="45" eb="46">
      <t>ヒク</t>
    </rPh>
    <rPh sb="53" eb="55">
      <t>コンゴ</t>
    </rPh>
    <rPh sb="56" eb="58">
      <t>コウシン</t>
    </rPh>
    <rPh sb="59" eb="61">
      <t>カイチク</t>
    </rPh>
    <rPh sb="62" eb="63">
      <t>ソナ</t>
    </rPh>
    <rPh sb="64" eb="66">
      <t>ザイゲン</t>
    </rPh>
    <rPh sb="67" eb="69">
      <t>カクホ</t>
    </rPh>
    <rPh sb="70" eb="72">
      <t>ヒツヨウ</t>
    </rPh>
    <phoneticPr fontId="4"/>
  </si>
  <si>
    <t>経営の健全性・効率性については、収益的収支比率、経費回収率が共に100％未満で単年度収支が赤字で経年で比較してみても赤字となっている。処理区域内の接続率は100％のため使用料の大幅な増加が見込めないのが現状であり、経営改善に向け今後は汚水処理費を削減し、使用料金の見直しについて検討していくべきである。　　　　　　　　　　　　　　老朽化の状況については、平成9年供用開始のため更新時期をむかえていないが、後年の更新に備え更新計画を策定し、計画的な更新・改築をを行うことにより費用の平準化を図っていきたい。</t>
    <rPh sb="0" eb="2">
      <t>ケイエイ</t>
    </rPh>
    <rPh sb="3" eb="6">
      <t>ケンゼンセイ</t>
    </rPh>
    <rPh sb="7" eb="9">
      <t>コウリツ</t>
    </rPh>
    <rPh sb="9" eb="10">
      <t>セイ</t>
    </rPh>
    <rPh sb="16" eb="18">
      <t>シュウエキ</t>
    </rPh>
    <rPh sb="18" eb="19">
      <t>テキ</t>
    </rPh>
    <rPh sb="19" eb="21">
      <t>シュウシ</t>
    </rPh>
    <rPh sb="21" eb="23">
      <t>ヒリツ</t>
    </rPh>
    <rPh sb="24" eb="26">
      <t>ケイヒ</t>
    </rPh>
    <rPh sb="26" eb="28">
      <t>カイシュウ</t>
    </rPh>
    <rPh sb="28" eb="29">
      <t>リツ</t>
    </rPh>
    <rPh sb="30" eb="31">
      <t>トモ</t>
    </rPh>
    <rPh sb="36" eb="38">
      <t>ミマン</t>
    </rPh>
    <rPh sb="39" eb="42">
      <t>タンネンド</t>
    </rPh>
    <rPh sb="42" eb="44">
      <t>シュウシ</t>
    </rPh>
    <rPh sb="45" eb="47">
      <t>アカジ</t>
    </rPh>
    <rPh sb="48" eb="50">
      <t>ケイネン</t>
    </rPh>
    <rPh sb="51" eb="53">
      <t>ヒカク</t>
    </rPh>
    <rPh sb="58" eb="60">
      <t>アカジ</t>
    </rPh>
    <rPh sb="67" eb="69">
      <t>ショリ</t>
    </rPh>
    <rPh sb="69" eb="71">
      <t>クイキ</t>
    </rPh>
    <rPh sb="71" eb="72">
      <t>ナイ</t>
    </rPh>
    <rPh sb="73" eb="75">
      <t>セツゾク</t>
    </rPh>
    <rPh sb="75" eb="76">
      <t>リツ</t>
    </rPh>
    <rPh sb="84" eb="86">
      <t>シヨウ</t>
    </rPh>
    <rPh sb="86" eb="87">
      <t>リョウ</t>
    </rPh>
    <rPh sb="88" eb="90">
      <t>オオハバ</t>
    </rPh>
    <rPh sb="91" eb="93">
      <t>ゾウカ</t>
    </rPh>
    <rPh sb="94" eb="96">
      <t>ミコ</t>
    </rPh>
    <rPh sb="101" eb="103">
      <t>ゲンジョウ</t>
    </rPh>
    <rPh sb="107" eb="109">
      <t>ケイエイ</t>
    </rPh>
    <rPh sb="109" eb="111">
      <t>カイゼン</t>
    </rPh>
    <rPh sb="112" eb="113">
      <t>ム</t>
    </rPh>
    <rPh sb="114" eb="116">
      <t>コンゴ</t>
    </rPh>
    <rPh sb="117" eb="119">
      <t>オスイ</t>
    </rPh>
    <rPh sb="119" eb="121">
      <t>ショリ</t>
    </rPh>
    <rPh sb="121" eb="122">
      <t>ヒ</t>
    </rPh>
    <rPh sb="123" eb="125">
      <t>サクゲン</t>
    </rPh>
    <rPh sb="127" eb="129">
      <t>シヨウ</t>
    </rPh>
    <rPh sb="129" eb="131">
      <t>リョウキン</t>
    </rPh>
    <rPh sb="132" eb="134">
      <t>ミナオ</t>
    </rPh>
    <rPh sb="139" eb="141">
      <t>ケントウ</t>
    </rPh>
    <rPh sb="165" eb="168">
      <t>ロウキュウカ</t>
    </rPh>
    <rPh sb="169" eb="171">
      <t>ジョウキョウ</t>
    </rPh>
    <rPh sb="177" eb="179">
      <t>ヘイセイ</t>
    </rPh>
    <rPh sb="180" eb="181">
      <t>ネン</t>
    </rPh>
    <rPh sb="181" eb="183">
      <t>キョウヨウ</t>
    </rPh>
    <rPh sb="183" eb="185">
      <t>カイシ</t>
    </rPh>
    <rPh sb="188" eb="190">
      <t>コウシン</t>
    </rPh>
    <rPh sb="190" eb="192">
      <t>ジキ</t>
    </rPh>
    <rPh sb="202" eb="204">
      <t>コウネン</t>
    </rPh>
    <rPh sb="205" eb="207">
      <t>コウシン</t>
    </rPh>
    <rPh sb="208" eb="209">
      <t>ソナ</t>
    </rPh>
    <rPh sb="210" eb="212">
      <t>コウシン</t>
    </rPh>
    <rPh sb="212" eb="214">
      <t>ケイカク</t>
    </rPh>
    <rPh sb="215" eb="217">
      <t>サクテイ</t>
    </rPh>
    <rPh sb="219" eb="222">
      <t>ケイカクテキ</t>
    </rPh>
    <rPh sb="223" eb="225">
      <t>コウシン</t>
    </rPh>
    <rPh sb="226" eb="228">
      <t>カイチク</t>
    </rPh>
    <rPh sb="230" eb="231">
      <t>オコナ</t>
    </rPh>
    <rPh sb="237" eb="239">
      <t>ヒヨウ</t>
    </rPh>
    <rPh sb="240" eb="243">
      <t>ヘイジュンカ</t>
    </rPh>
    <rPh sb="244" eb="24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</si>
</sst>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198048"/>
        <c:axId val="20514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00198048"/>
        <c:axId val="205147864"/>
      </c:lineChart>
      <c:dateAx>
        <c:axId val="100198048"/>
        <c:scaling>
          <c:orientation val="minMax"/>
        </c:scaling>
        <c:delete val="1"/>
        <c:axPos val="b"/>
        <c:numFmt formatCode="ge" sourceLinked="1"/>
        <c:majorTickMark val="none"/>
        <c:minorTickMark val="none"/>
        <c:tickLblPos val="none"/>
        <c:crossAx val="205147864"/>
        <c:crosses val="autoZero"/>
        <c:auto val="1"/>
        <c:lblOffset val="100"/>
        <c:baseTimeUnit val="years"/>
      </c:dateAx>
      <c:valAx>
        <c:axId val="20514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61.11</c:v>
                </c:pt>
                <c:pt idx="1">
                  <c:v>86.67</c:v>
                </c:pt>
                <c:pt idx="2">
                  <c:v>88.89</c:v>
                </c:pt>
                <c:pt idx="3">
                  <c:v>100</c:v>
                </c:pt>
                <c:pt idx="4">
                  <c:v>96.11</c:v>
                </c:pt>
              </c:numCache>
            </c:numRef>
          </c:val>
        </c:ser>
        <c:dLbls>
          <c:showLegendKey val="0"/>
          <c:showVal val="0"/>
          <c:showCatName val="0"/>
          <c:showSerName val="0"/>
          <c:showPercent val="0"/>
          <c:showBubbleSize val="0"/>
        </c:dLbls>
        <c:gapWidth val="150"/>
        <c:axId val="206132264"/>
        <c:axId val="20613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206132264"/>
        <c:axId val="206132656"/>
      </c:lineChart>
      <c:dateAx>
        <c:axId val="206132264"/>
        <c:scaling>
          <c:orientation val="minMax"/>
        </c:scaling>
        <c:delete val="1"/>
        <c:axPos val="b"/>
        <c:numFmt formatCode="ge" sourceLinked="1"/>
        <c:majorTickMark val="none"/>
        <c:minorTickMark val="none"/>
        <c:tickLblPos val="none"/>
        <c:crossAx val="206132656"/>
        <c:crosses val="autoZero"/>
        <c:auto val="1"/>
        <c:lblOffset val="100"/>
        <c:baseTimeUnit val="years"/>
      </c:dateAx>
      <c:valAx>
        <c:axId val="20613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3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06133832"/>
        <c:axId val="20613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206133832"/>
        <c:axId val="206134224"/>
      </c:lineChart>
      <c:dateAx>
        <c:axId val="206133832"/>
        <c:scaling>
          <c:orientation val="minMax"/>
        </c:scaling>
        <c:delete val="1"/>
        <c:axPos val="b"/>
        <c:numFmt formatCode="ge" sourceLinked="1"/>
        <c:majorTickMark val="none"/>
        <c:minorTickMark val="none"/>
        <c:tickLblPos val="none"/>
        <c:crossAx val="206134224"/>
        <c:crosses val="autoZero"/>
        <c:auto val="1"/>
        <c:lblOffset val="100"/>
        <c:baseTimeUnit val="years"/>
      </c:dateAx>
      <c:valAx>
        <c:axId val="2061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3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84.29</c:v>
                </c:pt>
                <c:pt idx="1">
                  <c:v>83.68</c:v>
                </c:pt>
                <c:pt idx="2">
                  <c:v>80.48</c:v>
                </c:pt>
                <c:pt idx="3">
                  <c:v>60.64</c:v>
                </c:pt>
                <c:pt idx="4">
                  <c:v>79.739999999999995</c:v>
                </c:pt>
              </c:numCache>
            </c:numRef>
          </c:val>
        </c:ser>
        <c:dLbls>
          <c:showLegendKey val="0"/>
          <c:showVal val="0"/>
          <c:showCatName val="0"/>
          <c:showSerName val="0"/>
          <c:showPercent val="0"/>
          <c:showBubbleSize val="0"/>
        </c:dLbls>
        <c:gapWidth val="150"/>
        <c:axId val="205723024"/>
        <c:axId val="20572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723024"/>
        <c:axId val="205727504"/>
      </c:lineChart>
      <c:dateAx>
        <c:axId val="205723024"/>
        <c:scaling>
          <c:orientation val="minMax"/>
        </c:scaling>
        <c:delete val="1"/>
        <c:axPos val="b"/>
        <c:numFmt formatCode="ge" sourceLinked="1"/>
        <c:majorTickMark val="none"/>
        <c:minorTickMark val="none"/>
        <c:tickLblPos val="none"/>
        <c:crossAx val="205727504"/>
        <c:crosses val="autoZero"/>
        <c:auto val="1"/>
        <c:lblOffset val="100"/>
        <c:baseTimeUnit val="years"/>
      </c:dateAx>
      <c:valAx>
        <c:axId val="20572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2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780744"/>
        <c:axId val="20578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780744"/>
        <c:axId val="205781128"/>
      </c:lineChart>
      <c:dateAx>
        <c:axId val="205780744"/>
        <c:scaling>
          <c:orientation val="minMax"/>
        </c:scaling>
        <c:delete val="1"/>
        <c:axPos val="b"/>
        <c:numFmt formatCode="ge" sourceLinked="1"/>
        <c:majorTickMark val="none"/>
        <c:minorTickMark val="none"/>
        <c:tickLblPos val="none"/>
        <c:crossAx val="205781128"/>
        <c:crosses val="autoZero"/>
        <c:auto val="1"/>
        <c:lblOffset val="100"/>
        <c:baseTimeUnit val="years"/>
      </c:dateAx>
      <c:valAx>
        <c:axId val="20578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8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827744"/>
        <c:axId val="20583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827744"/>
        <c:axId val="205830200"/>
      </c:lineChart>
      <c:dateAx>
        <c:axId val="205827744"/>
        <c:scaling>
          <c:orientation val="minMax"/>
        </c:scaling>
        <c:delete val="1"/>
        <c:axPos val="b"/>
        <c:numFmt formatCode="ge" sourceLinked="1"/>
        <c:majorTickMark val="none"/>
        <c:minorTickMark val="none"/>
        <c:tickLblPos val="none"/>
        <c:crossAx val="205830200"/>
        <c:crosses val="autoZero"/>
        <c:auto val="1"/>
        <c:lblOffset val="100"/>
        <c:baseTimeUnit val="years"/>
      </c:dateAx>
      <c:valAx>
        <c:axId val="20583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831376"/>
        <c:axId val="20583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831376"/>
        <c:axId val="205831768"/>
      </c:lineChart>
      <c:dateAx>
        <c:axId val="205831376"/>
        <c:scaling>
          <c:orientation val="minMax"/>
        </c:scaling>
        <c:delete val="1"/>
        <c:axPos val="b"/>
        <c:numFmt formatCode="ge" sourceLinked="1"/>
        <c:majorTickMark val="none"/>
        <c:minorTickMark val="none"/>
        <c:tickLblPos val="none"/>
        <c:crossAx val="205831768"/>
        <c:crosses val="autoZero"/>
        <c:auto val="1"/>
        <c:lblOffset val="100"/>
        <c:baseTimeUnit val="years"/>
      </c:dateAx>
      <c:valAx>
        <c:axId val="20583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3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832944"/>
        <c:axId val="20583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832944"/>
        <c:axId val="205833336"/>
      </c:lineChart>
      <c:dateAx>
        <c:axId val="205832944"/>
        <c:scaling>
          <c:orientation val="minMax"/>
        </c:scaling>
        <c:delete val="1"/>
        <c:axPos val="b"/>
        <c:numFmt formatCode="ge" sourceLinked="1"/>
        <c:majorTickMark val="none"/>
        <c:minorTickMark val="none"/>
        <c:tickLblPos val="none"/>
        <c:crossAx val="205833336"/>
        <c:crosses val="autoZero"/>
        <c:auto val="1"/>
        <c:lblOffset val="100"/>
        <c:baseTimeUnit val="years"/>
      </c:dateAx>
      <c:valAx>
        <c:axId val="20583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3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1212.78</c:v>
                </c:pt>
                <c:pt idx="1">
                  <c:v>1233.6099999999999</c:v>
                </c:pt>
                <c:pt idx="2">
                  <c:v>1126.5999999999999</c:v>
                </c:pt>
                <c:pt idx="3">
                  <c:v>889.02</c:v>
                </c:pt>
                <c:pt idx="4">
                  <c:v>815.06</c:v>
                </c:pt>
              </c:numCache>
            </c:numRef>
          </c:val>
        </c:ser>
        <c:dLbls>
          <c:showLegendKey val="0"/>
          <c:showVal val="0"/>
          <c:showCatName val="0"/>
          <c:showSerName val="0"/>
          <c:showPercent val="0"/>
          <c:showBubbleSize val="0"/>
        </c:dLbls>
        <c:gapWidth val="150"/>
        <c:axId val="205912960"/>
        <c:axId val="20591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205912960"/>
        <c:axId val="205913352"/>
      </c:lineChart>
      <c:dateAx>
        <c:axId val="205912960"/>
        <c:scaling>
          <c:orientation val="minMax"/>
        </c:scaling>
        <c:delete val="1"/>
        <c:axPos val="b"/>
        <c:numFmt formatCode="ge" sourceLinked="1"/>
        <c:majorTickMark val="none"/>
        <c:minorTickMark val="none"/>
        <c:tickLblPos val="none"/>
        <c:crossAx val="205913352"/>
        <c:crosses val="autoZero"/>
        <c:auto val="1"/>
        <c:lblOffset val="100"/>
        <c:baseTimeUnit val="years"/>
      </c:dateAx>
      <c:valAx>
        <c:axId val="20591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55.32</c:v>
                </c:pt>
                <c:pt idx="1">
                  <c:v>81</c:v>
                </c:pt>
                <c:pt idx="2">
                  <c:v>77.7</c:v>
                </c:pt>
                <c:pt idx="3">
                  <c:v>87.06</c:v>
                </c:pt>
                <c:pt idx="4">
                  <c:v>86.49</c:v>
                </c:pt>
              </c:numCache>
            </c:numRef>
          </c:val>
        </c:ser>
        <c:dLbls>
          <c:showLegendKey val="0"/>
          <c:showVal val="0"/>
          <c:showCatName val="0"/>
          <c:showSerName val="0"/>
          <c:showPercent val="0"/>
          <c:showBubbleSize val="0"/>
        </c:dLbls>
        <c:gapWidth val="150"/>
        <c:axId val="205914528"/>
        <c:axId val="20591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205914528"/>
        <c:axId val="205914920"/>
      </c:lineChart>
      <c:dateAx>
        <c:axId val="205914528"/>
        <c:scaling>
          <c:orientation val="minMax"/>
        </c:scaling>
        <c:delete val="1"/>
        <c:axPos val="b"/>
        <c:numFmt formatCode="ge" sourceLinked="1"/>
        <c:majorTickMark val="none"/>
        <c:minorTickMark val="none"/>
        <c:tickLblPos val="none"/>
        <c:crossAx val="205914920"/>
        <c:crosses val="autoZero"/>
        <c:auto val="1"/>
        <c:lblOffset val="100"/>
        <c:baseTimeUnit val="years"/>
      </c:dateAx>
      <c:valAx>
        <c:axId val="20591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210.33</c:v>
                </c:pt>
                <c:pt idx="1">
                  <c:v>142.03</c:v>
                </c:pt>
                <c:pt idx="2">
                  <c:v>148.19999999999999</c:v>
                </c:pt>
                <c:pt idx="3">
                  <c:v>136.41999999999999</c:v>
                </c:pt>
                <c:pt idx="4">
                  <c:v>137.82</c:v>
                </c:pt>
              </c:numCache>
            </c:numRef>
          </c:val>
        </c:ser>
        <c:dLbls>
          <c:showLegendKey val="0"/>
          <c:showVal val="0"/>
          <c:showCatName val="0"/>
          <c:showSerName val="0"/>
          <c:showPercent val="0"/>
          <c:showBubbleSize val="0"/>
        </c:dLbls>
        <c:gapWidth val="150"/>
        <c:axId val="205916096"/>
        <c:axId val="20613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205916096"/>
        <c:axId val="206131088"/>
      </c:lineChart>
      <c:dateAx>
        <c:axId val="205916096"/>
        <c:scaling>
          <c:orientation val="minMax"/>
        </c:scaling>
        <c:delete val="1"/>
        <c:axPos val="b"/>
        <c:numFmt formatCode="ge" sourceLinked="1"/>
        <c:majorTickMark val="none"/>
        <c:minorTickMark val="none"/>
        <c:tickLblPos val="none"/>
        <c:crossAx val="206131088"/>
        <c:crosses val="autoZero"/>
        <c:auto val="1"/>
        <c:lblOffset val="100"/>
        <c:baseTimeUnit val="years"/>
      </c:dateAx>
      <c:valAx>
        <c:axId val="20613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竹富町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4205</v>
      </c>
      <c r="AM8" s="64"/>
      <c r="AN8" s="64"/>
      <c r="AO8" s="64"/>
      <c r="AP8" s="64"/>
      <c r="AQ8" s="64"/>
      <c r="AR8" s="64"/>
      <c r="AS8" s="64"/>
      <c r="AT8" s="63">
        <f>データ!S6</f>
        <v>334.39</v>
      </c>
      <c r="AU8" s="63"/>
      <c r="AV8" s="63"/>
      <c r="AW8" s="63"/>
      <c r="AX8" s="63"/>
      <c r="AY8" s="63"/>
      <c r="AZ8" s="63"/>
      <c r="BA8" s="63"/>
      <c r="BB8" s="63">
        <f>データ!T6</f>
        <v>12.58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8.68</v>
      </c>
      <c r="Q10" s="63"/>
      <c r="R10" s="63"/>
      <c r="S10" s="63"/>
      <c r="T10" s="63"/>
      <c r="U10" s="63"/>
      <c r="V10" s="63"/>
      <c r="W10" s="63">
        <f>データ!P6</f>
        <v>100</v>
      </c>
      <c r="X10" s="63"/>
      <c r="Y10" s="63"/>
      <c r="Z10" s="63"/>
      <c r="AA10" s="63"/>
      <c r="AB10" s="63"/>
      <c r="AC10" s="63"/>
      <c r="AD10" s="64">
        <f>データ!Q6</f>
        <v>1827</v>
      </c>
      <c r="AE10" s="64"/>
      <c r="AF10" s="64"/>
      <c r="AG10" s="64"/>
      <c r="AH10" s="64"/>
      <c r="AI10" s="64"/>
      <c r="AJ10" s="64"/>
      <c r="AK10" s="2"/>
      <c r="AL10" s="64">
        <f>データ!U6</f>
        <v>355</v>
      </c>
      <c r="AM10" s="64"/>
      <c r="AN10" s="64"/>
      <c r="AO10" s="64"/>
      <c r="AP10" s="64"/>
      <c r="AQ10" s="64"/>
      <c r="AR10" s="64"/>
      <c r="AS10" s="64"/>
      <c r="AT10" s="63">
        <f>データ!V6</f>
        <v>0.2</v>
      </c>
      <c r="AU10" s="63"/>
      <c r="AV10" s="63"/>
      <c r="AW10" s="63"/>
      <c r="AX10" s="63"/>
      <c r="AY10" s="63"/>
      <c r="AZ10" s="63"/>
      <c r="BA10" s="63"/>
      <c r="BB10" s="63">
        <f>データ!W6</f>
        <v>1775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473812</v>
      </c>
      <c r="D6" s="31">
        <f t="shared" si="3"/>
        <v>47</v>
      </c>
      <c r="E6" s="31">
        <f t="shared" si="3"/>
        <v>17</v>
      </c>
      <c r="F6" s="31">
        <f t="shared" si="3"/>
        <v>4</v>
      </c>
      <c r="G6" s="31">
        <f t="shared" si="3"/>
        <v>0</v>
      </c>
      <c r="H6" s="31" t="str">
        <f t="shared" si="3"/>
        <v>沖縄県　竹富町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8.68</v>
      </c>
      <c r="P6" s="32">
        <f t="shared" si="3"/>
        <v>100</v>
      </c>
      <c r="Q6" s="32">
        <f t="shared" si="3"/>
        <v>1827</v>
      </c>
      <c r="R6" s="32">
        <f t="shared" si="3"/>
        <v>4205</v>
      </c>
      <c r="S6" s="32">
        <f t="shared" si="3"/>
        <v>334.39</v>
      </c>
      <c r="T6" s="32">
        <f t="shared" si="3"/>
        <v>12.58</v>
      </c>
      <c r="U6" s="32">
        <f t="shared" si="3"/>
        <v>355</v>
      </c>
      <c r="V6" s="32">
        <f t="shared" si="3"/>
        <v>0.2</v>
      </c>
      <c r="W6" s="32">
        <f t="shared" si="3"/>
        <v>1775</v>
      </c>
      <c r="X6" s="33">
        <f>IF(X7="",NA(),X7)</f>
        <v>84.29</v>
      </c>
      <c r="Y6" s="33">
        <f t="shared" ref="Y6:AG6" si="4">IF(Y7="",NA(),Y7)</f>
        <v>83.68</v>
      </c>
      <c r="Z6" s="33">
        <f t="shared" si="4"/>
        <v>80.48</v>
      </c>
      <c r="AA6" s="33">
        <f t="shared" si="4"/>
        <v>60.64</v>
      </c>
      <c r="AB6" s="33">
        <f t="shared" si="4"/>
        <v>79.739999999999995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1212.78</v>
      </c>
      <c r="BF6" s="33">
        <f t="shared" ref="BF6:BN6" si="7">IF(BF7="",NA(),BF7)</f>
        <v>1233.6099999999999</v>
      </c>
      <c r="BG6" s="33">
        <f t="shared" si="7"/>
        <v>1126.5999999999999</v>
      </c>
      <c r="BH6" s="33">
        <f t="shared" si="7"/>
        <v>889.02</v>
      </c>
      <c r="BI6" s="33">
        <f t="shared" si="7"/>
        <v>815.06</v>
      </c>
      <c r="BJ6" s="33">
        <f t="shared" si="7"/>
        <v>1868.17</v>
      </c>
      <c r="BK6" s="33">
        <f t="shared" si="7"/>
        <v>1835.56</v>
      </c>
      <c r="BL6" s="33">
        <f t="shared" si="7"/>
        <v>1622.51</v>
      </c>
      <c r="BM6" s="33">
        <f t="shared" si="7"/>
        <v>1569.13</v>
      </c>
      <c r="BN6" s="33">
        <f t="shared" si="7"/>
        <v>1436</v>
      </c>
      <c r="BO6" s="32" t="str">
        <f>IF(BO7="","",IF(BO7="-","【-】","【"&amp;SUBSTITUTE(TEXT(BO7,"#,##0.00"),"-","△")&amp;"】"))</f>
        <v>【1,479.31】</v>
      </c>
      <c r="BP6" s="33">
        <f>IF(BP7="",NA(),BP7)</f>
        <v>55.32</v>
      </c>
      <c r="BQ6" s="33">
        <f t="shared" ref="BQ6:BY6" si="8">IF(BQ7="",NA(),BQ7)</f>
        <v>81</v>
      </c>
      <c r="BR6" s="33">
        <f t="shared" si="8"/>
        <v>77.7</v>
      </c>
      <c r="BS6" s="33">
        <f t="shared" si="8"/>
        <v>87.06</v>
      </c>
      <c r="BT6" s="33">
        <f t="shared" si="8"/>
        <v>86.49</v>
      </c>
      <c r="BU6" s="33">
        <f t="shared" si="8"/>
        <v>55.15</v>
      </c>
      <c r="BV6" s="33">
        <f t="shared" si="8"/>
        <v>52.89</v>
      </c>
      <c r="BW6" s="33">
        <f t="shared" si="8"/>
        <v>62.83</v>
      </c>
      <c r="BX6" s="33">
        <f t="shared" si="8"/>
        <v>64.63</v>
      </c>
      <c r="BY6" s="33">
        <f t="shared" si="8"/>
        <v>66.56</v>
      </c>
      <c r="BZ6" s="32" t="str">
        <f>IF(BZ7="","",IF(BZ7="-","【-】","【"&amp;SUBSTITUTE(TEXT(BZ7,"#,##0.00"),"-","△")&amp;"】"))</f>
        <v>【63.50】</v>
      </c>
      <c r="CA6" s="33">
        <f>IF(CA7="",NA(),CA7)</f>
        <v>210.33</v>
      </c>
      <c r="CB6" s="33">
        <f t="shared" ref="CB6:CJ6" si="9">IF(CB7="",NA(),CB7)</f>
        <v>142.03</v>
      </c>
      <c r="CC6" s="33">
        <f t="shared" si="9"/>
        <v>148.19999999999999</v>
      </c>
      <c r="CD6" s="33">
        <f t="shared" si="9"/>
        <v>136.41999999999999</v>
      </c>
      <c r="CE6" s="33">
        <f t="shared" si="9"/>
        <v>137.82</v>
      </c>
      <c r="CF6" s="33">
        <f t="shared" si="9"/>
        <v>283.05</v>
      </c>
      <c r="CG6" s="33">
        <f t="shared" si="9"/>
        <v>300.52</v>
      </c>
      <c r="CH6" s="33">
        <f t="shared" si="9"/>
        <v>250.43</v>
      </c>
      <c r="CI6" s="33">
        <f t="shared" si="9"/>
        <v>245.75</v>
      </c>
      <c r="CJ6" s="33">
        <f t="shared" si="9"/>
        <v>244.29</v>
      </c>
      <c r="CK6" s="32" t="str">
        <f>IF(CK7="","",IF(CK7="-","【-】","【"&amp;SUBSTITUTE(TEXT(CK7,"#,##0.00"),"-","△")&amp;"】"))</f>
        <v>【253.12】</v>
      </c>
      <c r="CL6" s="33">
        <f>IF(CL7="",NA(),CL7)</f>
        <v>61.11</v>
      </c>
      <c r="CM6" s="33">
        <f t="shared" ref="CM6:CU6" si="10">IF(CM7="",NA(),CM7)</f>
        <v>86.67</v>
      </c>
      <c r="CN6" s="33">
        <f t="shared" si="10"/>
        <v>88.89</v>
      </c>
      <c r="CO6" s="33">
        <f t="shared" si="10"/>
        <v>100</v>
      </c>
      <c r="CP6" s="33">
        <f t="shared" si="10"/>
        <v>96.11</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100</v>
      </c>
      <c r="CX6" s="33">
        <f t="shared" ref="CX6:DF6" si="11">IF(CX7="",NA(),CX7)</f>
        <v>100</v>
      </c>
      <c r="CY6" s="33">
        <f t="shared" si="11"/>
        <v>100</v>
      </c>
      <c r="CZ6" s="33">
        <f t="shared" si="11"/>
        <v>100</v>
      </c>
      <c r="DA6" s="33">
        <f t="shared" si="11"/>
        <v>100</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473812</v>
      </c>
      <c r="D7" s="35">
        <v>47</v>
      </c>
      <c r="E7" s="35">
        <v>17</v>
      </c>
      <c r="F7" s="35">
        <v>4</v>
      </c>
      <c r="G7" s="35">
        <v>0</v>
      </c>
      <c r="H7" s="35" t="s">
        <v>96</v>
      </c>
      <c r="I7" s="35" t="s">
        <v>97</v>
      </c>
      <c r="J7" s="35" t="s">
        <v>98</v>
      </c>
      <c r="K7" s="35" t="s">
        <v>99</v>
      </c>
      <c r="L7" s="35" t="s">
        <v>100</v>
      </c>
      <c r="M7" s="36" t="s">
        <v>101</v>
      </c>
      <c r="N7" s="36" t="s">
        <v>102</v>
      </c>
      <c r="O7" s="36">
        <v>8.68</v>
      </c>
      <c r="P7" s="36">
        <v>100</v>
      </c>
      <c r="Q7" s="36">
        <v>1827</v>
      </c>
      <c r="R7" s="36">
        <v>4205</v>
      </c>
      <c r="S7" s="36">
        <v>334.39</v>
      </c>
      <c r="T7" s="36">
        <v>12.58</v>
      </c>
      <c r="U7" s="36">
        <v>355</v>
      </c>
      <c r="V7" s="36">
        <v>0.2</v>
      </c>
      <c r="W7" s="36">
        <v>1775</v>
      </c>
      <c r="X7" s="36">
        <v>84.29</v>
      </c>
      <c r="Y7" s="36">
        <v>83.68</v>
      </c>
      <c r="Z7" s="36">
        <v>80.48</v>
      </c>
      <c r="AA7" s="36">
        <v>60.64</v>
      </c>
      <c r="AB7" s="36">
        <v>79.739999999999995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1212.78</v>
      </c>
      <c r="BF7" s="36">
        <v>1233.6099999999999</v>
      </c>
      <c r="BG7" s="36">
        <v>1126.5999999999999</v>
      </c>
      <c r="BH7" s="36">
        <v>889.02</v>
      </c>
      <c r="BI7" s="36">
        <v>815.06</v>
      </c>
      <c r="BJ7" s="36">
        <v>1868.17</v>
      </c>
      <c r="BK7" s="36">
        <v>1835.56</v>
      </c>
      <c r="BL7" s="36">
        <v>1622.51</v>
      </c>
      <c r="BM7" s="36">
        <v>1569.13</v>
      </c>
      <c r="BN7" s="36">
        <v>1436</v>
      </c>
      <c r="BO7" s="36">
        <v>1479.31</v>
      </c>
      <c r="BP7" s="36">
        <v>55.32</v>
      </c>
      <c r="BQ7" s="36">
        <v>81</v>
      </c>
      <c r="BR7" s="36">
        <v>77.7</v>
      </c>
      <c r="BS7" s="36">
        <v>87.06</v>
      </c>
      <c r="BT7" s="36">
        <v>86.49</v>
      </c>
      <c r="BU7" s="36">
        <v>55.15</v>
      </c>
      <c r="BV7" s="36">
        <v>52.89</v>
      </c>
      <c r="BW7" s="36">
        <v>62.83</v>
      </c>
      <c r="BX7" s="36">
        <v>64.63</v>
      </c>
      <c r="BY7" s="36">
        <v>66.56</v>
      </c>
      <c r="BZ7" s="36">
        <v>63.5</v>
      </c>
      <c r="CA7" s="36">
        <v>210.33</v>
      </c>
      <c r="CB7" s="36">
        <v>142.03</v>
      </c>
      <c r="CC7" s="36">
        <v>148.19999999999999</v>
      </c>
      <c r="CD7" s="36">
        <v>136.41999999999999</v>
      </c>
      <c r="CE7" s="36">
        <v>137.82</v>
      </c>
      <c r="CF7" s="36">
        <v>283.05</v>
      </c>
      <c r="CG7" s="36">
        <v>300.52</v>
      </c>
      <c r="CH7" s="36">
        <v>250.43</v>
      </c>
      <c r="CI7" s="36">
        <v>245.75</v>
      </c>
      <c r="CJ7" s="36">
        <v>244.29</v>
      </c>
      <c r="CK7" s="36">
        <v>253.12</v>
      </c>
      <c r="CL7" s="36">
        <v>61.11</v>
      </c>
      <c r="CM7" s="36">
        <v>86.67</v>
      </c>
      <c r="CN7" s="36">
        <v>88.89</v>
      </c>
      <c r="CO7" s="36">
        <v>100</v>
      </c>
      <c r="CP7" s="36">
        <v>96.11</v>
      </c>
      <c r="CQ7" s="36">
        <v>36.18</v>
      </c>
      <c r="CR7" s="36">
        <v>36.799999999999997</v>
      </c>
      <c r="CS7" s="36">
        <v>42.31</v>
      </c>
      <c r="CT7" s="36">
        <v>43.65</v>
      </c>
      <c r="CU7" s="36">
        <v>43.58</v>
      </c>
      <c r="CV7" s="36">
        <v>41.06</v>
      </c>
      <c r="CW7" s="36">
        <v>100</v>
      </c>
      <c r="CX7" s="36">
        <v>100</v>
      </c>
      <c r="CY7" s="36">
        <v>100</v>
      </c>
      <c r="CZ7" s="36">
        <v>100</v>
      </c>
      <c r="DA7" s="36">
        <v>100</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2016-02-15T07:48:35Z</cp:lastPrinted>
  <dcterms:created xsi:type="dcterms:W3CDTF">2016-02-03T09:07:50Z</dcterms:created>
  <dcterms:modified xsi:type="dcterms:W3CDTF">2016-02-15T07:51:41Z</dcterms:modified>
  <cp:category/>
</cp:coreProperties>
</file>