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Password="B501" lockStructure="1"/>
  <bookViews>
    <workbookView xWindow="0" yWindow="0" windowWidth="20490" windowHeight="718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AQ10" i="4" s="1"/>
  <c r="T6" i="5"/>
  <c r="AI10" i="4" s="1"/>
  <c r="S6" i="5"/>
  <c r="AY8" i="4" s="1"/>
  <c r="R6" i="5"/>
  <c r="AQ8" i="4" s="1"/>
  <c r="Q6" i="5"/>
  <c r="AI8" i="4" s="1"/>
  <c r="P6" i="5"/>
  <c r="Z10" i="4" s="1"/>
  <c r="O6" i="5"/>
  <c r="N6" i="5"/>
  <c r="M6" i="5"/>
  <c r="L6" i="5"/>
  <c r="Z8" i="4" s="1"/>
  <c r="K6" i="5"/>
  <c r="R8" i="4" s="1"/>
  <c r="J6" i="5"/>
  <c r="I6" i="5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R10" i="4"/>
  <c r="J10" i="4"/>
  <c r="B10" i="4"/>
  <c r="J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<sst xmlns="http://schemas.openxmlformats.org/spreadsheetml/2006/main" count="218" uniqueCount="108">
  <si>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</si>
  <si>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</si>
  <si>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</si>
  <si>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</si>
  <si>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</si>
  <si>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</si>
  <si>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</si>
  <si>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</si>
  <si>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</si>
  <si>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</si>
  <si>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</si>
  <si>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</si>
  <si>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</si>
  <si>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</si>
  <si>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</si>
  <si>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</si>
  <si>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</si>
  <si>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</si>
  <si>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</si>
  <si>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</si>
  <si>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</si>
  <si>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</si>
  <si>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</si>
  <si>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</si>
  <si>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</si>
  <si>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</si>
  <si>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</si>
  <si>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</si>
  <si>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</si>
  <si>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</si>
  <si>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</si>
  <si>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</si>
  <si>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</si>
  <si>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</si>
  <si>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</si>
  <si>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</si>
  <si>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</si>
  <si>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</si>
  <si>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</si>
  <si>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</si>
  <si>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</si>
  <si>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</si>
  <si>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</si>
  <si>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</si>
  <si>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</si>
  <si>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</si>
  <si>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</si>
  <si>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</si>
  <si>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</si>
  <si>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</si>
  <si>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</si>
  <si>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</si>
  <si>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</si>
  <si>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</si>
  <si>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</si>
  <si>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</si>
  <si>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</si>
  <si>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</si>
  <si>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</si>
  <si>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</si>
  <si>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</si>
  <si>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</si>
  <si>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</si>
  <si>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</si>
  <si>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</si>
  <si>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</si>
  <si>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</si>
  <si>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</si>
  <si>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</si>
  <si>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</si>
  <si>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</si>
  <si>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</si>
  <si>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</si>
  <si>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</si>
  <si>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</si>
  <si>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</si>
  <si>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</si>
  <si>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</si>
  <si>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</si>
  <si>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</si>
  <si>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</si>
  <si>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</si>
  <si>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</si>
  <si>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</si>
  <si>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</si>
  <si>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</si>
  <si>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</si>
  <si>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</si>
  <si>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</si>
  <si>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</si>
  <si>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</si>
  <si>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</si>
  <si>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</si>
  <si>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沖縄県　渡名喜村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</si>
  <si>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</si>
  <si>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</si>
  <si>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</si>
  <si>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</si>
  <si>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</si>
  <si>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</si>
  <si>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</si>
  <si>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</si>
  <si>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</si>
  <si>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</si>
  <si>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</si>
  <si>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渡名喜村水道施設の過去5年間の有収率平均は95％以上と、高い数値で推移している現状ではあるが、施設の経年に伴い漏水の発生率増加も懸念されることから、全体的な水量管理による水収支の改善や、有効率向上を目指した目標設定が重要となる。</t>
    <rPh sb="0" eb="4">
      <t>トナキソン</t>
    </rPh>
    <rPh sb="4" eb="6">
      <t>スイドウ</t>
    </rPh>
    <rPh sb="6" eb="8">
      <t>シセツ</t>
    </rPh>
    <rPh sb="9" eb="11">
      <t>カコ</t>
    </rPh>
    <rPh sb="12" eb="14">
      <t>ネンカン</t>
    </rPh>
    <rPh sb="15" eb="16">
      <t>ユウ</t>
    </rPh>
    <rPh sb="16" eb="18">
      <t>シュウリツ</t>
    </rPh>
    <rPh sb="18" eb="20">
      <t>ヘイキン</t>
    </rPh>
    <rPh sb="24" eb="26">
      <t>イジョウ</t>
    </rPh>
    <rPh sb="28" eb="29">
      <t>タカ</t>
    </rPh>
    <rPh sb="30" eb="32">
      <t>スウチ</t>
    </rPh>
    <rPh sb="33" eb="35">
      <t>スイイ</t>
    </rPh>
    <rPh sb="39" eb="41">
      <t>ゲンジョウ</t>
    </rPh>
    <rPh sb="47" eb="49">
      <t>シセツ</t>
    </rPh>
    <rPh sb="50" eb="52">
      <t>ケイネン</t>
    </rPh>
    <rPh sb="53" eb="54">
      <t>トモナ</t>
    </rPh>
    <rPh sb="55" eb="57">
      <t>ロウスイ</t>
    </rPh>
    <rPh sb="58" eb="60">
      <t>ハッセイ</t>
    </rPh>
    <rPh sb="60" eb="61">
      <t>リツ</t>
    </rPh>
    <rPh sb="61" eb="63">
      <t>ゾウカ</t>
    </rPh>
    <rPh sb="64" eb="66">
      <t>ケネン</t>
    </rPh>
    <rPh sb="74" eb="77">
      <t>ゼンタイテキ</t>
    </rPh>
    <rPh sb="78" eb="80">
      <t>スイリョウ</t>
    </rPh>
    <rPh sb="80" eb="82">
      <t>カンリ</t>
    </rPh>
    <rPh sb="85" eb="86">
      <t>ミズ</t>
    </rPh>
    <rPh sb="86" eb="88">
      <t>シュウシ</t>
    </rPh>
    <rPh sb="89" eb="91">
      <t>カイゼン</t>
    </rPh>
    <rPh sb="93" eb="95">
      <t>ユウコウ</t>
    </rPh>
    <rPh sb="95" eb="96">
      <t>リツ</t>
    </rPh>
    <rPh sb="96" eb="98">
      <t>コウジョウ</t>
    </rPh>
    <rPh sb="99" eb="101">
      <t>メザ</t>
    </rPh>
    <rPh sb="103" eb="105">
      <t>モクヒョウ</t>
    </rPh>
    <rPh sb="105" eb="107">
      <t>セッテイ</t>
    </rPh>
    <rPh sb="108" eb="110">
      <t>ジュウヨウ</t>
    </rPh>
    <phoneticPr fontId="4"/>
  </si>
  <si>
    <t>渡名喜村に敷設されている管路の大部分は、昭和60年～61年に敷設された管路であり、現在大きな漏水はありませんが、これまでの管路更新率からいくと、低い更新率であることから、今後の更新計画に向けての中長期的な施策が必要である。</t>
    <rPh sb="0" eb="4">
      <t>トナキソン</t>
    </rPh>
    <rPh sb="5" eb="6">
      <t>シキ</t>
    </rPh>
    <rPh sb="6" eb="7">
      <t>セツ</t>
    </rPh>
    <rPh sb="12" eb="14">
      <t>カンロ</t>
    </rPh>
    <rPh sb="15" eb="18">
      <t>ダイブブン</t>
    </rPh>
    <rPh sb="20" eb="22">
      <t>ショウワ</t>
    </rPh>
    <rPh sb="24" eb="25">
      <t>ネン</t>
    </rPh>
    <rPh sb="28" eb="29">
      <t>ネン</t>
    </rPh>
    <rPh sb="30" eb="31">
      <t>シキ</t>
    </rPh>
    <rPh sb="31" eb="32">
      <t>セツ</t>
    </rPh>
    <rPh sb="35" eb="37">
      <t>カンロ</t>
    </rPh>
    <rPh sb="41" eb="43">
      <t>ゲンザイ</t>
    </rPh>
    <rPh sb="43" eb="44">
      <t>オオ</t>
    </rPh>
    <rPh sb="46" eb="48">
      <t>ロウスイ</t>
    </rPh>
    <rPh sb="61" eb="63">
      <t>カンロ</t>
    </rPh>
    <rPh sb="63" eb="65">
      <t>コウシン</t>
    </rPh>
    <rPh sb="65" eb="66">
      <t>リツ</t>
    </rPh>
    <rPh sb="72" eb="73">
      <t>ヒク</t>
    </rPh>
    <rPh sb="74" eb="76">
      <t>コウシン</t>
    </rPh>
    <rPh sb="76" eb="77">
      <t>リツ</t>
    </rPh>
    <rPh sb="85" eb="87">
      <t>コンゴ</t>
    </rPh>
    <rPh sb="88" eb="90">
      <t>コウシン</t>
    </rPh>
    <rPh sb="90" eb="92">
      <t>ケイカク</t>
    </rPh>
    <rPh sb="93" eb="94">
      <t>ム</t>
    </rPh>
    <rPh sb="97" eb="101">
      <t>チュウチョウキテキ</t>
    </rPh>
    <rPh sb="102" eb="104">
      <t>セサク</t>
    </rPh>
    <rPh sb="105" eb="107">
      <t>ヒツヨウ</t>
    </rPh>
    <phoneticPr fontId="4"/>
  </si>
  <si>
    <t>①収益的収支比率　　　　　　　　　　　　　　　　収支のばらつきがあり、原因は大がかりな改修や維持管理費に変動があることから、今後の適正な運営についての検討が必要である。　　　　　　　　　　　　　　　　　　　　　④企業債残高対給水収益比率　　　　　　　　　　　徐々に類似団体平均値を下回ってきており良好ではあるが、老朽化に伴う更新計画が必要である為、適正な検討が必要である。                         ⑤料金回収率　　　　　　　　　　　　　　　　　　低い回収率のため、料金未納者対策等適切な対策が必要である。　　　　　　　　　　　　　　　　　　⑥高額な維持管理費が要因である為、今後の維持管理費削減に向けた取組が必要である。　　　　　　　⑦施設利用率　　　　　　　　　　　　　　　　　　類似団体平均値を下回っており、老朽化が主な原因である。施設を最大に活用する為の施設改善が必要である。　　　　　　　　　　　　　　　　　　　　⑧有収率　　　　　　　　　　　　　　　　　　　　有収率については比較的安定した水準であるが、今後の漏水に備えた管路の更新、又現在軽微な漏水についても早急な対応が必要となる。</t>
    <rPh sb="1" eb="4">
      <t>シュウエキテキ</t>
    </rPh>
    <rPh sb="4" eb="6">
      <t>シュウシ</t>
    </rPh>
    <rPh sb="6" eb="8">
      <t>ヒリツ</t>
    </rPh>
    <rPh sb="24" eb="26">
      <t>シュウシ</t>
    </rPh>
    <rPh sb="35" eb="37">
      <t>ゲンイン</t>
    </rPh>
    <rPh sb="38" eb="39">
      <t>オオ</t>
    </rPh>
    <rPh sb="43" eb="45">
      <t>カイシュウ</t>
    </rPh>
    <rPh sb="46" eb="48">
      <t>イジ</t>
    </rPh>
    <rPh sb="48" eb="51">
      <t>カンリヒ</t>
    </rPh>
    <rPh sb="52" eb="54">
      <t>ヘンドウ</t>
    </rPh>
    <rPh sb="62" eb="64">
      <t>コンゴ</t>
    </rPh>
    <rPh sb="65" eb="67">
      <t>テキセイ</t>
    </rPh>
    <rPh sb="68" eb="70">
      <t>ウンエイ</t>
    </rPh>
    <rPh sb="75" eb="77">
      <t>ケントウ</t>
    </rPh>
    <rPh sb="78" eb="80">
      <t>ヒツヨウ</t>
    </rPh>
    <rPh sb="106" eb="109">
      <t>キギョウサイ</t>
    </rPh>
    <rPh sb="109" eb="111">
      <t>ザンダカ</t>
    </rPh>
    <rPh sb="111" eb="112">
      <t>タイ</t>
    </rPh>
    <rPh sb="112" eb="114">
      <t>キュウスイ</t>
    </rPh>
    <rPh sb="114" eb="116">
      <t>シュウエキ</t>
    </rPh>
    <rPh sb="116" eb="118">
      <t>ヒリツ</t>
    </rPh>
    <rPh sb="129" eb="131">
      <t>ジョジョ</t>
    </rPh>
    <rPh sb="132" eb="134">
      <t>ルイジ</t>
    </rPh>
    <rPh sb="134" eb="136">
      <t>ダンタイ</t>
    </rPh>
    <rPh sb="136" eb="139">
      <t>ヘイキンチ</t>
    </rPh>
    <rPh sb="140" eb="142">
      <t>シタマワ</t>
    </rPh>
    <rPh sb="148" eb="150">
      <t>リョウコウ</t>
    </rPh>
    <rPh sb="156" eb="159">
      <t>ロウキュウカ</t>
    </rPh>
    <rPh sb="160" eb="161">
      <t>トモナ</t>
    </rPh>
    <rPh sb="162" eb="164">
      <t>コウシン</t>
    </rPh>
    <rPh sb="164" eb="166">
      <t>ケイカク</t>
    </rPh>
    <rPh sb="167" eb="169">
      <t>ヒツヨウ</t>
    </rPh>
    <rPh sb="172" eb="173">
      <t>タメ</t>
    </rPh>
    <rPh sb="174" eb="176">
      <t>テキセイ</t>
    </rPh>
    <rPh sb="177" eb="179">
      <t>ケントウ</t>
    </rPh>
    <rPh sb="180" eb="182">
      <t>ヒツヨウ</t>
    </rPh>
    <rPh sb="212" eb="214">
      <t>リョウキン</t>
    </rPh>
    <rPh sb="214" eb="217">
      <t>カイシュウリツ</t>
    </rPh>
    <rPh sb="235" eb="236">
      <t>ヒク</t>
    </rPh>
    <rPh sb="237" eb="240">
      <t>カイシュウリツ</t>
    </rPh>
    <rPh sb="244" eb="246">
      <t>リョウキン</t>
    </rPh>
    <rPh sb="246" eb="249">
      <t>ミノウシャ</t>
    </rPh>
    <rPh sb="249" eb="251">
      <t>タイサク</t>
    </rPh>
    <rPh sb="251" eb="252">
      <t>トウ</t>
    </rPh>
    <rPh sb="252" eb="254">
      <t>テキセツ</t>
    </rPh>
    <rPh sb="255" eb="257">
      <t>タイサク</t>
    </rPh>
    <rPh sb="258" eb="260">
      <t>ヒツヨウ</t>
    </rPh>
    <rPh sb="283" eb="285">
      <t>コウガク</t>
    </rPh>
    <rPh sb="286" eb="288">
      <t>イジ</t>
    </rPh>
    <rPh sb="288" eb="291">
      <t>カンリヒ</t>
    </rPh>
    <rPh sb="292" eb="294">
      <t>ヨウイン</t>
    </rPh>
    <rPh sb="297" eb="298">
      <t>タメ</t>
    </rPh>
    <rPh sb="299" eb="301">
      <t>コンゴ</t>
    </rPh>
    <rPh sb="302" eb="304">
      <t>イジ</t>
    </rPh>
    <rPh sb="304" eb="307">
      <t>カンリヒ</t>
    </rPh>
    <rPh sb="307" eb="309">
      <t>サクゲン</t>
    </rPh>
    <rPh sb="310" eb="311">
      <t>ム</t>
    </rPh>
    <rPh sb="313" eb="315">
      <t>トリクミ</t>
    </rPh>
    <rPh sb="316" eb="318">
      <t>ヒツヨウ</t>
    </rPh>
    <rPh sb="330" eb="332">
      <t>シセツ</t>
    </rPh>
    <rPh sb="332" eb="335">
      <t>リヨウリツ</t>
    </rPh>
    <rPh sb="353" eb="355">
      <t>ルイジ</t>
    </rPh>
    <rPh sb="355" eb="357">
      <t>ダンタイ</t>
    </rPh>
    <rPh sb="357" eb="360">
      <t>ヘイキンチ</t>
    </rPh>
    <rPh sb="361" eb="363">
      <t>シタマワ</t>
    </rPh>
    <rPh sb="368" eb="371">
      <t>ロウキュウカ</t>
    </rPh>
    <rPh sb="372" eb="373">
      <t>オモ</t>
    </rPh>
    <rPh sb="374" eb="376">
      <t>ゲンイン</t>
    </rPh>
    <rPh sb="380" eb="382">
      <t>シセツ</t>
    </rPh>
    <rPh sb="383" eb="385">
      <t>サイダイ</t>
    </rPh>
    <rPh sb="386" eb="388">
      <t>カツヨウ</t>
    </rPh>
    <rPh sb="390" eb="391">
      <t>タメ</t>
    </rPh>
    <rPh sb="392" eb="394">
      <t>シセツ</t>
    </rPh>
    <rPh sb="394" eb="396">
      <t>カイゼン</t>
    </rPh>
    <rPh sb="397" eb="399">
      <t>ヒツヨウ</t>
    </rPh>
    <rPh sb="424" eb="425">
      <t>ユウ</t>
    </rPh>
    <rPh sb="425" eb="427">
      <t>シュウリツ</t>
    </rPh>
    <rPh sb="447" eb="448">
      <t>ユウ</t>
    </rPh>
    <rPh sb="448" eb="450">
      <t>シュウリツ</t>
    </rPh>
    <rPh sb="455" eb="458">
      <t>ヒカクテキ</t>
    </rPh>
    <rPh sb="458" eb="460">
      <t>アンテイ</t>
    </rPh>
    <rPh sb="462" eb="464">
      <t>スイジュン</t>
    </rPh>
    <rPh sb="469" eb="471">
      <t>コンゴ</t>
    </rPh>
    <rPh sb="472" eb="474">
      <t>ロウスイ</t>
    </rPh>
    <rPh sb="475" eb="476">
      <t>ソナ</t>
    </rPh>
    <rPh sb="478" eb="480">
      <t>カンロ</t>
    </rPh>
    <rPh sb="481" eb="483">
      <t>コウシン</t>
    </rPh>
    <rPh sb="484" eb="485">
      <t>マタ</t>
    </rPh>
    <rPh sb="485" eb="487">
      <t>ゲンザイ</t>
    </rPh>
    <rPh sb="487" eb="489">
      <t>ケイビ</t>
    </rPh>
    <rPh sb="490" eb="492">
      <t>ロウスイ</t>
    </rPh>
    <rPh sb="497" eb="499">
      <t>ソウキュウ</t>
    </rPh>
    <rPh sb="500" eb="502">
      <t>タイオウ</t>
    </rPh>
    <rPh sb="503" eb="505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</si>
</sst>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257832"/>
        <c:axId val="211272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0.5</c:v>
                </c:pt>
                <c:pt idx="1">
                  <c:v>0.61</c:v>
                </c:pt>
                <c:pt idx="2">
                  <c:v>0.37</c:v>
                </c:pt>
                <c:pt idx="3">
                  <c:v>0.7</c:v>
                </c:pt>
                <c:pt idx="4">
                  <c:v>0.91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57832"/>
        <c:axId val="211272256"/>
      </c:lineChart>
      <c:dateAx>
        <c:axId val="211257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1272256"/>
        <c:crosses val="autoZero"/>
        <c:auto val="1"/>
        <c:lblOffset val="100"/>
        <c:baseTimeUnit val="years"/>
      </c:dateAx>
      <c:valAx>
        <c:axId val="211272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1257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38.700000000000003</c:v>
                </c:pt>
                <c:pt idx="1">
                  <c:v>38.82</c:v>
                </c:pt>
                <c:pt idx="2">
                  <c:v>39.619999999999997</c:v>
                </c:pt>
                <c:pt idx="3">
                  <c:v>38.67</c:v>
                </c:pt>
                <c:pt idx="4">
                  <c:v>38.89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171968"/>
        <c:axId val="212172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50.66</c:v>
                </c:pt>
                <c:pt idx="2">
                  <c:v>51.11</c:v>
                </c:pt>
                <c:pt idx="3">
                  <c:v>50.49</c:v>
                </c:pt>
                <c:pt idx="4">
                  <c:v>48.36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171968"/>
        <c:axId val="212172360"/>
      </c:lineChart>
      <c:dateAx>
        <c:axId val="212171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172360"/>
        <c:crosses val="autoZero"/>
        <c:auto val="1"/>
        <c:lblOffset val="100"/>
        <c:baseTimeUnit val="years"/>
      </c:dateAx>
      <c:valAx>
        <c:axId val="212172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171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98.5</c:v>
                </c:pt>
                <c:pt idx="1">
                  <c:v>93.88</c:v>
                </c:pt>
                <c:pt idx="2">
                  <c:v>97.02</c:v>
                </c:pt>
                <c:pt idx="3">
                  <c:v>100</c:v>
                </c:pt>
                <c:pt idx="4">
                  <c:v>89.61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173536"/>
        <c:axId val="212173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75.58</c:v>
                </c:pt>
                <c:pt idx="1">
                  <c:v>74.13</c:v>
                </c:pt>
                <c:pt idx="2">
                  <c:v>74.16</c:v>
                </c:pt>
                <c:pt idx="3">
                  <c:v>74.209999999999994</c:v>
                </c:pt>
                <c:pt idx="4">
                  <c:v>75.239999999999995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173536"/>
        <c:axId val="212173928"/>
      </c:lineChart>
      <c:dateAx>
        <c:axId val="212173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173928"/>
        <c:crosses val="autoZero"/>
        <c:auto val="1"/>
        <c:lblOffset val="100"/>
        <c:baseTimeUnit val="years"/>
      </c:dateAx>
      <c:valAx>
        <c:axId val="212173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173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43.93</c:v>
                </c:pt>
                <c:pt idx="1">
                  <c:v>70.400000000000006</c:v>
                </c:pt>
                <c:pt idx="2">
                  <c:v>38.92</c:v>
                </c:pt>
                <c:pt idx="3">
                  <c:v>48.91</c:v>
                </c:pt>
                <c:pt idx="4">
                  <c:v>61.86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14520"/>
        <c:axId val="211314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71.510000000000005</c:v>
                </c:pt>
                <c:pt idx="1">
                  <c:v>68.61</c:v>
                </c:pt>
                <c:pt idx="2">
                  <c:v>70.760000000000005</c:v>
                </c:pt>
                <c:pt idx="3">
                  <c:v>71.66</c:v>
                </c:pt>
                <c:pt idx="4">
                  <c:v>73.06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314520"/>
        <c:axId val="211314904"/>
      </c:lineChart>
      <c:dateAx>
        <c:axId val="211314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1314904"/>
        <c:crosses val="autoZero"/>
        <c:auto val="1"/>
        <c:lblOffset val="100"/>
        <c:baseTimeUnit val="years"/>
      </c:dateAx>
      <c:valAx>
        <c:axId val="211314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1314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32032"/>
        <c:axId val="212241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32032"/>
        <c:axId val="212241200"/>
      </c:lineChart>
      <c:dateAx>
        <c:axId val="211632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241200"/>
        <c:crosses val="autoZero"/>
        <c:auto val="1"/>
        <c:lblOffset val="100"/>
        <c:baseTimeUnit val="years"/>
      </c:dateAx>
      <c:valAx>
        <c:axId val="212241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1632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58728"/>
        <c:axId val="212359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58728"/>
        <c:axId val="212359120"/>
      </c:lineChart>
      <c:dateAx>
        <c:axId val="212358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359120"/>
        <c:crosses val="autoZero"/>
        <c:auto val="1"/>
        <c:lblOffset val="100"/>
        <c:baseTimeUnit val="years"/>
      </c:dateAx>
      <c:valAx>
        <c:axId val="212359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358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62256"/>
        <c:axId val="21241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62256"/>
        <c:axId val="212413648"/>
      </c:lineChart>
      <c:dateAx>
        <c:axId val="212362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413648"/>
        <c:crosses val="autoZero"/>
        <c:auto val="1"/>
        <c:lblOffset val="100"/>
        <c:baseTimeUnit val="years"/>
      </c:dateAx>
      <c:valAx>
        <c:axId val="21241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362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61472"/>
        <c:axId val="212361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61472"/>
        <c:axId val="212361080"/>
      </c:lineChart>
      <c:dateAx>
        <c:axId val="212361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361080"/>
        <c:crosses val="autoZero"/>
        <c:auto val="1"/>
        <c:lblOffset val="100"/>
        <c:baseTimeUnit val="years"/>
      </c:dateAx>
      <c:valAx>
        <c:axId val="212361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361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2008.13</c:v>
                </c:pt>
                <c:pt idx="1">
                  <c:v>1983.74</c:v>
                </c:pt>
                <c:pt idx="2">
                  <c:v>1832.48</c:v>
                </c:pt>
                <c:pt idx="3">
                  <c:v>1517.63</c:v>
                </c:pt>
                <c:pt idx="4">
                  <c:v>1152.47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61864"/>
        <c:axId val="212414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1450.45</c:v>
                </c:pt>
                <c:pt idx="1">
                  <c:v>1442.51</c:v>
                </c:pt>
                <c:pt idx="2">
                  <c:v>1496.15</c:v>
                </c:pt>
                <c:pt idx="3">
                  <c:v>1462.56</c:v>
                </c:pt>
                <c:pt idx="4">
                  <c:v>1486.62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61864"/>
        <c:axId val="212414824"/>
      </c:lineChart>
      <c:dateAx>
        <c:axId val="212361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414824"/>
        <c:crosses val="autoZero"/>
        <c:auto val="1"/>
        <c:lblOffset val="100"/>
        <c:baseTimeUnit val="years"/>
      </c:dateAx>
      <c:valAx>
        <c:axId val="212414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361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28.56</c:v>
                </c:pt>
                <c:pt idx="1">
                  <c:v>12.73</c:v>
                </c:pt>
                <c:pt idx="2">
                  <c:v>24.68</c:v>
                </c:pt>
                <c:pt idx="3">
                  <c:v>21.97</c:v>
                </c:pt>
                <c:pt idx="4">
                  <c:v>21.66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416000"/>
        <c:axId val="212416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33.96</c:v>
                </c:pt>
                <c:pt idx="1">
                  <c:v>33.299999999999997</c:v>
                </c:pt>
                <c:pt idx="2">
                  <c:v>33.01</c:v>
                </c:pt>
                <c:pt idx="3">
                  <c:v>32.39</c:v>
                </c:pt>
                <c:pt idx="4">
                  <c:v>24.39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16000"/>
        <c:axId val="212416392"/>
      </c:lineChart>
      <c:dateAx>
        <c:axId val="212416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416392"/>
        <c:crosses val="autoZero"/>
        <c:auto val="1"/>
        <c:lblOffset val="100"/>
        <c:baseTimeUnit val="years"/>
      </c:dateAx>
      <c:valAx>
        <c:axId val="212416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416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923.34</c:v>
                </c:pt>
                <c:pt idx="1">
                  <c:v>1966.59</c:v>
                </c:pt>
                <c:pt idx="2">
                  <c:v>924.88</c:v>
                </c:pt>
                <c:pt idx="3">
                  <c:v>1082.3900000000001</c:v>
                </c:pt>
                <c:pt idx="4">
                  <c:v>1355.42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170400"/>
        <c:axId val="212170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512.74</c:v>
                </c:pt>
                <c:pt idx="1">
                  <c:v>526.57000000000005</c:v>
                </c:pt>
                <c:pt idx="2">
                  <c:v>523.08000000000004</c:v>
                </c:pt>
                <c:pt idx="3">
                  <c:v>530.83000000000004</c:v>
                </c:pt>
                <c:pt idx="4">
                  <c:v>734.18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170400"/>
        <c:axId val="212170792"/>
      </c:lineChart>
      <c:dateAx>
        <c:axId val="21217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170792"/>
        <c:crosses val="autoZero"/>
        <c:auto val="1"/>
        <c:lblOffset val="100"/>
        <c:baseTimeUnit val="years"/>
      </c:dateAx>
      <c:valAx>
        <c:axId val="212170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170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【1,239.32】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7" t="str">
        <f>データ!H6</f>
        <v>沖縄県　渡名喜村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8" t="s">
        <v>1</v>
      </c>
      <c r="C7" s="79"/>
      <c r="D7" s="79"/>
      <c r="E7" s="79"/>
      <c r="F7" s="79"/>
      <c r="G7" s="79"/>
      <c r="H7" s="79"/>
      <c r="I7" s="80"/>
      <c r="J7" s="78" t="s">
        <v>2</v>
      </c>
      <c r="K7" s="79"/>
      <c r="L7" s="79"/>
      <c r="M7" s="79"/>
      <c r="N7" s="79"/>
      <c r="O7" s="79"/>
      <c r="P7" s="79"/>
      <c r="Q7" s="80"/>
      <c r="R7" s="78" t="s">
        <v>3</v>
      </c>
      <c r="S7" s="79"/>
      <c r="T7" s="79"/>
      <c r="U7" s="79"/>
      <c r="V7" s="79"/>
      <c r="W7" s="79"/>
      <c r="X7" s="79"/>
      <c r="Y7" s="80"/>
      <c r="Z7" s="78" t="s">
        <v>4</v>
      </c>
      <c r="AA7" s="79"/>
      <c r="AB7" s="79"/>
      <c r="AC7" s="79"/>
      <c r="AD7" s="79"/>
      <c r="AE7" s="79"/>
      <c r="AF7" s="79"/>
      <c r="AG7" s="80"/>
      <c r="AH7" s="3"/>
      <c r="AI7" s="78" t="s">
        <v>5</v>
      </c>
      <c r="AJ7" s="79"/>
      <c r="AK7" s="79"/>
      <c r="AL7" s="79"/>
      <c r="AM7" s="79"/>
      <c r="AN7" s="79"/>
      <c r="AO7" s="79"/>
      <c r="AP7" s="80"/>
      <c r="AQ7" s="67" t="s">
        <v>6</v>
      </c>
      <c r="AR7" s="67"/>
      <c r="AS7" s="67"/>
      <c r="AT7" s="67"/>
      <c r="AU7" s="67"/>
      <c r="AV7" s="67"/>
      <c r="AW7" s="67"/>
      <c r="AX7" s="67"/>
      <c r="AY7" s="67" t="s">
        <v>7</v>
      </c>
      <c r="AZ7" s="67"/>
      <c r="BA7" s="67"/>
      <c r="BB7" s="67"/>
      <c r="BC7" s="67"/>
      <c r="BD7" s="67"/>
      <c r="BE7" s="67"/>
      <c r="BF7" s="67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1"/>
      <c r="D8" s="71"/>
      <c r="E8" s="71"/>
      <c r="F8" s="71"/>
      <c r="G8" s="71"/>
      <c r="H8" s="71"/>
      <c r="I8" s="72"/>
      <c r="J8" s="70" t="str">
        <f>データ!J6</f>
        <v>水道事業</v>
      </c>
      <c r="K8" s="71"/>
      <c r="L8" s="71"/>
      <c r="M8" s="71"/>
      <c r="N8" s="71"/>
      <c r="O8" s="71"/>
      <c r="P8" s="71"/>
      <c r="Q8" s="72"/>
      <c r="R8" s="70" t="str">
        <f>データ!K6</f>
        <v>簡易水道事業</v>
      </c>
      <c r="S8" s="71"/>
      <c r="T8" s="71"/>
      <c r="U8" s="71"/>
      <c r="V8" s="71"/>
      <c r="W8" s="71"/>
      <c r="X8" s="71"/>
      <c r="Y8" s="72"/>
      <c r="Z8" s="70" t="str">
        <f>データ!L6</f>
        <v>D4</v>
      </c>
      <c r="AA8" s="71"/>
      <c r="AB8" s="71"/>
      <c r="AC8" s="71"/>
      <c r="AD8" s="71"/>
      <c r="AE8" s="71"/>
      <c r="AF8" s="71"/>
      <c r="AG8" s="72"/>
      <c r="AH8" s="3"/>
      <c r="AI8" s="73">
        <f>データ!Q6</f>
        <v>406</v>
      </c>
      <c r="AJ8" s="74"/>
      <c r="AK8" s="74"/>
      <c r="AL8" s="74"/>
      <c r="AM8" s="74"/>
      <c r="AN8" s="74"/>
      <c r="AO8" s="74"/>
      <c r="AP8" s="75"/>
      <c r="AQ8" s="56">
        <f>データ!R6</f>
        <v>3.87</v>
      </c>
      <c r="AR8" s="56"/>
      <c r="AS8" s="56"/>
      <c r="AT8" s="56"/>
      <c r="AU8" s="56"/>
      <c r="AV8" s="56"/>
      <c r="AW8" s="56"/>
      <c r="AX8" s="56"/>
      <c r="AY8" s="56">
        <f>データ!S6</f>
        <v>104.91</v>
      </c>
      <c r="AZ8" s="56"/>
      <c r="BA8" s="56"/>
      <c r="BB8" s="56"/>
      <c r="BC8" s="56"/>
      <c r="BD8" s="56"/>
      <c r="BE8" s="56"/>
      <c r="BF8" s="56"/>
      <c r="BG8" s="3"/>
      <c r="BH8" s="3"/>
      <c r="BI8" s="3"/>
      <c r="BJ8" s="3"/>
      <c r="BK8" s="3"/>
      <c r="BL8" s="65" t="s">
        <v>9</v>
      </c>
      <c r="BM8" s="66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7" t="s">
        <v>11</v>
      </c>
      <c r="C9" s="67"/>
      <c r="D9" s="67"/>
      <c r="E9" s="67"/>
      <c r="F9" s="67"/>
      <c r="G9" s="67"/>
      <c r="H9" s="67"/>
      <c r="I9" s="67"/>
      <c r="J9" s="67" t="s">
        <v>12</v>
      </c>
      <c r="K9" s="67"/>
      <c r="L9" s="67"/>
      <c r="M9" s="67"/>
      <c r="N9" s="67"/>
      <c r="O9" s="67"/>
      <c r="P9" s="67"/>
      <c r="Q9" s="67"/>
      <c r="R9" s="67" t="s">
        <v>13</v>
      </c>
      <c r="S9" s="67"/>
      <c r="T9" s="67"/>
      <c r="U9" s="67"/>
      <c r="V9" s="67"/>
      <c r="W9" s="67"/>
      <c r="X9" s="67"/>
      <c r="Y9" s="67"/>
      <c r="Z9" s="67" t="s">
        <v>14</v>
      </c>
      <c r="AA9" s="67"/>
      <c r="AB9" s="67"/>
      <c r="AC9" s="67"/>
      <c r="AD9" s="67"/>
      <c r="AE9" s="67"/>
      <c r="AF9" s="67"/>
      <c r="AG9" s="67"/>
      <c r="AH9" s="3"/>
      <c r="AI9" s="67" t="s">
        <v>15</v>
      </c>
      <c r="AJ9" s="67"/>
      <c r="AK9" s="67"/>
      <c r="AL9" s="67"/>
      <c r="AM9" s="67"/>
      <c r="AN9" s="67"/>
      <c r="AO9" s="67"/>
      <c r="AP9" s="67"/>
      <c r="AQ9" s="67" t="s">
        <v>16</v>
      </c>
      <c r="AR9" s="67"/>
      <c r="AS9" s="67"/>
      <c r="AT9" s="67"/>
      <c r="AU9" s="67"/>
      <c r="AV9" s="67"/>
      <c r="AW9" s="67"/>
      <c r="AX9" s="67"/>
      <c r="AY9" s="67" t="s">
        <v>17</v>
      </c>
      <c r="AZ9" s="67"/>
      <c r="BA9" s="67"/>
      <c r="BB9" s="67"/>
      <c r="BC9" s="67"/>
      <c r="BD9" s="67"/>
      <c r="BE9" s="67"/>
      <c r="BF9" s="67"/>
      <c r="BG9" s="3"/>
      <c r="BH9" s="3"/>
      <c r="BI9" s="3"/>
      <c r="BJ9" s="3"/>
      <c r="BK9" s="3"/>
      <c r="BL9" s="68" t="s">
        <v>18</v>
      </c>
      <c r="BM9" s="69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6" t="str">
        <f>データ!M6</f>
        <v>-</v>
      </c>
      <c r="C10" s="56"/>
      <c r="D10" s="56"/>
      <c r="E10" s="56"/>
      <c r="F10" s="56"/>
      <c r="G10" s="56"/>
      <c r="H10" s="56"/>
      <c r="I10" s="56"/>
      <c r="J10" s="56" t="str">
        <f>データ!N6</f>
        <v>該当数値なし</v>
      </c>
      <c r="K10" s="56"/>
      <c r="L10" s="56"/>
      <c r="M10" s="56"/>
      <c r="N10" s="56"/>
      <c r="O10" s="56"/>
      <c r="P10" s="56"/>
      <c r="Q10" s="56"/>
      <c r="R10" s="56">
        <f>データ!O6</f>
        <v>100</v>
      </c>
      <c r="S10" s="56"/>
      <c r="T10" s="56"/>
      <c r="U10" s="56"/>
      <c r="V10" s="56"/>
      <c r="W10" s="56"/>
      <c r="X10" s="56"/>
      <c r="Y10" s="56"/>
      <c r="Z10" s="64">
        <f>データ!P6</f>
        <v>5926</v>
      </c>
      <c r="AA10" s="64"/>
      <c r="AB10" s="64"/>
      <c r="AC10" s="64"/>
      <c r="AD10" s="64"/>
      <c r="AE10" s="64"/>
      <c r="AF10" s="64"/>
      <c r="AG10" s="64"/>
      <c r="AH10" s="2"/>
      <c r="AI10" s="64">
        <f>データ!T6</f>
        <v>399</v>
      </c>
      <c r="AJ10" s="64"/>
      <c r="AK10" s="64"/>
      <c r="AL10" s="64"/>
      <c r="AM10" s="64"/>
      <c r="AN10" s="64"/>
      <c r="AO10" s="64"/>
      <c r="AP10" s="64"/>
      <c r="AQ10" s="56">
        <f>データ!U6</f>
        <v>3.84</v>
      </c>
      <c r="AR10" s="56"/>
      <c r="AS10" s="56"/>
      <c r="AT10" s="56"/>
      <c r="AU10" s="56"/>
      <c r="AV10" s="56"/>
      <c r="AW10" s="56"/>
      <c r="AX10" s="56"/>
      <c r="AY10" s="56">
        <f>データ!V6</f>
        <v>103.91</v>
      </c>
      <c r="AZ10" s="56"/>
      <c r="BA10" s="56"/>
      <c r="BB10" s="56"/>
      <c r="BC10" s="56"/>
      <c r="BD10" s="56"/>
      <c r="BE10" s="56"/>
      <c r="BF10" s="56"/>
      <c r="BG10" s="3"/>
      <c r="BH10" s="3"/>
      <c r="BI10" s="3"/>
      <c r="BJ10" s="2"/>
      <c r="BK10" s="2"/>
      <c r="BL10" s="57" t="s">
        <v>20</v>
      </c>
      <c r="BM10" s="58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22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0" t="s">
        <v>24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107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26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29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106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30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31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32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33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34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35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105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36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37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473561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沖縄県　渡名喜村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D4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100</v>
      </c>
      <c r="P6" s="32">
        <f t="shared" si="3"/>
        <v>5926</v>
      </c>
      <c r="Q6" s="32">
        <f t="shared" si="3"/>
        <v>406</v>
      </c>
      <c r="R6" s="32">
        <f t="shared" si="3"/>
        <v>3.87</v>
      </c>
      <c r="S6" s="32">
        <f t="shared" si="3"/>
        <v>104.91</v>
      </c>
      <c r="T6" s="32">
        <f t="shared" si="3"/>
        <v>399</v>
      </c>
      <c r="U6" s="32">
        <f t="shared" si="3"/>
        <v>3.84</v>
      </c>
      <c r="V6" s="32">
        <f t="shared" si="3"/>
        <v>103.91</v>
      </c>
      <c r="W6" s="33">
        <f>IF(W7="",NA(),W7)</f>
        <v>43.93</v>
      </c>
      <c r="X6" s="33">
        <f t="shared" ref="X6:AF6" si="4">IF(X7="",NA(),X7)</f>
        <v>70.400000000000006</v>
      </c>
      <c r="Y6" s="33">
        <f t="shared" si="4"/>
        <v>38.92</v>
      </c>
      <c r="Z6" s="33">
        <f t="shared" si="4"/>
        <v>48.91</v>
      </c>
      <c r="AA6" s="33">
        <f t="shared" si="4"/>
        <v>61.86</v>
      </c>
      <c r="AB6" s="33">
        <f t="shared" si="4"/>
        <v>71.510000000000005</v>
      </c>
      <c r="AC6" s="33">
        <f t="shared" si="4"/>
        <v>68.61</v>
      </c>
      <c r="AD6" s="33">
        <f t="shared" si="4"/>
        <v>70.760000000000005</v>
      </c>
      <c r="AE6" s="33">
        <f t="shared" si="4"/>
        <v>71.66</v>
      </c>
      <c r="AF6" s="33">
        <f t="shared" si="4"/>
        <v>73.06</v>
      </c>
      <c r="AG6" s="32" t="str">
        <f>IF(AG7="","",IF(AG7="-","【-】","【"&amp;SUBSTITUTE(TEXT(AG7,"#,##0.00"),"-","△")&amp;"】"))</f>
        <v>【76.03】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2008.13</v>
      </c>
      <c r="BE6" s="33">
        <f t="shared" ref="BE6:BM6" si="7">IF(BE7="",NA(),BE7)</f>
        <v>1983.74</v>
      </c>
      <c r="BF6" s="33">
        <f t="shared" si="7"/>
        <v>1832.48</v>
      </c>
      <c r="BG6" s="33">
        <f t="shared" si="7"/>
        <v>1517.63</v>
      </c>
      <c r="BH6" s="33">
        <f t="shared" si="7"/>
        <v>1152.47</v>
      </c>
      <c r="BI6" s="33">
        <f t="shared" si="7"/>
        <v>1450.45</v>
      </c>
      <c r="BJ6" s="33">
        <f t="shared" si="7"/>
        <v>1442.51</v>
      </c>
      <c r="BK6" s="33">
        <f t="shared" si="7"/>
        <v>1496.15</v>
      </c>
      <c r="BL6" s="33">
        <f t="shared" si="7"/>
        <v>1462.56</v>
      </c>
      <c r="BM6" s="33">
        <f t="shared" si="7"/>
        <v>1486.62</v>
      </c>
      <c r="BN6" s="32" t="str">
        <f>IF(BN7="","",IF(BN7="-","【-】","【"&amp;SUBSTITUTE(TEXT(BN7,"#,##0.00"),"-","△")&amp;"】"))</f>
        <v>【1,239.32】</v>
      </c>
      <c r="BO6" s="33">
        <f>IF(BO7="",NA(),BO7)</f>
        <v>28.56</v>
      </c>
      <c r="BP6" s="33">
        <f t="shared" ref="BP6:BX6" si="8">IF(BP7="",NA(),BP7)</f>
        <v>12.73</v>
      </c>
      <c r="BQ6" s="33">
        <f t="shared" si="8"/>
        <v>24.68</v>
      </c>
      <c r="BR6" s="33">
        <f t="shared" si="8"/>
        <v>21.97</v>
      </c>
      <c r="BS6" s="33">
        <f t="shared" si="8"/>
        <v>21.66</v>
      </c>
      <c r="BT6" s="33">
        <f t="shared" si="8"/>
        <v>33.96</v>
      </c>
      <c r="BU6" s="33">
        <f t="shared" si="8"/>
        <v>33.299999999999997</v>
      </c>
      <c r="BV6" s="33">
        <f t="shared" si="8"/>
        <v>33.01</v>
      </c>
      <c r="BW6" s="33">
        <f t="shared" si="8"/>
        <v>32.39</v>
      </c>
      <c r="BX6" s="33">
        <f t="shared" si="8"/>
        <v>24.39</v>
      </c>
      <c r="BY6" s="32" t="str">
        <f>IF(BY7="","",IF(BY7="-","【-】","【"&amp;SUBSTITUTE(TEXT(BY7,"#,##0.00"),"-","△")&amp;"】"))</f>
        <v>【36.33】</v>
      </c>
      <c r="BZ6" s="33">
        <f>IF(BZ7="",NA(),BZ7)</f>
        <v>923.34</v>
      </c>
      <c r="CA6" s="33">
        <f t="shared" ref="CA6:CI6" si="9">IF(CA7="",NA(),CA7)</f>
        <v>1966.59</v>
      </c>
      <c r="CB6" s="33">
        <f t="shared" si="9"/>
        <v>924.88</v>
      </c>
      <c r="CC6" s="33">
        <f t="shared" si="9"/>
        <v>1082.3900000000001</v>
      </c>
      <c r="CD6" s="33">
        <f t="shared" si="9"/>
        <v>1355.42</v>
      </c>
      <c r="CE6" s="33">
        <f t="shared" si="9"/>
        <v>512.74</v>
      </c>
      <c r="CF6" s="33">
        <f t="shared" si="9"/>
        <v>526.57000000000005</v>
      </c>
      <c r="CG6" s="33">
        <f t="shared" si="9"/>
        <v>523.08000000000004</v>
      </c>
      <c r="CH6" s="33">
        <f t="shared" si="9"/>
        <v>530.83000000000004</v>
      </c>
      <c r="CI6" s="33">
        <f t="shared" si="9"/>
        <v>734.18</v>
      </c>
      <c r="CJ6" s="32" t="str">
        <f>IF(CJ7="","",IF(CJ7="-","【-】","【"&amp;SUBSTITUTE(TEXT(CJ7,"#,##0.00"),"-","△")&amp;"】"))</f>
        <v>【476.46】</v>
      </c>
      <c r="CK6" s="33">
        <f>IF(CK7="",NA(),CK7)</f>
        <v>38.700000000000003</v>
      </c>
      <c r="CL6" s="33">
        <f t="shared" ref="CL6:CT6" si="10">IF(CL7="",NA(),CL7)</f>
        <v>38.82</v>
      </c>
      <c r="CM6" s="33">
        <f t="shared" si="10"/>
        <v>39.619999999999997</v>
      </c>
      <c r="CN6" s="33">
        <f t="shared" si="10"/>
        <v>38.67</v>
      </c>
      <c r="CO6" s="33">
        <f t="shared" si="10"/>
        <v>38.89</v>
      </c>
      <c r="CP6" s="33">
        <f t="shared" si="10"/>
        <v>51.56</v>
      </c>
      <c r="CQ6" s="33">
        <f t="shared" si="10"/>
        <v>50.66</v>
      </c>
      <c r="CR6" s="33">
        <f t="shared" si="10"/>
        <v>51.11</v>
      </c>
      <c r="CS6" s="33">
        <f t="shared" si="10"/>
        <v>50.49</v>
      </c>
      <c r="CT6" s="33">
        <f t="shared" si="10"/>
        <v>48.36</v>
      </c>
      <c r="CU6" s="32" t="str">
        <f>IF(CU7="","",IF(CU7="-","【-】","【"&amp;SUBSTITUTE(TEXT(CU7,"#,##0.00"),"-","△")&amp;"】"))</f>
        <v>【58.19】</v>
      </c>
      <c r="CV6" s="33">
        <f>IF(CV7="",NA(),CV7)</f>
        <v>98.5</v>
      </c>
      <c r="CW6" s="33">
        <f t="shared" ref="CW6:DE6" si="11">IF(CW7="",NA(),CW7)</f>
        <v>93.88</v>
      </c>
      <c r="CX6" s="33">
        <f t="shared" si="11"/>
        <v>97.02</v>
      </c>
      <c r="CY6" s="33">
        <f t="shared" si="11"/>
        <v>100</v>
      </c>
      <c r="CZ6" s="33">
        <f t="shared" si="11"/>
        <v>89.61</v>
      </c>
      <c r="DA6" s="33">
        <f t="shared" si="11"/>
        <v>75.58</v>
      </c>
      <c r="DB6" s="33">
        <f t="shared" si="11"/>
        <v>74.13</v>
      </c>
      <c r="DC6" s="33">
        <f t="shared" si="11"/>
        <v>74.16</v>
      </c>
      <c r="DD6" s="33">
        <f t="shared" si="11"/>
        <v>74.209999999999994</v>
      </c>
      <c r="DE6" s="33">
        <f t="shared" si="11"/>
        <v>75.239999999999995</v>
      </c>
      <c r="DF6" s="32" t="str">
        <f>IF(DF7="","",IF(DF7="-","【-】","【"&amp;SUBSTITUTE(TEXT(DF7,"#,##0.00"),"-","△")&amp;"】"))</f>
        <v>【75.39】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0.5</v>
      </c>
      <c r="EI6" s="33">
        <f t="shared" si="14"/>
        <v>0.61</v>
      </c>
      <c r="EJ6" s="33">
        <f t="shared" si="14"/>
        <v>0.37</v>
      </c>
      <c r="EK6" s="33">
        <f t="shared" si="14"/>
        <v>0.7</v>
      </c>
      <c r="EL6" s="33">
        <f t="shared" si="14"/>
        <v>0.91</v>
      </c>
      <c r="EM6" s="32" t="str">
        <f>IF(EM7="","",IF(EM7="-","【-】","【"&amp;SUBSTITUTE(TEXT(EM7,"#,##0.00"),"-","△")&amp;"】"))</f>
        <v>【0.74】</v>
      </c>
    </row>
    <row r="7" spans="1:143" s="34" customFormat="1">
      <c r="A7" s="26"/>
      <c r="B7" s="35">
        <v>2014</v>
      </c>
      <c r="C7" s="35">
        <v>473561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100</v>
      </c>
      <c r="P7" s="36">
        <v>5926</v>
      </c>
      <c r="Q7" s="36">
        <v>406</v>
      </c>
      <c r="R7" s="36">
        <v>3.87</v>
      </c>
      <c r="S7" s="36">
        <v>104.91</v>
      </c>
      <c r="T7" s="36">
        <v>399</v>
      </c>
      <c r="U7" s="36">
        <v>3.84</v>
      </c>
      <c r="V7" s="36">
        <v>103.91</v>
      </c>
      <c r="W7" s="36">
        <v>43.93</v>
      </c>
      <c r="X7" s="36">
        <v>70.400000000000006</v>
      </c>
      <c r="Y7" s="36">
        <v>38.92</v>
      </c>
      <c r="Z7" s="36">
        <v>48.91</v>
      </c>
      <c r="AA7" s="36">
        <v>61.86</v>
      </c>
      <c r="AB7" s="36">
        <v>71.510000000000005</v>
      </c>
      <c r="AC7" s="36">
        <v>68.61</v>
      </c>
      <c r="AD7" s="36">
        <v>70.760000000000005</v>
      </c>
      <c r="AE7" s="36">
        <v>71.66</v>
      </c>
      <c r="AF7" s="36">
        <v>73.06</v>
      </c>
      <c r="AG7" s="36">
        <v>76.03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2008.13</v>
      </c>
      <c r="BE7" s="36">
        <v>1983.74</v>
      </c>
      <c r="BF7" s="36">
        <v>1832.48</v>
      </c>
      <c r="BG7" s="36">
        <v>1517.63</v>
      </c>
      <c r="BH7" s="36">
        <v>1152.47</v>
      </c>
      <c r="BI7" s="36">
        <v>1450.45</v>
      </c>
      <c r="BJ7" s="36">
        <v>1442.51</v>
      </c>
      <c r="BK7" s="36">
        <v>1496.15</v>
      </c>
      <c r="BL7" s="36">
        <v>1462.56</v>
      </c>
      <c r="BM7" s="36">
        <v>1486.62</v>
      </c>
      <c r="BN7" s="36">
        <v>1239.32</v>
      </c>
      <c r="BO7" s="36">
        <v>28.56</v>
      </c>
      <c r="BP7" s="36">
        <v>12.73</v>
      </c>
      <c r="BQ7" s="36">
        <v>24.68</v>
      </c>
      <c r="BR7" s="36">
        <v>21.97</v>
      </c>
      <c r="BS7" s="36">
        <v>21.66</v>
      </c>
      <c r="BT7" s="36">
        <v>33.96</v>
      </c>
      <c r="BU7" s="36">
        <v>33.299999999999997</v>
      </c>
      <c r="BV7" s="36">
        <v>33.01</v>
      </c>
      <c r="BW7" s="36">
        <v>32.39</v>
      </c>
      <c r="BX7" s="36">
        <v>24.39</v>
      </c>
      <c r="BY7" s="36">
        <v>36.33</v>
      </c>
      <c r="BZ7" s="36">
        <v>923.34</v>
      </c>
      <c r="CA7" s="36">
        <v>1966.59</v>
      </c>
      <c r="CB7" s="36">
        <v>924.88</v>
      </c>
      <c r="CC7" s="36">
        <v>1082.3900000000001</v>
      </c>
      <c r="CD7" s="36">
        <v>1355.42</v>
      </c>
      <c r="CE7" s="36">
        <v>512.74</v>
      </c>
      <c r="CF7" s="36">
        <v>526.57000000000005</v>
      </c>
      <c r="CG7" s="36">
        <v>523.08000000000004</v>
      </c>
      <c r="CH7" s="36">
        <v>530.83000000000004</v>
      </c>
      <c r="CI7" s="36">
        <v>734.18</v>
      </c>
      <c r="CJ7" s="36">
        <v>476.46</v>
      </c>
      <c r="CK7" s="36">
        <v>38.700000000000003</v>
      </c>
      <c r="CL7" s="36">
        <v>38.82</v>
      </c>
      <c r="CM7" s="36">
        <v>39.619999999999997</v>
      </c>
      <c r="CN7" s="36">
        <v>38.67</v>
      </c>
      <c r="CO7" s="36">
        <v>38.89</v>
      </c>
      <c r="CP7" s="36">
        <v>51.56</v>
      </c>
      <c r="CQ7" s="36">
        <v>50.66</v>
      </c>
      <c r="CR7" s="36">
        <v>51.11</v>
      </c>
      <c r="CS7" s="36">
        <v>50.49</v>
      </c>
      <c r="CT7" s="36">
        <v>48.36</v>
      </c>
      <c r="CU7" s="36">
        <v>58.19</v>
      </c>
      <c r="CV7" s="36">
        <v>98.5</v>
      </c>
      <c r="CW7" s="36">
        <v>93.88</v>
      </c>
      <c r="CX7" s="36">
        <v>97.02</v>
      </c>
      <c r="CY7" s="36">
        <v>100</v>
      </c>
      <c r="CZ7" s="36">
        <v>89.61</v>
      </c>
      <c r="DA7" s="36">
        <v>75.58</v>
      </c>
      <c r="DB7" s="36">
        <v>74.13</v>
      </c>
      <c r="DC7" s="36">
        <v>74.16</v>
      </c>
      <c r="DD7" s="36">
        <v>74.209999999999994</v>
      </c>
      <c r="DE7" s="36">
        <v>75.239999999999995</v>
      </c>
      <c r="DF7" s="36">
        <v>75.39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0.5</v>
      </c>
      <c r="EI7" s="36">
        <v>0.61</v>
      </c>
      <c r="EJ7" s="36">
        <v>0.37</v>
      </c>
      <c r="EK7" s="36">
        <v>0.7</v>
      </c>
      <c r="EL7" s="36">
        <v>0.91</v>
      </c>
      <c r="EM7" s="36">
        <v>0.74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2016-01-29T01:38:47Z</cp:lastPrinted>
  <dcterms:created xsi:type="dcterms:W3CDTF">2016-01-18T05:08:21Z</dcterms:created>
  <dcterms:modified xsi:type="dcterms:W3CDTF">2016-02-05T08:07:13Z</dcterms:modified>
  <cp:category/>
</cp:coreProperties>
</file>