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<sst xmlns="http://schemas.openxmlformats.org/spreadsheetml/2006/main" count="221" uniqueCount="111">
  <si>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</si>
  <si>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</si>
  <si>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</si>
  <si>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</si>
  <si>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</si>
  <si>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</si>
  <si>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</si>
  <si>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</si>
  <si>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</si>
  <si>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</si>
  <si>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</si>
  <si>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</si>
  <si>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</si>
  <si>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</si>
  <si>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</si>
  <si>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</si>
  <si>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</si>
  <si>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</si>
  <si>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</si>
  <si>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</si>
  <si>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</si>
  <si>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</si>
  <si>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</si>
  <si>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</si>
  <si>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</si>
  <si>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</si>
  <si>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</si>
  <si>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</si>
  <si>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</si>
  <si>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</si>
  <si>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</si>
  <si>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</si>
  <si>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</si>
  <si>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</si>
  <si>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</si>
  <si>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</si>
  <si>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</si>
  <si>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</si>
  <si>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</si>
  <si>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</si>
  <si>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</si>
  <si>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</si>
  <si>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</si>
  <si>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</si>
  <si>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</si>
  <si>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</si>
  <si>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</si>
  <si>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</si>
  <si>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</si>
  <si>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</si>
  <si>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</si>
  <si>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</si>
  <si>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</si>
  <si>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</si>
  <si>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</si>
  <si>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</si>
  <si>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</si>
  <si>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</si>
  <si>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</si>
  <si>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</si>
  <si>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</si>
  <si>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</si>
  <si>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</si>
  <si>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</si>
  <si>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</si>
  <si>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</si>
  <si>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</si>
  <si>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</si>
  <si>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</si>
  <si>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</si>
  <si>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</si>
  <si>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</si>
  <si>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</si>
  <si>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</si>
  <si>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</si>
  <si>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</si>
  <si>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</si>
  <si>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</si>
  <si>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</si>
  <si>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</si>
  <si>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</si>
  <si>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</si>
  <si>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</si>
  <si>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</si>
  <si>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</si>
  <si>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</si>
  <si>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</si>
  <si>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</si>
  <si>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</si>
  <si>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</si>
  <si>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</si>
  <si>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</si>
  <si>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</si>
  <si>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</si>
  <si>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</si>
  <si>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</si>
  <si>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粟国村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</si>
  <si>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</si>
  <si>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</si>
  <si>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</si>
  <si>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</si>
  <si>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</si>
  <si>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</si>
  <si>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</si>
  <si>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</si>
  <si>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</si>
  <si>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</si>
  <si>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</si>
  <si>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の経営状況などから、依然として厳しい状況にある。今後収支状況、料金の見直しが必要とされ、今後さらに施設の老朽化や維持管理費による厳しい財政状況が予想されるが、現在の財政状況では、困難なため、計画を立て経費の削減等に努めて健全な運営を図れるよう務めていく。</t>
    <rPh sb="0" eb="1">
      <t>ホン</t>
    </rPh>
    <rPh sb="1" eb="3">
      <t>ジギョウ</t>
    </rPh>
    <rPh sb="4" eb="6">
      <t>ケイエイ</t>
    </rPh>
    <rPh sb="6" eb="8">
      <t>ジョウキョウ</t>
    </rPh>
    <rPh sb="13" eb="15">
      <t>イゼン</t>
    </rPh>
    <rPh sb="18" eb="19">
      <t>キビ</t>
    </rPh>
    <rPh sb="21" eb="23">
      <t>ジョウキョウ</t>
    </rPh>
    <rPh sb="27" eb="29">
      <t>コンゴ</t>
    </rPh>
    <rPh sb="29" eb="31">
      <t>シュウシ</t>
    </rPh>
    <rPh sb="31" eb="33">
      <t>ジョウキョウ</t>
    </rPh>
    <rPh sb="34" eb="36">
      <t>リョウキン</t>
    </rPh>
    <rPh sb="37" eb="39">
      <t>ミナオ</t>
    </rPh>
    <rPh sb="41" eb="43">
      <t>ヒツヨウ</t>
    </rPh>
    <rPh sb="47" eb="49">
      <t>コンゴ</t>
    </rPh>
    <rPh sb="52" eb="54">
      <t>シセツ</t>
    </rPh>
    <rPh sb="55" eb="58">
      <t>ロウキュウカ</t>
    </rPh>
    <rPh sb="59" eb="61">
      <t>イジ</t>
    </rPh>
    <rPh sb="61" eb="63">
      <t>カンリ</t>
    </rPh>
    <rPh sb="63" eb="64">
      <t>ヒ</t>
    </rPh>
    <rPh sb="67" eb="68">
      <t>キビ</t>
    </rPh>
    <rPh sb="70" eb="72">
      <t>ザイセイ</t>
    </rPh>
    <rPh sb="72" eb="74">
      <t>ジョウキョウ</t>
    </rPh>
    <rPh sb="75" eb="77">
      <t>ヨソウ</t>
    </rPh>
    <rPh sb="82" eb="84">
      <t>ゲンザイ</t>
    </rPh>
    <rPh sb="85" eb="87">
      <t>ザイセイ</t>
    </rPh>
    <rPh sb="87" eb="89">
      <t>ジョウキョウ</t>
    </rPh>
    <rPh sb="92" eb="94">
      <t>コンナン</t>
    </rPh>
    <rPh sb="98" eb="100">
      <t>ケイカク</t>
    </rPh>
    <rPh sb="101" eb="102">
      <t>タ</t>
    </rPh>
    <rPh sb="103" eb="105">
      <t>ケイヒ</t>
    </rPh>
    <rPh sb="106" eb="108">
      <t>サクゲン</t>
    </rPh>
    <rPh sb="108" eb="109">
      <t>ナド</t>
    </rPh>
    <rPh sb="110" eb="111">
      <t>ツト</t>
    </rPh>
    <rPh sb="113" eb="115">
      <t>ケンゼン</t>
    </rPh>
    <rPh sb="116" eb="118">
      <t>ウンエイ</t>
    </rPh>
    <rPh sb="119" eb="120">
      <t>ハカ</t>
    </rPh>
    <rPh sb="124" eb="125">
      <t>ツト</t>
    </rPh>
    <phoneticPr fontId="4"/>
  </si>
  <si>
    <t>類似団体平均値を上回っているが、今後も適正な施設管理を実施していく。</t>
    <rPh sb="0" eb="2">
      <t>ルイジ</t>
    </rPh>
    <rPh sb="2" eb="4">
      <t>ダンタイ</t>
    </rPh>
    <rPh sb="4" eb="7">
      <t>ヘイキンチ</t>
    </rPh>
    <rPh sb="8" eb="10">
      <t>ウワマワ</t>
    </rPh>
    <rPh sb="16" eb="18">
      <t>コンゴ</t>
    </rPh>
    <rPh sb="19" eb="21">
      <t>テキセイ</t>
    </rPh>
    <rPh sb="22" eb="24">
      <t>シセツ</t>
    </rPh>
    <rPh sb="24" eb="26">
      <t>カンリ</t>
    </rPh>
    <rPh sb="27" eb="29">
      <t>ジッシ</t>
    </rPh>
    <phoneticPr fontId="4"/>
  </si>
  <si>
    <t>①収益的収支比率　　　　　　　　　　　　　　　　　　単年度収益的比率（H26 76.85%)年々増加傾向にはあるが、適正な料金水準となるよう目指す。　　　　　　　　　　　　　　　　　　　　　　　　　　　　　　　　　　　　　　　　　　　　　　　　　　　　　　　　　　　　　　　　　　　　　　　　　　　　　　　　　　　　　④企業債残高対事業規模比率　　　　　　　　　　　企業債残高は数年0.00を示し良好である。　　　　　　　　　　　　　　⑤経費回収率　　　　　　　　　　　　　　　　　　　　　　　　　　　　　　　　　　　　　　　　　　　　　　　　　　　　　　　　　　　　　　　　　　　　　　　　　　　　　　　　　　　　　経費回収率はＨ26年度は64.23%と前年比を上回る状況にある。しかし今後施設維持管理費の財政負担が見込まれ、料金水準の適切性については随時検討する必要があり適正な料金水準となるよう目指す。　　　　　　　　　　　　　　　　　　　　　　　⑥汚水処理原価　　　　　　　　　　　　　　　　　　維持管理費を見直し、適正化を再検討し経費削減を図る。　　　　　　　　　　　　　　　　　　　　　　　　　　　⑦施設利用率　　　　　　　　　　　　　　　　　　　　施設利用率は水洗化率がほぼ100%に近い数値であり類似団体平均値を上回っていることから施設への投資経済性は効率的に推移している。　　　　　　　　　　　　　　　　　　　⑧水洗化率　　　　　　　　　　　　　　　　　　　　普及率は98.40%と高い水洗化率だが、今後更なる普及に努め100%を目指す　　　　　　　　　　　　　　　　　　　　　　　　　　　　　　　　　　　　　　　　　　　　　　　　　</t>
    <rPh sb="1" eb="4">
      <t>シュウエキテキ</t>
    </rPh>
    <rPh sb="4" eb="6">
      <t>シュウシ</t>
    </rPh>
    <rPh sb="6" eb="8">
      <t>ヒリツ</t>
    </rPh>
    <rPh sb="26" eb="29">
      <t>タンネンド</t>
    </rPh>
    <rPh sb="29" eb="31">
      <t>シュウエキ</t>
    </rPh>
    <rPh sb="31" eb="32">
      <t>テキ</t>
    </rPh>
    <rPh sb="32" eb="34">
      <t>ヒリツ</t>
    </rPh>
    <rPh sb="46" eb="48">
      <t>ネンネン</t>
    </rPh>
    <rPh sb="48" eb="50">
      <t>ゾウカ</t>
    </rPh>
    <rPh sb="50" eb="52">
      <t>ケイコウ</t>
    </rPh>
    <rPh sb="58" eb="60">
      <t>テキセイ</t>
    </rPh>
    <rPh sb="61" eb="63">
      <t>リョウキン</t>
    </rPh>
    <rPh sb="63" eb="65">
      <t>スイジュン</t>
    </rPh>
    <rPh sb="70" eb="72">
      <t>メザ</t>
    </rPh>
    <rPh sb="160" eb="163">
      <t>キギョウサイ</t>
    </rPh>
    <rPh sb="163" eb="165">
      <t>ザンダカ</t>
    </rPh>
    <rPh sb="165" eb="166">
      <t>タイ</t>
    </rPh>
    <rPh sb="166" eb="168">
      <t>ジギョウ</t>
    </rPh>
    <rPh sb="168" eb="170">
      <t>キボ</t>
    </rPh>
    <rPh sb="170" eb="172">
      <t>ヒリツ</t>
    </rPh>
    <rPh sb="183" eb="186">
      <t>キギョウサイ</t>
    </rPh>
    <rPh sb="186" eb="188">
      <t>ザンダカ</t>
    </rPh>
    <rPh sb="189" eb="191">
      <t>スウネン</t>
    </rPh>
    <rPh sb="196" eb="197">
      <t>シメ</t>
    </rPh>
    <rPh sb="198" eb="200">
      <t>リョウコウ</t>
    </rPh>
    <rPh sb="219" eb="221">
      <t>ケイヒ</t>
    </rPh>
    <rPh sb="221" eb="224">
      <t>カイシュウリツ</t>
    </rPh>
    <rPh sb="309" eb="311">
      <t>ケイヒ</t>
    </rPh>
    <rPh sb="311" eb="313">
      <t>カイシュウ</t>
    </rPh>
    <rPh sb="313" eb="314">
      <t>リツ</t>
    </rPh>
    <rPh sb="318" eb="319">
      <t>ネン</t>
    </rPh>
    <rPh sb="319" eb="320">
      <t>ド</t>
    </rPh>
    <rPh sb="328" eb="331">
      <t>ゼンネンヒ</t>
    </rPh>
    <rPh sb="332" eb="334">
      <t>ウワマワ</t>
    </rPh>
    <rPh sb="335" eb="337">
      <t>ジョウキョウ</t>
    </rPh>
    <rPh sb="344" eb="346">
      <t>コンゴ</t>
    </rPh>
    <rPh sb="346" eb="348">
      <t>シセツ</t>
    </rPh>
    <rPh sb="348" eb="350">
      <t>イジ</t>
    </rPh>
    <rPh sb="350" eb="353">
      <t>カンリヒ</t>
    </rPh>
    <rPh sb="354" eb="356">
      <t>ザイセイ</t>
    </rPh>
    <rPh sb="356" eb="358">
      <t>フタン</t>
    </rPh>
    <rPh sb="359" eb="361">
      <t>ミコ</t>
    </rPh>
    <rPh sb="364" eb="366">
      <t>リョウキン</t>
    </rPh>
    <rPh sb="366" eb="368">
      <t>スイジュン</t>
    </rPh>
    <rPh sb="432" eb="434">
      <t>ゲンカ</t>
    </rPh>
    <rPh sb="452" eb="454">
      <t>イジ</t>
    </rPh>
    <rPh sb="472" eb="474">
      <t>サクゲン</t>
    </rPh>
    <rPh sb="531" eb="533">
      <t>シセツ</t>
    </rPh>
    <rPh sb="533" eb="536">
      <t>リヨウリツ</t>
    </rPh>
    <rPh sb="537" eb="540">
      <t>スイセンカ</t>
    </rPh>
    <rPh sb="540" eb="541">
      <t>リツ</t>
    </rPh>
    <rPh sb="549" eb="550">
      <t>チカ</t>
    </rPh>
    <rPh sb="551" eb="553">
      <t>スウチ</t>
    </rPh>
    <rPh sb="556" eb="558">
      <t>ルイジ</t>
    </rPh>
    <rPh sb="558" eb="560">
      <t>ダンタイ</t>
    </rPh>
    <rPh sb="560" eb="562">
      <t>ヘイキン</t>
    </rPh>
    <rPh sb="562" eb="563">
      <t>チ</t>
    </rPh>
    <rPh sb="564" eb="566">
      <t>ウワマワ</t>
    </rPh>
    <rPh sb="574" eb="576">
      <t>シセツ</t>
    </rPh>
    <rPh sb="578" eb="580">
      <t>トウシ</t>
    </rPh>
    <rPh sb="580" eb="583">
      <t>ケイザイセイ</t>
    </rPh>
    <rPh sb="584" eb="587">
      <t>コウリツテキ</t>
    </rPh>
    <rPh sb="588" eb="590">
      <t>スイイ</t>
    </rPh>
    <rPh sb="615" eb="617">
      <t>スイセン</t>
    </rPh>
    <rPh sb="617" eb="618">
      <t>カ</t>
    </rPh>
    <rPh sb="618" eb="619">
      <t>リツ</t>
    </rPh>
    <rPh sb="639" eb="642">
      <t>フキュウリツ</t>
    </rPh>
    <rPh sb="650" eb="651">
      <t>タカ</t>
    </rPh>
    <rPh sb="652" eb="655">
      <t>スイセンカ</t>
    </rPh>
    <rPh sb="655" eb="656">
      <t>リツ</t>
    </rPh>
    <rPh sb="659" eb="661">
      <t>コンゴ</t>
    </rPh>
    <rPh sb="661" eb="662">
      <t>サラ</t>
    </rPh>
    <rPh sb="664" eb="666">
      <t>フキュウ</t>
    </rPh>
    <rPh sb="667" eb="668">
      <t>ツト</t>
    </rPh>
    <rPh sb="674" eb="676">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</si>
</sst>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081152"/>
        <c:axId val="48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48081152"/>
        <c:axId val="48083328"/>
      </c:lineChart>
      <c:dateAx>
        <c:axId val="48081152"/>
        <c:scaling>
          <c:orientation val="minMax"/>
        </c:scaling>
        <c:delete val="1"/>
        <c:axPos val="b"/>
        <c:numFmt formatCode="ge" sourceLinked="1"/>
        <c:majorTickMark val="none"/>
        <c:minorTickMark val="none"/>
        <c:tickLblPos val="none"/>
        <c:crossAx val="48083328"/>
        <c:crosses val="autoZero"/>
        <c:auto val="1"/>
        <c:lblOffset val="100"/>
        <c:baseTimeUnit val="years"/>
      </c:dateAx>
      <c:valAx>
        <c:axId val="480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56.34</c:v>
                </c:pt>
                <c:pt idx="2">
                  <c:v>54.93</c:v>
                </c:pt>
                <c:pt idx="3">
                  <c:v>53.52</c:v>
                </c:pt>
                <c:pt idx="4">
                  <c:v>59.86</c:v>
                </c:pt>
              </c:numCache>
            </c:numRef>
          </c:val>
        </c:ser>
        <c:dLbls>
          <c:showLegendKey val="0"/>
          <c:showVal val="0"/>
          <c:showCatName val="0"/>
          <c:showSerName val="0"/>
          <c:showPercent val="0"/>
          <c:showBubbleSize val="0"/>
        </c:dLbls>
        <c:gapWidth val="150"/>
        <c:axId val="59542144"/>
        <c:axId val="595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59542144"/>
        <c:axId val="59544320"/>
      </c:lineChart>
      <c:dateAx>
        <c:axId val="59542144"/>
        <c:scaling>
          <c:orientation val="minMax"/>
        </c:scaling>
        <c:delete val="1"/>
        <c:axPos val="b"/>
        <c:numFmt formatCode="ge" sourceLinked="1"/>
        <c:majorTickMark val="none"/>
        <c:minorTickMark val="none"/>
        <c:tickLblPos val="none"/>
        <c:crossAx val="59544320"/>
        <c:crosses val="autoZero"/>
        <c:auto val="1"/>
        <c:lblOffset val="100"/>
        <c:baseTimeUnit val="years"/>
      </c:dateAx>
      <c:valAx>
        <c:axId val="595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98.03</c:v>
                </c:pt>
                <c:pt idx="1">
                  <c:v>98.57</c:v>
                </c:pt>
                <c:pt idx="2">
                  <c:v>98.58</c:v>
                </c:pt>
                <c:pt idx="3">
                  <c:v>98.38</c:v>
                </c:pt>
                <c:pt idx="4">
                  <c:v>98.4</c:v>
                </c:pt>
              </c:numCache>
            </c:numRef>
          </c:val>
        </c:ser>
        <c:dLbls>
          <c:showLegendKey val="0"/>
          <c:showVal val="0"/>
          <c:showCatName val="0"/>
          <c:showSerName val="0"/>
          <c:showPercent val="0"/>
          <c:showBubbleSize val="0"/>
        </c:dLbls>
        <c:gapWidth val="150"/>
        <c:axId val="59566336"/>
        <c:axId val="596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59566336"/>
        <c:axId val="59654528"/>
      </c:lineChart>
      <c:dateAx>
        <c:axId val="59566336"/>
        <c:scaling>
          <c:orientation val="minMax"/>
        </c:scaling>
        <c:delete val="1"/>
        <c:axPos val="b"/>
        <c:numFmt formatCode="ge" sourceLinked="1"/>
        <c:majorTickMark val="none"/>
        <c:minorTickMark val="none"/>
        <c:tickLblPos val="none"/>
        <c:crossAx val="59654528"/>
        <c:crosses val="autoZero"/>
        <c:auto val="1"/>
        <c:lblOffset val="100"/>
        <c:baseTimeUnit val="years"/>
      </c:dateAx>
      <c:valAx>
        <c:axId val="596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44.19</c:v>
                </c:pt>
                <c:pt idx="1">
                  <c:v>54.21</c:v>
                </c:pt>
                <c:pt idx="2">
                  <c:v>62.53</c:v>
                </c:pt>
                <c:pt idx="3">
                  <c:v>66.430000000000007</c:v>
                </c:pt>
                <c:pt idx="4">
                  <c:v>76.849999999999994</c:v>
                </c:pt>
              </c:numCache>
            </c:numRef>
          </c:val>
        </c:ser>
        <c:dLbls>
          <c:showLegendKey val="0"/>
          <c:showVal val="0"/>
          <c:showCatName val="0"/>
          <c:showSerName val="0"/>
          <c:showPercent val="0"/>
          <c:showBubbleSize val="0"/>
        </c:dLbls>
        <c:gapWidth val="150"/>
        <c:axId val="59197312"/>
        <c:axId val="591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197312"/>
        <c:axId val="59199488"/>
      </c:lineChart>
      <c:dateAx>
        <c:axId val="59197312"/>
        <c:scaling>
          <c:orientation val="minMax"/>
        </c:scaling>
        <c:delete val="1"/>
        <c:axPos val="b"/>
        <c:numFmt formatCode="ge" sourceLinked="1"/>
        <c:majorTickMark val="none"/>
        <c:minorTickMark val="none"/>
        <c:tickLblPos val="none"/>
        <c:crossAx val="59199488"/>
        <c:crosses val="autoZero"/>
        <c:auto val="1"/>
        <c:lblOffset val="100"/>
        <c:baseTimeUnit val="years"/>
      </c:dateAx>
      <c:valAx>
        <c:axId val="591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217408"/>
        <c:axId val="592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17408"/>
        <c:axId val="59219328"/>
      </c:lineChart>
      <c:dateAx>
        <c:axId val="59217408"/>
        <c:scaling>
          <c:orientation val="minMax"/>
        </c:scaling>
        <c:delete val="1"/>
        <c:axPos val="b"/>
        <c:numFmt formatCode="ge" sourceLinked="1"/>
        <c:majorTickMark val="none"/>
        <c:minorTickMark val="none"/>
        <c:tickLblPos val="none"/>
        <c:crossAx val="59219328"/>
        <c:crosses val="autoZero"/>
        <c:auto val="1"/>
        <c:lblOffset val="100"/>
        <c:baseTimeUnit val="years"/>
      </c:dateAx>
      <c:valAx>
        <c:axId val="592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247232"/>
        <c:axId val="592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47232"/>
        <c:axId val="59269888"/>
      </c:lineChart>
      <c:dateAx>
        <c:axId val="59247232"/>
        <c:scaling>
          <c:orientation val="minMax"/>
        </c:scaling>
        <c:delete val="1"/>
        <c:axPos val="b"/>
        <c:numFmt formatCode="ge" sourceLinked="1"/>
        <c:majorTickMark val="none"/>
        <c:minorTickMark val="none"/>
        <c:tickLblPos val="none"/>
        <c:crossAx val="59269888"/>
        <c:crosses val="autoZero"/>
        <c:auto val="1"/>
        <c:lblOffset val="100"/>
        <c:baseTimeUnit val="years"/>
      </c:dateAx>
      <c:valAx>
        <c:axId val="592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298944"/>
        <c:axId val="593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98944"/>
        <c:axId val="59300864"/>
      </c:lineChart>
      <c:dateAx>
        <c:axId val="59298944"/>
        <c:scaling>
          <c:orientation val="minMax"/>
        </c:scaling>
        <c:delete val="1"/>
        <c:axPos val="b"/>
        <c:numFmt formatCode="ge" sourceLinked="1"/>
        <c:majorTickMark val="none"/>
        <c:minorTickMark val="none"/>
        <c:tickLblPos val="none"/>
        <c:crossAx val="59300864"/>
        <c:crosses val="autoZero"/>
        <c:auto val="1"/>
        <c:lblOffset val="100"/>
        <c:baseTimeUnit val="years"/>
      </c:dateAx>
      <c:valAx>
        <c:axId val="593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400960"/>
        <c:axId val="594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400960"/>
        <c:axId val="59402880"/>
      </c:lineChart>
      <c:dateAx>
        <c:axId val="59400960"/>
        <c:scaling>
          <c:orientation val="minMax"/>
        </c:scaling>
        <c:delete val="1"/>
        <c:axPos val="b"/>
        <c:numFmt formatCode="ge" sourceLinked="1"/>
        <c:majorTickMark val="none"/>
        <c:minorTickMark val="none"/>
        <c:tickLblPos val="none"/>
        <c:crossAx val="59402880"/>
        <c:crosses val="autoZero"/>
        <c:auto val="1"/>
        <c:lblOffset val="100"/>
        <c:baseTimeUnit val="years"/>
      </c:dateAx>
      <c:valAx>
        <c:axId val="594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433344"/>
        <c:axId val="594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59433344"/>
        <c:axId val="59435264"/>
      </c:lineChart>
      <c:dateAx>
        <c:axId val="59433344"/>
        <c:scaling>
          <c:orientation val="minMax"/>
        </c:scaling>
        <c:delete val="1"/>
        <c:axPos val="b"/>
        <c:numFmt formatCode="ge" sourceLinked="1"/>
        <c:majorTickMark val="none"/>
        <c:minorTickMark val="none"/>
        <c:tickLblPos val="none"/>
        <c:crossAx val="59435264"/>
        <c:crosses val="autoZero"/>
        <c:auto val="1"/>
        <c:lblOffset val="100"/>
        <c:baseTimeUnit val="years"/>
      </c:dateAx>
      <c:valAx>
        <c:axId val="594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49.67</c:v>
                </c:pt>
                <c:pt idx="1">
                  <c:v>47.67</c:v>
                </c:pt>
                <c:pt idx="2">
                  <c:v>50.27</c:v>
                </c:pt>
                <c:pt idx="3">
                  <c:v>53.67</c:v>
                </c:pt>
                <c:pt idx="4">
                  <c:v>64.23</c:v>
                </c:pt>
              </c:numCache>
            </c:numRef>
          </c:val>
        </c:ser>
        <c:dLbls>
          <c:showLegendKey val="0"/>
          <c:showVal val="0"/>
          <c:showCatName val="0"/>
          <c:showSerName val="0"/>
          <c:showPercent val="0"/>
          <c:showBubbleSize val="0"/>
        </c:dLbls>
        <c:gapWidth val="150"/>
        <c:axId val="59461632"/>
        <c:axId val="594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59461632"/>
        <c:axId val="59463552"/>
      </c:lineChart>
      <c:dateAx>
        <c:axId val="59461632"/>
        <c:scaling>
          <c:orientation val="minMax"/>
        </c:scaling>
        <c:delete val="1"/>
        <c:axPos val="b"/>
        <c:numFmt formatCode="ge" sourceLinked="1"/>
        <c:majorTickMark val="none"/>
        <c:minorTickMark val="none"/>
        <c:tickLblPos val="none"/>
        <c:crossAx val="59463552"/>
        <c:crosses val="autoZero"/>
        <c:auto val="1"/>
        <c:lblOffset val="100"/>
        <c:baseTimeUnit val="years"/>
      </c:dateAx>
      <c:valAx>
        <c:axId val="59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172.81</c:v>
                </c:pt>
                <c:pt idx="1">
                  <c:v>185.48</c:v>
                </c:pt>
                <c:pt idx="2">
                  <c:v>171.9</c:v>
                </c:pt>
                <c:pt idx="3">
                  <c:v>167.17</c:v>
                </c:pt>
                <c:pt idx="4">
                  <c:v>146.62</c:v>
                </c:pt>
              </c:numCache>
            </c:numRef>
          </c:val>
        </c:ser>
        <c:dLbls>
          <c:showLegendKey val="0"/>
          <c:showVal val="0"/>
          <c:showCatName val="0"/>
          <c:showSerName val="0"/>
          <c:showPercent val="0"/>
          <c:showBubbleSize val="0"/>
        </c:dLbls>
        <c:gapWidth val="150"/>
        <c:axId val="59509760"/>
        <c:axId val="595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59509760"/>
        <c:axId val="59511936"/>
      </c:lineChart>
      <c:dateAx>
        <c:axId val="59509760"/>
        <c:scaling>
          <c:orientation val="minMax"/>
        </c:scaling>
        <c:delete val="1"/>
        <c:axPos val="b"/>
        <c:numFmt formatCode="ge" sourceLinked="1"/>
        <c:majorTickMark val="none"/>
        <c:minorTickMark val="none"/>
        <c:tickLblPos val="none"/>
        <c:crossAx val="59511936"/>
        <c:crosses val="autoZero"/>
        <c:auto val="1"/>
        <c:lblOffset val="100"/>
        <c:baseTimeUnit val="years"/>
      </c:dateAx>
      <c:valAx>
        <c:axId val="595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粟国村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760</v>
      </c>
      <c r="AM8" s="47"/>
      <c r="AN8" s="47"/>
      <c r="AO8" s="47"/>
      <c r="AP8" s="47"/>
      <c r="AQ8" s="47"/>
      <c r="AR8" s="47"/>
      <c r="AS8" s="47"/>
      <c r="AT8" s="43">
        <f>データ!S6</f>
        <v>7.65</v>
      </c>
      <c r="AU8" s="43"/>
      <c r="AV8" s="43"/>
      <c r="AW8" s="43"/>
      <c r="AX8" s="43"/>
      <c r="AY8" s="43"/>
      <c r="AZ8" s="43"/>
      <c r="BA8" s="43"/>
      <c r="BB8" s="43">
        <f>データ!T6</f>
        <v>99.35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v>
      </c>
      <c r="Q10" s="43"/>
      <c r="R10" s="43"/>
      <c r="S10" s="43"/>
      <c r="T10" s="43"/>
      <c r="U10" s="43"/>
      <c r="V10" s="43"/>
      <c r="W10" s="43">
        <f>データ!P6</f>
        <v>100</v>
      </c>
      <c r="X10" s="43"/>
      <c r="Y10" s="43"/>
      <c r="Z10" s="43"/>
      <c r="AA10" s="43"/>
      <c r="AB10" s="43"/>
      <c r="AC10" s="43"/>
      <c r="AD10" s="47">
        <f>データ!Q6</f>
        <v>1404</v>
      </c>
      <c r="AE10" s="47"/>
      <c r="AF10" s="47"/>
      <c r="AG10" s="47"/>
      <c r="AH10" s="47"/>
      <c r="AI10" s="47"/>
      <c r="AJ10" s="47"/>
      <c r="AK10" s="2"/>
      <c r="AL10" s="47">
        <f>データ!U6</f>
        <v>750</v>
      </c>
      <c r="AM10" s="47"/>
      <c r="AN10" s="47"/>
      <c r="AO10" s="47"/>
      <c r="AP10" s="47"/>
      <c r="AQ10" s="47"/>
      <c r="AR10" s="47"/>
      <c r="AS10" s="47"/>
      <c r="AT10" s="43">
        <f>データ!V6</f>
        <v>0.61</v>
      </c>
      <c r="AU10" s="43"/>
      <c r="AV10" s="43"/>
      <c r="AW10" s="43"/>
      <c r="AX10" s="43"/>
      <c r="AY10" s="43"/>
      <c r="AZ10" s="43"/>
      <c r="BA10" s="43"/>
      <c r="BB10" s="43">
        <f>データ!W6</f>
        <v>1229.51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473553</v>
      </c>
      <c r="D6" s="31">
        <f t="shared" si="3"/>
        <v>47</v>
      </c>
      <c r="E6" s="31">
        <f t="shared" si="3"/>
        <v>17</v>
      </c>
      <c r="F6" s="31">
        <f t="shared" si="3"/>
        <v>5</v>
      </c>
      <c r="G6" s="31">
        <f t="shared" si="3"/>
        <v>0</v>
      </c>
      <c r="H6" s="31" t="str">
        <f t="shared" si="3"/>
        <v>沖縄県　粟国村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100</v>
      </c>
      <c r="P6" s="32">
        <f t="shared" si="3"/>
        <v>100</v>
      </c>
      <c r="Q6" s="32">
        <f t="shared" si="3"/>
        <v>1404</v>
      </c>
      <c r="R6" s="32">
        <f t="shared" si="3"/>
        <v>760</v>
      </c>
      <c r="S6" s="32">
        <f t="shared" si="3"/>
        <v>7.65</v>
      </c>
      <c r="T6" s="32">
        <f t="shared" si="3"/>
        <v>99.35</v>
      </c>
      <c r="U6" s="32">
        <f t="shared" si="3"/>
        <v>750</v>
      </c>
      <c r="V6" s="32">
        <f t="shared" si="3"/>
        <v>0.61</v>
      </c>
      <c r="W6" s="32">
        <f t="shared" si="3"/>
        <v>1229.51</v>
      </c>
      <c r="X6" s="33">
        <f>IF(X7="",NA(),X7)</f>
        <v>44.19</v>
      </c>
      <c r="Y6" s="33">
        <f t="shared" ref="Y6:AG6" si="4">IF(Y7="",NA(),Y7)</f>
        <v>54.21</v>
      </c>
      <c r="Z6" s="33">
        <f t="shared" si="4"/>
        <v>62.53</v>
      </c>
      <c r="AA6" s="33">
        <f t="shared" si="4"/>
        <v>66.430000000000007</v>
      </c>
      <c r="AB6" s="33">
        <f t="shared" si="4"/>
        <v>76.849999999999994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49.67</v>
      </c>
      <c r="BQ6" s="33">
        <f t="shared" ref="BQ6:BY6" si="8">IF(BQ7="",NA(),BQ7)</f>
        <v>47.67</v>
      </c>
      <c r="BR6" s="33">
        <f t="shared" si="8"/>
        <v>50.27</v>
      </c>
      <c r="BS6" s="33">
        <f t="shared" si="8"/>
        <v>53.67</v>
      </c>
      <c r="BT6" s="33">
        <f t="shared" si="8"/>
        <v>64.23</v>
      </c>
      <c r="BU6" s="33">
        <f t="shared" si="8"/>
        <v>43.24</v>
      </c>
      <c r="BV6" s="33">
        <f t="shared" si="8"/>
        <v>42.13</v>
      </c>
      <c r="BW6" s="33">
        <f t="shared" si="8"/>
        <v>42.48</v>
      </c>
      <c r="BX6" s="33">
        <f t="shared" si="8"/>
        <v>41.04</v>
      </c>
      <c r="BY6" s="33">
        <f t="shared" si="8"/>
        <v>41.08</v>
      </c>
      <c r="BZ6" s="32" t="str">
        <f>IF(BZ7="","",IF(BZ7="-","【-】","【"&amp;SUBSTITUTE(TEXT(BZ7,"#,##0.00"),"-","△")&amp;"】"))</f>
        <v>【51.49】</v>
      </c>
      <c r="CA6" s="33">
        <f>IF(CA7="",NA(),CA7)</f>
        <v>172.81</v>
      </c>
      <c r="CB6" s="33">
        <f t="shared" ref="CB6:CJ6" si="9">IF(CB7="",NA(),CB7)</f>
        <v>185.48</v>
      </c>
      <c r="CC6" s="33">
        <f t="shared" si="9"/>
        <v>171.9</v>
      </c>
      <c r="CD6" s="33">
        <f t="shared" si="9"/>
        <v>167.17</v>
      </c>
      <c r="CE6" s="33">
        <f t="shared" si="9"/>
        <v>146.62</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3">
        <f t="shared" ref="CM6:CU6" si="10">IF(CM7="",NA(),CM7)</f>
        <v>56.34</v>
      </c>
      <c r="CN6" s="33">
        <f t="shared" si="10"/>
        <v>54.93</v>
      </c>
      <c r="CO6" s="33">
        <f t="shared" si="10"/>
        <v>53.52</v>
      </c>
      <c r="CP6" s="33">
        <f t="shared" si="10"/>
        <v>59.86</v>
      </c>
      <c r="CQ6" s="33">
        <f t="shared" si="10"/>
        <v>44.65</v>
      </c>
      <c r="CR6" s="33">
        <f t="shared" si="10"/>
        <v>46.85</v>
      </c>
      <c r="CS6" s="33">
        <f t="shared" si="10"/>
        <v>46.06</v>
      </c>
      <c r="CT6" s="33">
        <f t="shared" si="10"/>
        <v>45.95</v>
      </c>
      <c r="CU6" s="33">
        <f t="shared" si="10"/>
        <v>44.69</v>
      </c>
      <c r="CV6" s="32" t="str">
        <f>IF(CV7="","",IF(CV7="-","【-】","【"&amp;SUBSTITUTE(TEXT(CV7,"#,##0.00"),"-","△")&amp;"】"))</f>
        <v>【53.32】</v>
      </c>
      <c r="CW6" s="33">
        <f>IF(CW7="",NA(),CW7)</f>
        <v>98.03</v>
      </c>
      <c r="CX6" s="33">
        <f t="shared" ref="CX6:DF6" si="11">IF(CX7="",NA(),CX7)</f>
        <v>98.57</v>
      </c>
      <c r="CY6" s="33">
        <f t="shared" si="11"/>
        <v>98.58</v>
      </c>
      <c r="CZ6" s="33">
        <f t="shared" si="11"/>
        <v>98.38</v>
      </c>
      <c r="DA6" s="33">
        <f t="shared" si="11"/>
        <v>98.4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473553</v>
      </c>
      <c r="D7" s="35">
        <v>47</v>
      </c>
      <c r="E7" s="35">
        <v>17</v>
      </c>
      <c r="F7" s="35">
        <v>5</v>
      </c>
      <c r="G7" s="35">
        <v>0</v>
      </c>
      <c r="H7" s="35" t="s">
        <v>96</v>
      </c>
      <c r="I7" s="35" t="s">
        <v>97</v>
      </c>
      <c r="J7" s="35" t="s">
        <v>98</v>
      </c>
      <c r="K7" s="35" t="s">
        <v>99</v>
      </c>
      <c r="L7" s="35" t="s">
        <v>100</v>
      </c>
      <c r="M7" s="36" t="s">
        <v>101</v>
      </c>
      <c r="N7" s="36" t="s">
        <v>102</v>
      </c>
      <c r="O7" s="36">
        <v>100</v>
      </c>
      <c r="P7" s="36">
        <v>100</v>
      </c>
      <c r="Q7" s="36">
        <v>1404</v>
      </c>
      <c r="R7" s="36">
        <v>760</v>
      </c>
      <c r="S7" s="36">
        <v>7.65</v>
      </c>
      <c r="T7" s="36">
        <v>99.35</v>
      </c>
      <c r="U7" s="36">
        <v>750</v>
      </c>
      <c r="V7" s="36">
        <v>0.61</v>
      </c>
      <c r="W7" s="36">
        <v>1229.51</v>
      </c>
      <c r="X7" s="36">
        <v>44.19</v>
      </c>
      <c r="Y7" s="36">
        <v>54.21</v>
      </c>
      <c r="Z7" s="36">
        <v>62.53</v>
      </c>
      <c r="AA7" s="36">
        <v>66.430000000000007</v>
      </c>
      <c r="AB7" s="36">
        <v>76.849999999999994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49.67</v>
      </c>
      <c r="BQ7" s="36">
        <v>47.67</v>
      </c>
      <c r="BR7" s="36">
        <v>50.27</v>
      </c>
      <c r="BS7" s="36">
        <v>53.67</v>
      </c>
      <c r="BT7" s="36">
        <v>64.23</v>
      </c>
      <c r="BU7" s="36">
        <v>43.24</v>
      </c>
      <c r="BV7" s="36">
        <v>42.13</v>
      </c>
      <c r="BW7" s="36">
        <v>42.48</v>
      </c>
      <c r="BX7" s="36">
        <v>41.04</v>
      </c>
      <c r="BY7" s="36">
        <v>41.08</v>
      </c>
      <c r="BZ7" s="36">
        <v>51.49</v>
      </c>
      <c r="CA7" s="36">
        <v>172.81</v>
      </c>
      <c r="CB7" s="36">
        <v>185.48</v>
      </c>
      <c r="CC7" s="36">
        <v>171.9</v>
      </c>
      <c r="CD7" s="36">
        <v>167.17</v>
      </c>
      <c r="CE7" s="36">
        <v>146.62</v>
      </c>
      <c r="CF7" s="36">
        <v>338.76</v>
      </c>
      <c r="CG7" s="36">
        <v>348.41</v>
      </c>
      <c r="CH7" s="36">
        <v>343.8</v>
      </c>
      <c r="CI7" s="36">
        <v>357.08</v>
      </c>
      <c r="CJ7" s="36">
        <v>378.08</v>
      </c>
      <c r="CK7" s="36">
        <v>295.10000000000002</v>
      </c>
      <c r="CL7" s="36">
        <v>0</v>
      </c>
      <c r="CM7" s="36">
        <v>56.34</v>
      </c>
      <c r="CN7" s="36">
        <v>54.93</v>
      </c>
      <c r="CO7" s="36">
        <v>53.52</v>
      </c>
      <c r="CP7" s="36">
        <v>59.86</v>
      </c>
      <c r="CQ7" s="36">
        <v>44.65</v>
      </c>
      <c r="CR7" s="36">
        <v>46.85</v>
      </c>
      <c r="CS7" s="36">
        <v>46.06</v>
      </c>
      <c r="CT7" s="36">
        <v>45.95</v>
      </c>
      <c r="CU7" s="36">
        <v>44.69</v>
      </c>
      <c r="CV7" s="36">
        <v>53.32</v>
      </c>
      <c r="CW7" s="36">
        <v>98.03</v>
      </c>
      <c r="CX7" s="36">
        <v>98.57</v>
      </c>
      <c r="CY7" s="36">
        <v>98.58</v>
      </c>
      <c r="CZ7" s="36">
        <v>98.38</v>
      </c>
      <c r="DA7" s="36">
        <v>98.4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2016-02-23T06:56:26Z</cp:lastPrinted>
  <dcterms:created xsi:type="dcterms:W3CDTF">2016-02-03T09:19:34Z</dcterms:created>
  <dcterms:modified xsi:type="dcterms:W3CDTF">2016-02-23T07:01:22Z</dcterms:modified>
</cp:coreProperties>
</file>