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90" windowWidth="14940" windowHeight="784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<sst xmlns="http://schemas.openxmlformats.org/spreadsheetml/2006/main" count="217" uniqueCount="107">
  <si>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</si>
  <si>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</si>
  <si>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</si>
  <si>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</si>
  <si>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</si>
  <si>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</si>
  <si>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</si>
  <si>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</si>
  <si>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</si>
  <si>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</si>
  <si>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</si>
  <si>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</si>
  <si>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</si>
  <si>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</si>
  <si>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</si>
  <si>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</si>
  <si>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</si>
  <si>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</si>
  <si>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</si>
  <si>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</si>
  <si>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</si>
  <si>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</si>
  <si>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</si>
  <si>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</si>
  <si>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</si>
  <si>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</si>
  <si>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</si>
  <si>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</si>
  <si>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</si>
  <si>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</si>
  <si>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</si>
  <si>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</si>
  <si>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</si>
  <si>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</si>
  <si>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</si>
  <si>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</si>
  <si>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</si>
  <si>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</si>
  <si>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</si>
  <si>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</si>
  <si>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</si>
  <si>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</si>
  <si>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</si>
  <si>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</si>
  <si>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</si>
  <si>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</si>
  <si>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</si>
  <si>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</si>
  <si>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</si>
  <si>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</si>
  <si>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</si>
  <si>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</si>
  <si>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</si>
  <si>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</si>
  <si>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</si>
  <si>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</si>
  <si>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</si>
  <si>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</si>
  <si>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</si>
  <si>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</si>
  <si>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</si>
  <si>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</si>
  <si>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</si>
  <si>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</si>
  <si>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</si>
  <si>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</si>
  <si>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</si>
  <si>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</si>
  <si>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</si>
  <si>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</si>
  <si>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</si>
  <si>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</si>
  <si>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</si>
  <si>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</si>
  <si>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</si>
  <si>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</si>
  <si>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</si>
  <si>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</si>
  <si>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</si>
  <si>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</si>
  <si>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</si>
  <si>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</si>
  <si>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</si>
  <si>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</si>
  <si>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</si>
  <si>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</si>
  <si>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</si>
  <si>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</si>
  <si>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</si>
  <si>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</si>
  <si>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</si>
  <si>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</si>
  <si>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</si>
  <si>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読谷村</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</si>
  <si>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</si>
  <si>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</si>
  <si>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</si>
  <si>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</si>
  <si>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</si>
  <si>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</si>
  <si>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</si>
  <si>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</si>
  <si>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</si>
  <si>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</si>
  <si>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有形固定資産減価償却率が平均に比べ高くなっている。今後10年で更新対象管路が増えるため資本の確保及び必要に応じて経営改善の実施や投資計画が必要になる。
②管路経年化率
　類似団体に比べ低い数値になっているが、今後10年で法定耐用年数に達することから、老朽化の状況を把握し更新についての検討が必要である。
③管路更新率
　更新対象管路が増えることから、資本の確保及び管路の状況を把握し、適切な更新計画の検討が必要である。</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0" eb="22">
      <t>ゲンカ</t>
    </rPh>
    <rPh sb="22" eb="24">
      <t>ショウキャク</t>
    </rPh>
    <rPh sb="24" eb="25">
      <t>リツ</t>
    </rPh>
    <rPh sb="26" eb="28">
      <t>ヘイキン</t>
    </rPh>
    <rPh sb="29" eb="30">
      <t>クラ</t>
    </rPh>
    <rPh sb="31" eb="32">
      <t>タカ</t>
    </rPh>
    <rPh sb="39" eb="41">
      <t>コンゴ</t>
    </rPh>
    <rPh sb="43" eb="44">
      <t>ネン</t>
    </rPh>
    <rPh sb="45" eb="47">
      <t>コウシン</t>
    </rPh>
    <rPh sb="47" eb="49">
      <t>タイショウ</t>
    </rPh>
    <rPh sb="49" eb="51">
      <t>カンロ</t>
    </rPh>
    <rPh sb="52" eb="53">
      <t>フ</t>
    </rPh>
    <rPh sb="57" eb="59">
      <t>シホン</t>
    </rPh>
    <rPh sb="60" eb="62">
      <t>カクホ</t>
    </rPh>
    <rPh sb="62" eb="63">
      <t>オヨ</t>
    </rPh>
    <rPh sb="64" eb="66">
      <t>ヒツヨウ</t>
    </rPh>
    <rPh sb="67" eb="68">
      <t>オウ</t>
    </rPh>
    <rPh sb="70" eb="72">
      <t>ケイエイ</t>
    </rPh>
    <rPh sb="72" eb="74">
      <t>カイゼン</t>
    </rPh>
    <rPh sb="75" eb="77">
      <t>ジッシ</t>
    </rPh>
    <rPh sb="78" eb="80">
      <t>トウシ</t>
    </rPh>
    <rPh sb="80" eb="82">
      <t>ケイカク</t>
    </rPh>
    <rPh sb="83" eb="85">
      <t>ヒツヨウ</t>
    </rPh>
    <rPh sb="91" eb="93">
      <t>カンロ</t>
    </rPh>
    <rPh sb="93" eb="96">
      <t>ケイネンカ</t>
    </rPh>
    <rPh sb="96" eb="97">
      <t>リツ</t>
    </rPh>
    <rPh sb="99" eb="101">
      <t>ルイジ</t>
    </rPh>
    <rPh sb="101" eb="103">
      <t>ダンタイ</t>
    </rPh>
    <rPh sb="104" eb="105">
      <t>クラ</t>
    </rPh>
    <rPh sb="106" eb="107">
      <t>ヒク</t>
    </rPh>
    <rPh sb="108" eb="110">
      <t>スウチ</t>
    </rPh>
    <rPh sb="118" eb="120">
      <t>コンゴ</t>
    </rPh>
    <rPh sb="122" eb="123">
      <t>ネン</t>
    </rPh>
    <rPh sb="124" eb="126">
      <t>ホウテイ</t>
    </rPh>
    <rPh sb="126" eb="128">
      <t>タイヨウ</t>
    </rPh>
    <rPh sb="128" eb="130">
      <t>ネンスウ</t>
    </rPh>
    <rPh sb="131" eb="132">
      <t>タッ</t>
    </rPh>
    <rPh sb="139" eb="142">
      <t>ロウキュウカ</t>
    </rPh>
    <rPh sb="143" eb="145">
      <t>ジョウキョウ</t>
    </rPh>
    <rPh sb="146" eb="148">
      <t>ハアク</t>
    </rPh>
    <rPh sb="149" eb="151">
      <t>コウシン</t>
    </rPh>
    <rPh sb="156" eb="158">
      <t>ケントウ</t>
    </rPh>
    <rPh sb="159" eb="161">
      <t>ヒツヨウ</t>
    </rPh>
    <rPh sb="167" eb="169">
      <t>カンロ</t>
    </rPh>
    <rPh sb="169" eb="171">
      <t>コウシン</t>
    </rPh>
    <rPh sb="171" eb="172">
      <t>リツ</t>
    </rPh>
    <rPh sb="174" eb="176">
      <t>コウシン</t>
    </rPh>
    <rPh sb="176" eb="178">
      <t>タイショウ</t>
    </rPh>
    <rPh sb="178" eb="180">
      <t>カンロ</t>
    </rPh>
    <rPh sb="181" eb="182">
      <t>フ</t>
    </rPh>
    <rPh sb="189" eb="191">
      <t>シホン</t>
    </rPh>
    <rPh sb="192" eb="194">
      <t>カクホ</t>
    </rPh>
    <rPh sb="194" eb="195">
      <t>オヨ</t>
    </rPh>
    <rPh sb="196" eb="198">
      <t>カンロ</t>
    </rPh>
    <rPh sb="199" eb="201">
      <t>ジョウキョウ</t>
    </rPh>
    <rPh sb="202" eb="204">
      <t>ハアク</t>
    </rPh>
    <rPh sb="206" eb="208">
      <t>テキセツ</t>
    </rPh>
    <rPh sb="209" eb="211">
      <t>コウシン</t>
    </rPh>
    <rPh sb="211" eb="213">
      <t>ケイカク</t>
    </rPh>
    <rPh sb="214" eb="216">
      <t>ケントウ</t>
    </rPh>
    <rPh sb="217" eb="219">
      <t>ヒツヨウ</t>
    </rPh>
    <phoneticPr fontId="4"/>
  </si>
  <si>
    <t>①経営収支比率
　平均値を上回っていることから健全な状態と言えるが今後、管路の更新需要増加等に係る費用の確保が必要である。
②累積欠損金比率
　累積欠損金が発生していないことから、経営の健全化に寄与している。
③流動比率
　平均値を上回っているが今後、管路の更新需要増加に伴い企業債の発行が増え低下することが考えられる。
④企業債残高対給水収益比率
　平均値を下回っているが、今後管路の更新需要・設備投資などにより企業債発行の検討が必要である。
⑤料金回収率
　平均値を上回っているため良好と判断できるが、今後も維持するために回収率の向上に努めていきたい。
⑥給水原価
　5か年間ほぼ同額を維持している。給水原価も適正であると考えている。
⑦施設利用率
　平均値を上回っているため施設の効率性はよいと判断している。
⑧有収率
　平均値を上回っており適正と考えている。今後も有収率の向上に努めていきたい。</t>
    <rPh sb="1" eb="3">
      <t>ケイエイ</t>
    </rPh>
    <rPh sb="3" eb="5">
      <t>シュウシ</t>
    </rPh>
    <rPh sb="5" eb="7">
      <t>ヒリツ</t>
    </rPh>
    <rPh sb="9" eb="12">
      <t>ヘイキンチ</t>
    </rPh>
    <rPh sb="13" eb="15">
      <t>ウワマワ</t>
    </rPh>
    <rPh sb="23" eb="25">
      <t>ケンゼン</t>
    </rPh>
    <rPh sb="26" eb="28">
      <t>ジョウタイ</t>
    </rPh>
    <rPh sb="29" eb="30">
      <t>イ</t>
    </rPh>
    <rPh sb="33" eb="35">
      <t>コンゴ</t>
    </rPh>
    <rPh sb="36" eb="38">
      <t>カンロ</t>
    </rPh>
    <rPh sb="39" eb="41">
      <t>コウシン</t>
    </rPh>
    <rPh sb="41" eb="43">
      <t>ジュヨウ</t>
    </rPh>
    <rPh sb="43" eb="45">
      <t>ゾウカ</t>
    </rPh>
    <rPh sb="45" eb="46">
      <t>トウ</t>
    </rPh>
    <rPh sb="47" eb="48">
      <t>カカ</t>
    </rPh>
    <rPh sb="49" eb="51">
      <t>ヒヨウ</t>
    </rPh>
    <rPh sb="52" eb="54">
      <t>カクホ</t>
    </rPh>
    <rPh sb="55" eb="57">
      <t>ヒツヨウ</t>
    </rPh>
    <rPh sb="63" eb="65">
      <t>ルイセキ</t>
    </rPh>
    <rPh sb="65" eb="67">
      <t>ケッソン</t>
    </rPh>
    <rPh sb="67" eb="68">
      <t>キン</t>
    </rPh>
    <rPh sb="68" eb="70">
      <t>ヒリツ</t>
    </rPh>
    <rPh sb="72" eb="74">
      <t>ルイセキ</t>
    </rPh>
    <rPh sb="74" eb="76">
      <t>ケッソン</t>
    </rPh>
    <rPh sb="76" eb="77">
      <t>キン</t>
    </rPh>
    <rPh sb="78" eb="80">
      <t>ハッセイ</t>
    </rPh>
    <rPh sb="90" eb="92">
      <t>ケイエイ</t>
    </rPh>
    <rPh sb="93" eb="96">
      <t>ケンゼンカ</t>
    </rPh>
    <rPh sb="97" eb="99">
      <t>キヨ</t>
    </rPh>
    <rPh sb="106" eb="108">
      <t>リュウドウ</t>
    </rPh>
    <rPh sb="108" eb="110">
      <t>ヒリツ</t>
    </rPh>
    <rPh sb="112" eb="115">
      <t>ヘイキンチ</t>
    </rPh>
    <rPh sb="116" eb="118">
      <t>ウワマワ</t>
    </rPh>
    <rPh sb="123" eb="125">
      <t>コンゴ</t>
    </rPh>
    <rPh sb="126" eb="128">
      <t>カンロ</t>
    </rPh>
    <rPh sb="129" eb="131">
      <t>コウシン</t>
    </rPh>
    <rPh sb="131" eb="133">
      <t>ジュヨウ</t>
    </rPh>
    <rPh sb="133" eb="135">
      <t>ゾウカ</t>
    </rPh>
    <rPh sb="136" eb="137">
      <t>トモナ</t>
    </rPh>
    <rPh sb="138" eb="140">
      <t>キギョウ</t>
    </rPh>
    <rPh sb="140" eb="141">
      <t>サイ</t>
    </rPh>
    <rPh sb="142" eb="144">
      <t>ハッコウ</t>
    </rPh>
    <rPh sb="145" eb="146">
      <t>フ</t>
    </rPh>
    <rPh sb="147" eb="149">
      <t>テイカ</t>
    </rPh>
    <rPh sb="154" eb="155">
      <t>カンガ</t>
    </rPh>
    <rPh sb="162" eb="164">
      <t>キギョウ</t>
    </rPh>
    <rPh sb="164" eb="165">
      <t>サイ</t>
    </rPh>
    <rPh sb="165" eb="167">
      <t>ザンダカ</t>
    </rPh>
    <rPh sb="167" eb="168">
      <t>タイ</t>
    </rPh>
    <rPh sb="168" eb="170">
      <t>キュウスイ</t>
    </rPh>
    <rPh sb="170" eb="172">
      <t>シュウエキ</t>
    </rPh>
    <rPh sb="172" eb="174">
      <t>ヒリツ</t>
    </rPh>
    <rPh sb="176" eb="179">
      <t>ヘイキンチ</t>
    </rPh>
    <rPh sb="180" eb="181">
      <t>シタ</t>
    </rPh>
    <rPh sb="181" eb="182">
      <t>マワ</t>
    </rPh>
    <rPh sb="188" eb="190">
      <t>コンゴ</t>
    </rPh>
    <rPh sb="190" eb="192">
      <t>カンロ</t>
    </rPh>
    <rPh sb="193" eb="195">
      <t>コウシン</t>
    </rPh>
    <rPh sb="195" eb="197">
      <t>ジュヨウ</t>
    </rPh>
    <rPh sb="198" eb="200">
      <t>セツビ</t>
    </rPh>
    <rPh sb="200" eb="202">
      <t>トウシ</t>
    </rPh>
    <rPh sb="207" eb="209">
      <t>キギョウ</t>
    </rPh>
    <rPh sb="209" eb="210">
      <t>サイ</t>
    </rPh>
    <rPh sb="210" eb="212">
      <t>ハッコウ</t>
    </rPh>
    <rPh sb="213" eb="215">
      <t>ケントウ</t>
    </rPh>
    <rPh sb="216" eb="218">
      <t>ヒツヨウ</t>
    </rPh>
    <rPh sb="224" eb="226">
      <t>リョウキン</t>
    </rPh>
    <rPh sb="226" eb="228">
      <t>カイシュウ</t>
    </rPh>
    <rPh sb="228" eb="229">
      <t>リツ</t>
    </rPh>
    <rPh sb="231" eb="234">
      <t>ヘイキンチ</t>
    </rPh>
    <rPh sb="235" eb="237">
      <t>ウワマワ</t>
    </rPh>
    <rPh sb="243" eb="245">
      <t>リョウコウ</t>
    </rPh>
    <rPh sb="246" eb="248">
      <t>ハンダン</t>
    </rPh>
    <rPh sb="253" eb="255">
      <t>コンゴ</t>
    </rPh>
    <rPh sb="256" eb="258">
      <t>イジ</t>
    </rPh>
    <rPh sb="263" eb="265">
      <t>カイシュウ</t>
    </rPh>
    <rPh sb="265" eb="266">
      <t>リツ</t>
    </rPh>
    <rPh sb="267" eb="269">
      <t>コウジョウ</t>
    </rPh>
    <rPh sb="270" eb="271">
      <t>ツト</t>
    </rPh>
    <rPh sb="280" eb="282">
      <t>キュウスイ</t>
    </rPh>
    <rPh sb="282" eb="284">
      <t>ゲンカ</t>
    </rPh>
    <rPh sb="288" eb="290">
      <t>ネンカン</t>
    </rPh>
    <rPh sb="292" eb="294">
      <t>ドウガク</t>
    </rPh>
    <rPh sb="295" eb="297">
      <t>イジ</t>
    </rPh>
    <rPh sb="302" eb="304">
      <t>キュウスイ</t>
    </rPh>
    <rPh sb="304" eb="306">
      <t>ゲンカ</t>
    </rPh>
    <rPh sb="307" eb="309">
      <t>テキセイ</t>
    </rPh>
    <rPh sb="313" eb="314">
      <t>カンガ</t>
    </rPh>
    <rPh sb="321" eb="323">
      <t>シセツ</t>
    </rPh>
    <rPh sb="323" eb="325">
      <t>リヨウ</t>
    </rPh>
    <rPh sb="325" eb="326">
      <t>リツ</t>
    </rPh>
    <rPh sb="328" eb="331">
      <t>ヘイキンチ</t>
    </rPh>
    <rPh sb="332" eb="334">
      <t>ウワマワ</t>
    </rPh>
    <rPh sb="340" eb="342">
      <t>シセツ</t>
    </rPh>
    <rPh sb="343" eb="346">
      <t>コウリツセイ</t>
    </rPh>
    <rPh sb="350" eb="352">
      <t>ハンダン</t>
    </rPh>
    <rPh sb="359" eb="361">
      <t>ユウシュウ</t>
    </rPh>
    <rPh sb="361" eb="362">
      <t>リツ</t>
    </rPh>
    <rPh sb="364" eb="367">
      <t>ヘイキンチ</t>
    </rPh>
    <rPh sb="368" eb="370">
      <t>ウワマワ</t>
    </rPh>
    <rPh sb="374" eb="376">
      <t>テキセイ</t>
    </rPh>
    <rPh sb="377" eb="378">
      <t>カンガ</t>
    </rPh>
    <rPh sb="383" eb="385">
      <t>コンゴ</t>
    </rPh>
    <rPh sb="386" eb="388">
      <t>ユウシュウ</t>
    </rPh>
    <rPh sb="388" eb="389">
      <t>リツ</t>
    </rPh>
    <rPh sb="390" eb="392">
      <t>コウジョウ</t>
    </rPh>
    <rPh sb="393" eb="394">
      <t>ツト</t>
    </rPh>
    <phoneticPr fontId="4"/>
  </si>
  <si>
    <t>経営状況は概ね良好と判断できる。しかし、今後10年で更新需要が増えることから起債の発行等も予想される。さらに人口減による給水収益の減、耐震化推進等による費用の増が見込まれる。これらに備えるための財政計画、投資計画の策定及び人や組織のあり方等、経営基盤を強化していく必要がある。</t>
    <rPh sb="0" eb="2">
      <t>ケイエイ</t>
    </rPh>
    <rPh sb="2" eb="4">
      <t>ジョウキョウ</t>
    </rPh>
    <rPh sb="5" eb="6">
      <t>オオム</t>
    </rPh>
    <rPh sb="7" eb="9">
      <t>リョウコウ</t>
    </rPh>
    <rPh sb="10" eb="12">
      <t>ハンダン</t>
    </rPh>
    <rPh sb="20" eb="22">
      <t>コンゴ</t>
    </rPh>
    <rPh sb="24" eb="25">
      <t>ネン</t>
    </rPh>
    <rPh sb="26" eb="28">
      <t>コウシン</t>
    </rPh>
    <rPh sb="28" eb="30">
      <t>ジュヨウ</t>
    </rPh>
    <rPh sb="31" eb="32">
      <t>フ</t>
    </rPh>
    <rPh sb="38" eb="40">
      <t>キサイ</t>
    </rPh>
    <rPh sb="41" eb="43">
      <t>ハッコウ</t>
    </rPh>
    <rPh sb="43" eb="44">
      <t>トウ</t>
    </rPh>
    <rPh sb="45" eb="47">
      <t>ヨソウ</t>
    </rPh>
    <rPh sb="54" eb="57">
      <t>ジンコウゲン</t>
    </rPh>
    <rPh sb="60" eb="62">
      <t>キュウスイ</t>
    </rPh>
    <rPh sb="62" eb="64">
      <t>シュウエキ</t>
    </rPh>
    <rPh sb="65" eb="66">
      <t>ゲン</t>
    </rPh>
    <rPh sb="67" eb="70">
      <t>タイシンカ</t>
    </rPh>
    <rPh sb="70" eb="72">
      <t>スイシン</t>
    </rPh>
    <rPh sb="72" eb="73">
      <t>トウ</t>
    </rPh>
    <rPh sb="76" eb="78">
      <t>ヒヨウ</t>
    </rPh>
    <rPh sb="79" eb="80">
      <t>ゾウ</t>
    </rPh>
    <rPh sb="81" eb="83">
      <t>ミコ</t>
    </rPh>
    <rPh sb="91" eb="92">
      <t>ソナ</t>
    </rPh>
    <rPh sb="97" eb="99">
      <t>ザイセイ</t>
    </rPh>
    <rPh sb="99" eb="101">
      <t>ケイカク</t>
    </rPh>
    <rPh sb="102" eb="104">
      <t>トウシ</t>
    </rPh>
    <rPh sb="104" eb="106">
      <t>ケイカク</t>
    </rPh>
    <rPh sb="107" eb="109">
      <t>サクテイ</t>
    </rPh>
    <rPh sb="109" eb="110">
      <t>オヨ</t>
    </rPh>
    <rPh sb="111" eb="112">
      <t>ヒト</t>
    </rPh>
    <rPh sb="113" eb="115">
      <t>ソシキ</t>
    </rPh>
    <rPh sb="118" eb="119">
      <t>カタ</t>
    </rPh>
    <rPh sb="119" eb="120">
      <t>トウ</t>
    </rPh>
    <rPh sb="121" eb="123">
      <t>ケイエイ</t>
    </rPh>
    <rPh sb="123" eb="125">
      <t>キバン</t>
    </rPh>
    <rPh sb="126" eb="128">
      <t>キョウカ</t>
    </rPh>
    <rPh sb="132" eb="13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</si>
</sst>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6"/>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3"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0.27</c:v>
                </c:pt>
                <c:pt idx="2">
                  <c:v>0.14000000000000001</c:v>
                </c:pt>
                <c:pt idx="3">
                  <c:v>0.48</c:v>
                </c:pt>
                <c:pt idx="4">
                  <c:v>0.23</c:v>
                </c:pt>
              </c:numCache>
            </c:numRef>
          </c:val>
        </c:ser>
        <c:dLbls>
          <c:showLegendKey val="0"/>
          <c:showVal val="0"/>
          <c:showCatName val="0"/>
          <c:showSerName val="0"/>
          <c:showPercent val="0"/>
          <c:showBubbleSize val="0"/>
        </c:dLbls>
        <c:gapWidth val="150"/>
        <c:axId val="81187200"/>
        <c:axId val="8118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81187200"/>
        <c:axId val="81189120"/>
      </c:lineChart>
      <c:dateAx>
        <c:axId val="81187200"/>
        <c:scaling>
          <c:orientation val="minMax"/>
        </c:scaling>
        <c:delete val="1"/>
        <c:axPos val="b"/>
        <c:numFmt formatCode="ge" sourceLinked="1"/>
        <c:majorTickMark val="none"/>
        <c:minorTickMark val="none"/>
        <c:tickLblPos val="none"/>
        <c:crossAx val="81189120"/>
        <c:crosses val="autoZero"/>
        <c:auto val="1"/>
        <c:lblOffset val="100"/>
        <c:baseTimeUnit val="years"/>
      </c:dateAx>
      <c:valAx>
        <c:axId val="811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76.77</c:v>
                </c:pt>
                <c:pt idx="1">
                  <c:v>77.87</c:v>
                </c:pt>
                <c:pt idx="2">
                  <c:v>76.239999999999995</c:v>
                </c:pt>
                <c:pt idx="3">
                  <c:v>76.44</c:v>
                </c:pt>
                <c:pt idx="4">
                  <c:v>77.11</c:v>
                </c:pt>
              </c:numCache>
            </c:numRef>
          </c:val>
        </c:ser>
        <c:dLbls>
          <c:showLegendKey val="0"/>
          <c:showVal val="0"/>
          <c:showCatName val="0"/>
          <c:showSerName val="0"/>
          <c:showPercent val="0"/>
          <c:showBubbleSize val="0"/>
        </c:dLbls>
        <c:gapWidth val="150"/>
        <c:axId val="83899520"/>
        <c:axId val="839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83899520"/>
        <c:axId val="83901440"/>
      </c:lineChart>
      <c:dateAx>
        <c:axId val="83899520"/>
        <c:scaling>
          <c:orientation val="minMax"/>
        </c:scaling>
        <c:delete val="1"/>
        <c:axPos val="b"/>
        <c:numFmt formatCode="ge" sourceLinked="1"/>
        <c:majorTickMark val="none"/>
        <c:minorTickMark val="none"/>
        <c:tickLblPos val="none"/>
        <c:crossAx val="83901440"/>
        <c:crosses val="autoZero"/>
        <c:auto val="1"/>
        <c:lblOffset val="100"/>
        <c:baseTimeUnit val="years"/>
      </c:dateAx>
      <c:valAx>
        <c:axId val="839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94.49</c:v>
                </c:pt>
                <c:pt idx="1">
                  <c:v>94.81</c:v>
                </c:pt>
                <c:pt idx="2">
                  <c:v>95.15</c:v>
                </c:pt>
                <c:pt idx="3">
                  <c:v>94.5</c:v>
                </c:pt>
                <c:pt idx="4">
                  <c:v>93.57</c:v>
                </c:pt>
              </c:numCache>
            </c:numRef>
          </c:val>
        </c:ser>
        <c:dLbls>
          <c:showLegendKey val="0"/>
          <c:showVal val="0"/>
          <c:showCatName val="0"/>
          <c:showSerName val="0"/>
          <c:showPercent val="0"/>
          <c:showBubbleSize val="0"/>
        </c:dLbls>
        <c:gapWidth val="150"/>
        <c:axId val="83947904"/>
        <c:axId val="839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83947904"/>
        <c:axId val="83949824"/>
      </c:lineChart>
      <c:dateAx>
        <c:axId val="83947904"/>
        <c:scaling>
          <c:orientation val="minMax"/>
        </c:scaling>
        <c:delete val="1"/>
        <c:axPos val="b"/>
        <c:numFmt formatCode="ge" sourceLinked="1"/>
        <c:majorTickMark val="none"/>
        <c:minorTickMark val="none"/>
        <c:tickLblPos val="none"/>
        <c:crossAx val="83949824"/>
        <c:crosses val="autoZero"/>
        <c:auto val="1"/>
        <c:lblOffset val="100"/>
        <c:baseTimeUnit val="years"/>
      </c:dateAx>
      <c:valAx>
        <c:axId val="839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113.81</c:v>
                </c:pt>
                <c:pt idx="1">
                  <c:v>111.3</c:v>
                </c:pt>
                <c:pt idx="2">
                  <c:v>112.12</c:v>
                </c:pt>
                <c:pt idx="3">
                  <c:v>111.95</c:v>
                </c:pt>
                <c:pt idx="4">
                  <c:v>112.65</c:v>
                </c:pt>
              </c:numCache>
            </c:numRef>
          </c:val>
        </c:ser>
        <c:dLbls>
          <c:showLegendKey val="0"/>
          <c:showVal val="0"/>
          <c:showCatName val="0"/>
          <c:showSerName val="0"/>
          <c:showPercent val="0"/>
          <c:showBubbleSize val="0"/>
        </c:dLbls>
        <c:gapWidth val="150"/>
        <c:axId val="81633280"/>
        <c:axId val="8163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81633280"/>
        <c:axId val="81635200"/>
      </c:lineChart>
      <c:dateAx>
        <c:axId val="81633280"/>
        <c:scaling>
          <c:orientation val="minMax"/>
        </c:scaling>
        <c:delete val="1"/>
        <c:axPos val="b"/>
        <c:numFmt formatCode="ge" sourceLinked="1"/>
        <c:majorTickMark val="none"/>
        <c:minorTickMark val="none"/>
        <c:tickLblPos val="none"/>
        <c:crossAx val="81635200"/>
        <c:crosses val="autoZero"/>
        <c:auto val="1"/>
        <c:lblOffset val="100"/>
        <c:baseTimeUnit val="years"/>
      </c:dateAx>
      <c:valAx>
        <c:axId val="81635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6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24.02</c:v>
                </c:pt>
                <c:pt idx="1">
                  <c:v>25.29</c:v>
                </c:pt>
                <c:pt idx="2">
                  <c:v>26.18</c:v>
                </c:pt>
                <c:pt idx="3">
                  <c:v>26.66</c:v>
                </c:pt>
                <c:pt idx="4">
                  <c:v>53.2</c:v>
                </c:pt>
              </c:numCache>
            </c:numRef>
          </c:val>
        </c:ser>
        <c:dLbls>
          <c:showLegendKey val="0"/>
          <c:showVal val="0"/>
          <c:showCatName val="0"/>
          <c:showSerName val="0"/>
          <c:showPercent val="0"/>
          <c:showBubbleSize val="0"/>
        </c:dLbls>
        <c:gapWidth val="150"/>
        <c:axId val="81649024"/>
        <c:axId val="8166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81649024"/>
        <c:axId val="81663488"/>
      </c:lineChart>
      <c:dateAx>
        <c:axId val="81649024"/>
        <c:scaling>
          <c:orientation val="minMax"/>
        </c:scaling>
        <c:delete val="1"/>
        <c:axPos val="b"/>
        <c:numFmt formatCode="ge" sourceLinked="1"/>
        <c:majorTickMark val="none"/>
        <c:minorTickMark val="none"/>
        <c:tickLblPos val="none"/>
        <c:crossAx val="81663488"/>
        <c:crosses val="autoZero"/>
        <c:auto val="1"/>
        <c:lblOffset val="100"/>
        <c:baseTimeUnit val="years"/>
      </c:dateAx>
      <c:valAx>
        <c:axId val="8166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quot;-&quot;">
                  <c:v>1.08</c:v>
                </c:pt>
                <c:pt idx="3">
                  <c:v>0</c:v>
                </c:pt>
                <c:pt idx="4" formatCode="#,##0.00;&quot;△&quot;#,##0.00;&quot;-&quot;">
                  <c:v>0.83</c:v>
                </c:pt>
              </c:numCache>
            </c:numRef>
          </c:val>
        </c:ser>
        <c:dLbls>
          <c:showLegendKey val="0"/>
          <c:showVal val="0"/>
          <c:showCatName val="0"/>
          <c:showSerName val="0"/>
          <c:showPercent val="0"/>
          <c:showBubbleSize val="0"/>
        </c:dLbls>
        <c:gapWidth val="150"/>
        <c:axId val="81705984"/>
        <c:axId val="817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81705984"/>
        <c:axId val="81712256"/>
      </c:lineChart>
      <c:dateAx>
        <c:axId val="81705984"/>
        <c:scaling>
          <c:orientation val="minMax"/>
        </c:scaling>
        <c:delete val="1"/>
        <c:axPos val="b"/>
        <c:numFmt formatCode="ge" sourceLinked="1"/>
        <c:majorTickMark val="none"/>
        <c:minorTickMark val="none"/>
        <c:tickLblPos val="none"/>
        <c:crossAx val="81712256"/>
        <c:crosses val="autoZero"/>
        <c:auto val="1"/>
        <c:lblOffset val="100"/>
        <c:baseTimeUnit val="years"/>
      </c:dateAx>
      <c:valAx>
        <c:axId val="817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072704"/>
        <c:axId val="820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82072704"/>
        <c:axId val="82074624"/>
      </c:lineChart>
      <c:dateAx>
        <c:axId val="82072704"/>
        <c:scaling>
          <c:orientation val="minMax"/>
        </c:scaling>
        <c:delete val="1"/>
        <c:axPos val="b"/>
        <c:numFmt formatCode="ge" sourceLinked="1"/>
        <c:majorTickMark val="none"/>
        <c:minorTickMark val="none"/>
        <c:tickLblPos val="none"/>
        <c:crossAx val="82074624"/>
        <c:crosses val="autoZero"/>
        <c:auto val="1"/>
        <c:lblOffset val="100"/>
        <c:baseTimeUnit val="years"/>
      </c:dateAx>
      <c:valAx>
        <c:axId val="82074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0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1226.5</c:v>
                </c:pt>
                <c:pt idx="1">
                  <c:v>1452.13</c:v>
                </c:pt>
                <c:pt idx="2">
                  <c:v>1608.71</c:v>
                </c:pt>
                <c:pt idx="3">
                  <c:v>1288.22</c:v>
                </c:pt>
                <c:pt idx="4">
                  <c:v>1326.63</c:v>
                </c:pt>
              </c:numCache>
            </c:numRef>
          </c:val>
        </c:ser>
        <c:dLbls>
          <c:showLegendKey val="0"/>
          <c:showVal val="0"/>
          <c:showCatName val="0"/>
          <c:showSerName val="0"/>
          <c:showPercent val="0"/>
          <c:showBubbleSize val="0"/>
        </c:dLbls>
        <c:gapWidth val="150"/>
        <c:axId val="82379520"/>
        <c:axId val="823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82379520"/>
        <c:axId val="82381440"/>
      </c:lineChart>
      <c:dateAx>
        <c:axId val="82379520"/>
        <c:scaling>
          <c:orientation val="minMax"/>
        </c:scaling>
        <c:delete val="1"/>
        <c:axPos val="b"/>
        <c:numFmt formatCode="ge" sourceLinked="1"/>
        <c:majorTickMark val="none"/>
        <c:minorTickMark val="none"/>
        <c:tickLblPos val="none"/>
        <c:crossAx val="82381440"/>
        <c:crosses val="autoZero"/>
        <c:auto val="1"/>
        <c:lblOffset val="100"/>
        <c:baseTimeUnit val="years"/>
      </c:dateAx>
      <c:valAx>
        <c:axId val="82381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3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26.69</c:v>
                </c:pt>
                <c:pt idx="1">
                  <c:v>23.72</c:v>
                </c:pt>
                <c:pt idx="2">
                  <c:v>21.45</c:v>
                </c:pt>
                <c:pt idx="3">
                  <c:v>3.48</c:v>
                </c:pt>
                <c:pt idx="4">
                  <c:v>3.19</c:v>
                </c:pt>
              </c:numCache>
            </c:numRef>
          </c:val>
        </c:ser>
        <c:dLbls>
          <c:showLegendKey val="0"/>
          <c:showVal val="0"/>
          <c:showCatName val="0"/>
          <c:showSerName val="0"/>
          <c:showPercent val="0"/>
          <c:showBubbleSize val="0"/>
        </c:dLbls>
        <c:gapWidth val="150"/>
        <c:axId val="82420096"/>
        <c:axId val="824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82420096"/>
        <c:axId val="82422016"/>
      </c:lineChart>
      <c:dateAx>
        <c:axId val="82420096"/>
        <c:scaling>
          <c:orientation val="minMax"/>
        </c:scaling>
        <c:delete val="1"/>
        <c:axPos val="b"/>
        <c:numFmt formatCode="ge" sourceLinked="1"/>
        <c:majorTickMark val="none"/>
        <c:minorTickMark val="none"/>
        <c:tickLblPos val="none"/>
        <c:crossAx val="82422016"/>
        <c:crosses val="autoZero"/>
        <c:auto val="1"/>
        <c:lblOffset val="100"/>
        <c:baseTimeUnit val="years"/>
      </c:dateAx>
      <c:valAx>
        <c:axId val="82422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4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112.49</c:v>
                </c:pt>
                <c:pt idx="1">
                  <c:v>109.93</c:v>
                </c:pt>
                <c:pt idx="2">
                  <c:v>110.98</c:v>
                </c:pt>
                <c:pt idx="3">
                  <c:v>110.72</c:v>
                </c:pt>
                <c:pt idx="4">
                  <c:v>109.88</c:v>
                </c:pt>
              </c:numCache>
            </c:numRef>
          </c:val>
        </c:ser>
        <c:dLbls>
          <c:showLegendKey val="0"/>
          <c:showVal val="0"/>
          <c:showCatName val="0"/>
          <c:showSerName val="0"/>
          <c:showPercent val="0"/>
          <c:showBubbleSize val="0"/>
        </c:dLbls>
        <c:gapWidth val="150"/>
        <c:axId val="82442496"/>
        <c:axId val="824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82442496"/>
        <c:axId val="82473344"/>
      </c:lineChart>
      <c:dateAx>
        <c:axId val="82442496"/>
        <c:scaling>
          <c:orientation val="minMax"/>
        </c:scaling>
        <c:delete val="1"/>
        <c:axPos val="b"/>
        <c:numFmt formatCode="ge" sourceLinked="1"/>
        <c:majorTickMark val="none"/>
        <c:minorTickMark val="none"/>
        <c:tickLblPos val="none"/>
        <c:crossAx val="82473344"/>
        <c:crosses val="autoZero"/>
        <c:auto val="1"/>
        <c:lblOffset val="100"/>
        <c:baseTimeUnit val="years"/>
      </c:dateAx>
      <c:valAx>
        <c:axId val="824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161.83000000000001</c:v>
                </c:pt>
                <c:pt idx="1">
                  <c:v>165.24</c:v>
                </c:pt>
                <c:pt idx="2">
                  <c:v>163.34</c:v>
                </c:pt>
                <c:pt idx="3">
                  <c:v>163.29</c:v>
                </c:pt>
                <c:pt idx="4">
                  <c:v>164.47</c:v>
                </c:pt>
              </c:numCache>
            </c:numRef>
          </c:val>
        </c:ser>
        <c:dLbls>
          <c:showLegendKey val="0"/>
          <c:showVal val="0"/>
          <c:showCatName val="0"/>
          <c:showSerName val="0"/>
          <c:showPercent val="0"/>
          <c:showBubbleSize val="0"/>
        </c:dLbls>
        <c:gapWidth val="150"/>
        <c:axId val="82499072"/>
        <c:axId val="8250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82499072"/>
        <c:axId val="82500992"/>
      </c:lineChart>
      <c:dateAx>
        <c:axId val="82499072"/>
        <c:scaling>
          <c:orientation val="minMax"/>
        </c:scaling>
        <c:delete val="1"/>
        <c:axPos val="b"/>
        <c:numFmt formatCode="ge" sourceLinked="1"/>
        <c:majorTickMark val="none"/>
        <c:minorTickMark val="none"/>
        <c:tickLblPos val="none"/>
        <c:crossAx val="82500992"/>
        <c:crosses val="autoZero"/>
        <c:auto val="1"/>
        <c:lblOffset val="100"/>
        <c:baseTimeUnit val="years"/>
      </c:dateAx>
      <c:valAx>
        <c:axId val="825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C40" zoomScaleNormal="100" workbookViewId="0">
      <selection activeCell="CB66" sqref="CB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読谷村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41090</v>
      </c>
      <c r="AJ8" s="56"/>
      <c r="AK8" s="56"/>
      <c r="AL8" s="56"/>
      <c r="AM8" s="56"/>
      <c r="AN8" s="56"/>
      <c r="AO8" s="56"/>
      <c r="AP8" s="57"/>
      <c r="AQ8" s="47">
        <f>データ!R6</f>
        <v>35.28</v>
      </c>
      <c r="AR8" s="47"/>
      <c r="AS8" s="47"/>
      <c r="AT8" s="47"/>
      <c r="AU8" s="47"/>
      <c r="AV8" s="47"/>
      <c r="AW8" s="47"/>
      <c r="AX8" s="47"/>
      <c r="AY8" s="47">
        <f>データ!S6</f>
        <v>1164.68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95.41</v>
      </c>
      <c r="K10" s="47"/>
      <c r="L10" s="47"/>
      <c r="M10" s="47"/>
      <c r="N10" s="47"/>
      <c r="O10" s="47"/>
      <c r="P10" s="47"/>
      <c r="Q10" s="47"/>
      <c r="R10" s="47">
        <f>データ!O6</f>
        <v>99.96</v>
      </c>
      <c r="S10" s="47"/>
      <c r="T10" s="47"/>
      <c r="U10" s="47"/>
      <c r="V10" s="47"/>
      <c r="W10" s="47"/>
      <c r="X10" s="47"/>
      <c r="Y10" s="47"/>
      <c r="Z10" s="79">
        <f>データ!P6</f>
        <v>3244</v>
      </c>
      <c r="AA10" s="79"/>
      <c r="AB10" s="79"/>
      <c r="AC10" s="79"/>
      <c r="AD10" s="79"/>
      <c r="AE10" s="79"/>
      <c r="AF10" s="79"/>
      <c r="AG10" s="79"/>
      <c r="AH10" s="2"/>
      <c r="AI10" s="79">
        <f>データ!T6</f>
        <v>41027</v>
      </c>
      <c r="AJ10" s="79"/>
      <c r="AK10" s="79"/>
      <c r="AL10" s="79"/>
      <c r="AM10" s="79"/>
      <c r="AN10" s="79"/>
      <c r="AO10" s="79"/>
      <c r="AP10" s="79"/>
      <c r="AQ10" s="47">
        <f>データ!U6</f>
        <v>35.17</v>
      </c>
      <c r="AR10" s="47"/>
      <c r="AS10" s="47"/>
      <c r="AT10" s="47"/>
      <c r="AU10" s="47"/>
      <c r="AV10" s="47"/>
      <c r="AW10" s="47"/>
      <c r="AX10" s="47"/>
      <c r="AY10" s="47">
        <f>データ!V6</f>
        <v>1166.53</v>
      </c>
      <c r="AZ10" s="47"/>
      <c r="BA10" s="47"/>
      <c r="BB10" s="47"/>
      <c r="BC10" s="47"/>
      <c r="BD10" s="47"/>
      <c r="BE10" s="47"/>
      <c r="BF10" s="47"/>
      <c r="BG10" s="2"/>
      <c r="BH10" s="2"/>
      <c r="BI10" s="2"/>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24</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59"/>
      <c r="BN33" s="59"/>
      <c r="BO33" s="59"/>
      <c r="BP33" s="59"/>
      <c r="BQ33" s="59"/>
      <c r="BR33" s="59"/>
      <c r="BS33" s="59"/>
      <c r="BT33" s="59"/>
      <c r="BU33" s="59"/>
      <c r="BV33" s="59"/>
      <c r="BW33" s="59"/>
      <c r="BX33" s="59"/>
      <c r="BY33" s="59"/>
      <c r="BZ33" s="60"/>
    </row>
    <row r="34" spans="1:78" ht="13.5" customHeight="1">
      <c r="A34" s="2"/>
      <c r="B34" s="16"/>
      <c r="C34" s="62" t="s">
        <v>25</v>
      </c>
      <c r="D34" s="62"/>
      <c r="E34" s="62"/>
      <c r="F34" s="62"/>
      <c r="G34" s="62"/>
      <c r="H34" s="62"/>
      <c r="I34" s="62"/>
      <c r="J34" s="62"/>
      <c r="K34" s="62"/>
      <c r="L34" s="62"/>
      <c r="M34" s="62"/>
      <c r="N34" s="62"/>
      <c r="O34" s="62"/>
      <c r="P34" s="62"/>
      <c r="Q34" s="19"/>
      <c r="R34" s="62" t="s">
        <v>26</v>
      </c>
      <c r="S34" s="62"/>
      <c r="T34" s="62"/>
      <c r="U34" s="62"/>
      <c r="V34" s="62"/>
      <c r="W34" s="62"/>
      <c r="X34" s="62"/>
      <c r="Y34" s="62"/>
      <c r="Z34" s="62"/>
      <c r="AA34" s="62"/>
      <c r="AB34" s="62"/>
      <c r="AC34" s="62"/>
      <c r="AD34" s="62"/>
      <c r="AE34" s="62"/>
      <c r="AF34" s="19"/>
      <c r="AG34" s="62" t="s">
        <v>27</v>
      </c>
      <c r="AH34" s="62"/>
      <c r="AI34" s="62"/>
      <c r="AJ34" s="62"/>
      <c r="AK34" s="62"/>
      <c r="AL34" s="62"/>
      <c r="AM34" s="62"/>
      <c r="AN34" s="62"/>
      <c r="AO34" s="62"/>
      <c r="AP34" s="62"/>
      <c r="AQ34" s="62"/>
      <c r="AR34" s="62"/>
      <c r="AS34" s="62"/>
      <c r="AT34" s="62"/>
      <c r="AU34" s="19"/>
      <c r="AV34" s="62" t="s">
        <v>28</v>
      </c>
      <c r="AW34" s="62"/>
      <c r="AX34" s="62"/>
      <c r="AY34" s="62"/>
      <c r="AZ34" s="62"/>
      <c r="BA34" s="62"/>
      <c r="BB34" s="62"/>
      <c r="BC34" s="62"/>
      <c r="BD34" s="62"/>
      <c r="BE34" s="62"/>
      <c r="BF34" s="62"/>
      <c r="BG34" s="62"/>
      <c r="BH34" s="62"/>
      <c r="BI34" s="62"/>
      <c r="BJ34" s="18"/>
      <c r="BK34" s="2"/>
      <c r="BL34" s="61"/>
      <c r="BM34" s="59"/>
      <c r="BN34" s="59"/>
      <c r="BO34" s="59"/>
      <c r="BP34" s="59"/>
      <c r="BQ34" s="59"/>
      <c r="BR34" s="59"/>
      <c r="BS34" s="59"/>
      <c r="BT34" s="59"/>
      <c r="BU34" s="59"/>
      <c r="BV34" s="59"/>
      <c r="BW34" s="59"/>
      <c r="BX34" s="59"/>
      <c r="BY34" s="59"/>
      <c r="BZ34" s="60"/>
    </row>
    <row r="35" spans="1:78" ht="13.5" customHeight="1">
      <c r="A35" s="2"/>
      <c r="B35" s="16"/>
      <c r="C35" s="62"/>
      <c r="D35" s="62"/>
      <c r="E35" s="62"/>
      <c r="F35" s="62"/>
      <c r="G35" s="62"/>
      <c r="H35" s="62"/>
      <c r="I35" s="62"/>
      <c r="J35" s="62"/>
      <c r="K35" s="62"/>
      <c r="L35" s="62"/>
      <c r="M35" s="62"/>
      <c r="N35" s="62"/>
      <c r="O35" s="62"/>
      <c r="P35" s="62"/>
      <c r="Q35" s="19"/>
      <c r="R35" s="62"/>
      <c r="S35" s="62"/>
      <c r="T35" s="62"/>
      <c r="U35" s="62"/>
      <c r="V35" s="62"/>
      <c r="W35" s="62"/>
      <c r="X35" s="62"/>
      <c r="Y35" s="62"/>
      <c r="Z35" s="62"/>
      <c r="AA35" s="62"/>
      <c r="AB35" s="62"/>
      <c r="AC35" s="62"/>
      <c r="AD35" s="62"/>
      <c r="AE35" s="62"/>
      <c r="AF35" s="19"/>
      <c r="AG35" s="62"/>
      <c r="AH35" s="62"/>
      <c r="AI35" s="62"/>
      <c r="AJ35" s="62"/>
      <c r="AK35" s="62"/>
      <c r="AL35" s="62"/>
      <c r="AM35" s="62"/>
      <c r="AN35" s="62"/>
      <c r="AO35" s="62"/>
      <c r="AP35" s="62"/>
      <c r="AQ35" s="62"/>
      <c r="AR35" s="62"/>
      <c r="AS35" s="62"/>
      <c r="AT35" s="62"/>
      <c r="AU35" s="19"/>
      <c r="AV35" s="62"/>
      <c r="AW35" s="62"/>
      <c r="AX35" s="62"/>
      <c r="AY35" s="62"/>
      <c r="AZ35" s="62"/>
      <c r="BA35" s="62"/>
      <c r="BB35" s="62"/>
      <c r="BC35" s="62"/>
      <c r="BD35" s="62"/>
      <c r="BE35" s="62"/>
      <c r="BF35" s="62"/>
      <c r="BG35" s="62"/>
      <c r="BH35" s="62"/>
      <c r="BI35" s="62"/>
      <c r="BJ35" s="18"/>
      <c r="BK35" s="2"/>
      <c r="BL35" s="61"/>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3" t="s">
        <v>29</v>
      </c>
      <c r="BM45" s="74"/>
      <c r="BN45" s="74"/>
      <c r="BO45" s="74"/>
      <c r="BP45" s="74"/>
      <c r="BQ45" s="74"/>
      <c r="BR45" s="74"/>
      <c r="BS45" s="74"/>
      <c r="BT45" s="74"/>
      <c r="BU45" s="74"/>
      <c r="BV45" s="74"/>
      <c r="BW45" s="74"/>
      <c r="BX45" s="74"/>
      <c r="BY45" s="74"/>
      <c r="BZ45" s="7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6"/>
      <c r="BM46" s="77"/>
      <c r="BN46" s="77"/>
      <c r="BO46" s="77"/>
      <c r="BP46" s="77"/>
      <c r="BQ46" s="77"/>
      <c r="BR46" s="77"/>
      <c r="BS46" s="77"/>
      <c r="BT46" s="77"/>
      <c r="BU46" s="77"/>
      <c r="BV46" s="77"/>
      <c r="BW46" s="77"/>
      <c r="BX46" s="77"/>
      <c r="BY46" s="77"/>
      <c r="BZ46" s="7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59"/>
      <c r="BN55" s="59"/>
      <c r="BO55" s="59"/>
      <c r="BP55" s="59"/>
      <c r="BQ55" s="59"/>
      <c r="BR55" s="59"/>
      <c r="BS55" s="59"/>
      <c r="BT55" s="59"/>
      <c r="BU55" s="59"/>
      <c r="BV55" s="59"/>
      <c r="BW55" s="59"/>
      <c r="BX55" s="59"/>
      <c r="BY55" s="59"/>
      <c r="BZ55" s="60"/>
    </row>
    <row r="56" spans="1:78" ht="13.5" customHeight="1">
      <c r="A56" s="2"/>
      <c r="B56" s="16"/>
      <c r="C56" s="62" t="s">
        <v>30</v>
      </c>
      <c r="D56" s="62"/>
      <c r="E56" s="62"/>
      <c r="F56" s="62"/>
      <c r="G56" s="62"/>
      <c r="H56" s="62"/>
      <c r="I56" s="62"/>
      <c r="J56" s="62"/>
      <c r="K56" s="62"/>
      <c r="L56" s="62"/>
      <c r="M56" s="62"/>
      <c r="N56" s="62"/>
      <c r="O56" s="62"/>
      <c r="P56" s="62"/>
      <c r="Q56" s="19"/>
      <c r="R56" s="62" t="s">
        <v>31</v>
      </c>
      <c r="S56" s="62"/>
      <c r="T56" s="62"/>
      <c r="U56" s="62"/>
      <c r="V56" s="62"/>
      <c r="W56" s="62"/>
      <c r="X56" s="62"/>
      <c r="Y56" s="62"/>
      <c r="Z56" s="62"/>
      <c r="AA56" s="62"/>
      <c r="AB56" s="62"/>
      <c r="AC56" s="62"/>
      <c r="AD56" s="62"/>
      <c r="AE56" s="62"/>
      <c r="AF56" s="19"/>
      <c r="AG56" s="62" t="s">
        <v>32</v>
      </c>
      <c r="AH56" s="62"/>
      <c r="AI56" s="62"/>
      <c r="AJ56" s="62"/>
      <c r="AK56" s="62"/>
      <c r="AL56" s="62"/>
      <c r="AM56" s="62"/>
      <c r="AN56" s="62"/>
      <c r="AO56" s="62"/>
      <c r="AP56" s="62"/>
      <c r="AQ56" s="62"/>
      <c r="AR56" s="62"/>
      <c r="AS56" s="62"/>
      <c r="AT56" s="62"/>
      <c r="AU56" s="19"/>
      <c r="AV56" s="62" t="s">
        <v>33</v>
      </c>
      <c r="AW56" s="62"/>
      <c r="AX56" s="62"/>
      <c r="AY56" s="62"/>
      <c r="AZ56" s="62"/>
      <c r="BA56" s="62"/>
      <c r="BB56" s="62"/>
      <c r="BC56" s="62"/>
      <c r="BD56" s="62"/>
      <c r="BE56" s="62"/>
      <c r="BF56" s="62"/>
      <c r="BG56" s="62"/>
      <c r="BH56" s="62"/>
      <c r="BI56" s="62"/>
      <c r="BJ56" s="18"/>
      <c r="BK56" s="2"/>
      <c r="BL56" s="61"/>
      <c r="BM56" s="59"/>
      <c r="BN56" s="59"/>
      <c r="BO56" s="59"/>
      <c r="BP56" s="59"/>
      <c r="BQ56" s="59"/>
      <c r="BR56" s="59"/>
      <c r="BS56" s="59"/>
      <c r="BT56" s="59"/>
      <c r="BU56" s="59"/>
      <c r="BV56" s="59"/>
      <c r="BW56" s="59"/>
      <c r="BX56" s="59"/>
      <c r="BY56" s="59"/>
      <c r="BZ56" s="60"/>
    </row>
    <row r="57" spans="1:78" ht="13.5" customHeight="1">
      <c r="A57" s="2"/>
      <c r="B57" s="16"/>
      <c r="C57" s="62"/>
      <c r="D57" s="62"/>
      <c r="E57" s="62"/>
      <c r="F57" s="62"/>
      <c r="G57" s="62"/>
      <c r="H57" s="62"/>
      <c r="I57" s="62"/>
      <c r="J57" s="62"/>
      <c r="K57" s="62"/>
      <c r="L57" s="62"/>
      <c r="M57" s="62"/>
      <c r="N57" s="62"/>
      <c r="O57" s="62"/>
      <c r="P57" s="62"/>
      <c r="Q57" s="19"/>
      <c r="R57" s="62"/>
      <c r="S57" s="62"/>
      <c r="T57" s="62"/>
      <c r="U57" s="62"/>
      <c r="V57" s="62"/>
      <c r="W57" s="62"/>
      <c r="X57" s="62"/>
      <c r="Y57" s="62"/>
      <c r="Z57" s="62"/>
      <c r="AA57" s="62"/>
      <c r="AB57" s="62"/>
      <c r="AC57" s="62"/>
      <c r="AD57" s="62"/>
      <c r="AE57" s="62"/>
      <c r="AF57" s="19"/>
      <c r="AG57" s="62"/>
      <c r="AH57" s="62"/>
      <c r="AI57" s="62"/>
      <c r="AJ57" s="62"/>
      <c r="AK57" s="62"/>
      <c r="AL57" s="62"/>
      <c r="AM57" s="62"/>
      <c r="AN57" s="62"/>
      <c r="AO57" s="62"/>
      <c r="AP57" s="62"/>
      <c r="AQ57" s="62"/>
      <c r="AR57" s="62"/>
      <c r="AS57" s="62"/>
      <c r="AT57" s="62"/>
      <c r="AU57" s="19"/>
      <c r="AV57" s="62"/>
      <c r="AW57" s="62"/>
      <c r="AX57" s="62"/>
      <c r="AY57" s="62"/>
      <c r="AZ57" s="62"/>
      <c r="BA57" s="62"/>
      <c r="BB57" s="62"/>
      <c r="BC57" s="62"/>
      <c r="BD57" s="62"/>
      <c r="BE57" s="62"/>
      <c r="BF57" s="62"/>
      <c r="BG57" s="62"/>
      <c r="BH57" s="62"/>
      <c r="BI57" s="62"/>
      <c r="BJ57" s="18"/>
      <c r="BK57" s="2"/>
      <c r="BL57" s="61"/>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1"/>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1"/>
      <c r="BM59" s="59"/>
      <c r="BN59" s="59"/>
      <c r="BO59" s="59"/>
      <c r="BP59" s="59"/>
      <c r="BQ59" s="59"/>
      <c r="BR59" s="59"/>
      <c r="BS59" s="59"/>
      <c r="BT59" s="59"/>
      <c r="BU59" s="59"/>
      <c r="BV59" s="59"/>
      <c r="BW59" s="59"/>
      <c r="BX59" s="59"/>
      <c r="BY59" s="59"/>
      <c r="BZ59" s="60"/>
    </row>
    <row r="60" spans="1:78" ht="13.5" customHeight="1">
      <c r="A60" s="2"/>
      <c r="B60" s="70" t="s">
        <v>34</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61"/>
      <c r="BM60" s="59"/>
      <c r="BN60" s="59"/>
      <c r="BO60" s="59"/>
      <c r="BP60" s="59"/>
      <c r="BQ60" s="59"/>
      <c r="BR60" s="59"/>
      <c r="BS60" s="59"/>
      <c r="BT60" s="59"/>
      <c r="BU60" s="59"/>
      <c r="BV60" s="59"/>
      <c r="BW60" s="59"/>
      <c r="BX60" s="59"/>
      <c r="BY60" s="59"/>
      <c r="BZ60" s="60"/>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61"/>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3" t="s">
        <v>35</v>
      </c>
      <c r="BM64" s="74"/>
      <c r="BN64" s="74"/>
      <c r="BO64" s="74"/>
      <c r="BP64" s="74"/>
      <c r="BQ64" s="74"/>
      <c r="BR64" s="74"/>
      <c r="BS64" s="74"/>
      <c r="BT64" s="74"/>
      <c r="BU64" s="74"/>
      <c r="BV64" s="74"/>
      <c r="BW64" s="74"/>
      <c r="BX64" s="74"/>
      <c r="BY64" s="74"/>
      <c r="BZ64" s="7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6"/>
      <c r="BM65" s="77"/>
      <c r="BN65" s="77"/>
      <c r="BO65" s="77"/>
      <c r="BP65" s="77"/>
      <c r="BQ65" s="77"/>
      <c r="BR65" s="77"/>
      <c r="BS65" s="77"/>
      <c r="BT65" s="77"/>
      <c r="BU65" s="77"/>
      <c r="BV65" s="77"/>
      <c r="BW65" s="77"/>
      <c r="BX65" s="77"/>
      <c r="BY65" s="77"/>
      <c r="BZ65" s="7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59"/>
      <c r="BN78" s="59"/>
      <c r="BO78" s="59"/>
      <c r="BP78" s="59"/>
      <c r="BQ78" s="59"/>
      <c r="BR78" s="59"/>
      <c r="BS78" s="59"/>
      <c r="BT78" s="59"/>
      <c r="BU78" s="59"/>
      <c r="BV78" s="59"/>
      <c r="BW78" s="59"/>
      <c r="BX78" s="59"/>
      <c r="BY78" s="59"/>
      <c r="BZ78" s="60"/>
    </row>
    <row r="79" spans="1:78" ht="13.5" customHeight="1">
      <c r="A79" s="2"/>
      <c r="B79" s="16"/>
      <c r="C79" s="62" t="s">
        <v>36</v>
      </c>
      <c r="D79" s="62"/>
      <c r="E79" s="62"/>
      <c r="F79" s="62"/>
      <c r="G79" s="62"/>
      <c r="H79" s="62"/>
      <c r="I79" s="62"/>
      <c r="J79" s="62"/>
      <c r="K79" s="62"/>
      <c r="L79" s="62"/>
      <c r="M79" s="62"/>
      <c r="N79" s="62"/>
      <c r="O79" s="62"/>
      <c r="P79" s="62"/>
      <c r="Q79" s="62"/>
      <c r="R79" s="62"/>
      <c r="S79" s="62"/>
      <c r="T79" s="62"/>
      <c r="U79" s="19"/>
      <c r="V79" s="19"/>
      <c r="W79" s="62" t="s">
        <v>37</v>
      </c>
      <c r="X79" s="62"/>
      <c r="Y79" s="62"/>
      <c r="Z79" s="62"/>
      <c r="AA79" s="62"/>
      <c r="AB79" s="62"/>
      <c r="AC79" s="62"/>
      <c r="AD79" s="62"/>
      <c r="AE79" s="62"/>
      <c r="AF79" s="62"/>
      <c r="AG79" s="62"/>
      <c r="AH79" s="62"/>
      <c r="AI79" s="62"/>
      <c r="AJ79" s="62"/>
      <c r="AK79" s="62"/>
      <c r="AL79" s="62"/>
      <c r="AM79" s="62"/>
      <c r="AN79" s="62"/>
      <c r="AO79" s="19"/>
      <c r="AP79" s="19"/>
      <c r="AQ79" s="62" t="s">
        <v>38</v>
      </c>
      <c r="AR79" s="62"/>
      <c r="AS79" s="62"/>
      <c r="AT79" s="62"/>
      <c r="AU79" s="62"/>
      <c r="AV79" s="62"/>
      <c r="AW79" s="62"/>
      <c r="AX79" s="62"/>
      <c r="AY79" s="62"/>
      <c r="AZ79" s="62"/>
      <c r="BA79" s="62"/>
      <c r="BB79" s="62"/>
      <c r="BC79" s="62"/>
      <c r="BD79" s="62"/>
      <c r="BE79" s="62"/>
      <c r="BF79" s="62"/>
      <c r="BG79" s="62"/>
      <c r="BH79" s="62"/>
      <c r="BI79" s="17"/>
      <c r="BJ79" s="18"/>
      <c r="BK79" s="2"/>
      <c r="BL79" s="61"/>
      <c r="BM79" s="59"/>
      <c r="BN79" s="59"/>
      <c r="BO79" s="59"/>
      <c r="BP79" s="59"/>
      <c r="BQ79" s="59"/>
      <c r="BR79" s="59"/>
      <c r="BS79" s="59"/>
      <c r="BT79" s="59"/>
      <c r="BU79" s="59"/>
      <c r="BV79" s="59"/>
      <c r="BW79" s="59"/>
      <c r="BX79" s="59"/>
      <c r="BY79" s="59"/>
      <c r="BZ79" s="60"/>
    </row>
    <row r="80" spans="1:78" ht="13.5" customHeight="1">
      <c r="A80" s="2"/>
      <c r="B80" s="16"/>
      <c r="C80" s="62"/>
      <c r="D80" s="62"/>
      <c r="E80" s="62"/>
      <c r="F80" s="62"/>
      <c r="G80" s="62"/>
      <c r="H80" s="62"/>
      <c r="I80" s="62"/>
      <c r="J80" s="62"/>
      <c r="K80" s="62"/>
      <c r="L80" s="62"/>
      <c r="M80" s="62"/>
      <c r="N80" s="62"/>
      <c r="O80" s="62"/>
      <c r="P80" s="62"/>
      <c r="Q80" s="62"/>
      <c r="R80" s="62"/>
      <c r="S80" s="62"/>
      <c r="T80" s="62"/>
      <c r="U80" s="19"/>
      <c r="V80" s="19"/>
      <c r="W80" s="62"/>
      <c r="X80" s="62"/>
      <c r="Y80" s="62"/>
      <c r="Z80" s="62"/>
      <c r="AA80" s="62"/>
      <c r="AB80" s="62"/>
      <c r="AC80" s="62"/>
      <c r="AD80" s="62"/>
      <c r="AE80" s="62"/>
      <c r="AF80" s="62"/>
      <c r="AG80" s="62"/>
      <c r="AH80" s="62"/>
      <c r="AI80" s="62"/>
      <c r="AJ80" s="62"/>
      <c r="AK80" s="62"/>
      <c r="AL80" s="62"/>
      <c r="AM80" s="62"/>
      <c r="AN80" s="62"/>
      <c r="AO80" s="19"/>
      <c r="AP80" s="19"/>
      <c r="AQ80" s="62"/>
      <c r="AR80" s="62"/>
      <c r="AS80" s="62"/>
      <c r="AT80" s="62"/>
      <c r="AU80" s="62"/>
      <c r="AV80" s="62"/>
      <c r="AW80" s="62"/>
      <c r="AX80" s="62"/>
      <c r="AY80" s="62"/>
      <c r="AZ80" s="62"/>
      <c r="BA80" s="62"/>
      <c r="BB80" s="62"/>
      <c r="BC80" s="62"/>
      <c r="BD80" s="62"/>
      <c r="BE80" s="62"/>
      <c r="BF80" s="62"/>
      <c r="BG80" s="62"/>
      <c r="BH80" s="62"/>
      <c r="BI80" s="17"/>
      <c r="BJ80" s="18"/>
      <c r="BK80" s="2"/>
      <c r="BL80" s="61"/>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1"/>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4" t="s">
        <v>49</v>
      </c>
      <c r="I3" s="85"/>
      <c r="J3" s="85"/>
      <c r="K3" s="85"/>
      <c r="L3" s="85"/>
      <c r="M3" s="85"/>
      <c r="N3" s="85"/>
      <c r="O3" s="85"/>
      <c r="P3" s="85"/>
      <c r="Q3" s="85"/>
      <c r="R3" s="85"/>
      <c r="S3" s="85"/>
      <c r="T3" s="85"/>
      <c r="U3" s="85"/>
      <c r="V3" s="86"/>
      <c r="W3" s="90" t="s">
        <v>50</v>
      </c>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t="s">
        <v>51</v>
      </c>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row>
    <row r="4" spans="1:143">
      <c r="A4" s="26" t="s">
        <v>52</v>
      </c>
      <c r="B4" s="28"/>
      <c r="C4" s="28"/>
      <c r="D4" s="28"/>
      <c r="E4" s="28"/>
      <c r="F4" s="28"/>
      <c r="G4" s="28"/>
      <c r="H4" s="87"/>
      <c r="I4" s="88"/>
      <c r="J4" s="88"/>
      <c r="K4" s="88"/>
      <c r="L4" s="88"/>
      <c r="M4" s="88"/>
      <c r="N4" s="88"/>
      <c r="O4" s="88"/>
      <c r="P4" s="88"/>
      <c r="Q4" s="88"/>
      <c r="R4" s="88"/>
      <c r="S4" s="88"/>
      <c r="T4" s="88"/>
      <c r="U4" s="88"/>
      <c r="V4" s="89"/>
      <c r="W4" s="83" t="s">
        <v>53</v>
      </c>
      <c r="X4" s="83"/>
      <c r="Y4" s="83"/>
      <c r="Z4" s="83"/>
      <c r="AA4" s="83"/>
      <c r="AB4" s="83"/>
      <c r="AC4" s="83"/>
      <c r="AD4" s="83"/>
      <c r="AE4" s="83"/>
      <c r="AF4" s="83"/>
      <c r="AG4" s="83"/>
      <c r="AH4" s="83" t="s">
        <v>54</v>
      </c>
      <c r="AI4" s="83"/>
      <c r="AJ4" s="83"/>
      <c r="AK4" s="83"/>
      <c r="AL4" s="83"/>
      <c r="AM4" s="83"/>
      <c r="AN4" s="83"/>
      <c r="AO4" s="83"/>
      <c r="AP4" s="83"/>
      <c r="AQ4" s="83"/>
      <c r="AR4" s="83"/>
      <c r="AS4" s="83" t="s">
        <v>55</v>
      </c>
      <c r="AT4" s="83"/>
      <c r="AU4" s="83"/>
      <c r="AV4" s="83"/>
      <c r="AW4" s="83"/>
      <c r="AX4" s="83"/>
      <c r="AY4" s="83"/>
      <c r="AZ4" s="83"/>
      <c r="BA4" s="83"/>
      <c r="BB4" s="83"/>
      <c r="BC4" s="83"/>
      <c r="BD4" s="83" t="s">
        <v>56</v>
      </c>
      <c r="BE4" s="83"/>
      <c r="BF4" s="83"/>
      <c r="BG4" s="83"/>
      <c r="BH4" s="83"/>
      <c r="BI4" s="83"/>
      <c r="BJ4" s="83"/>
      <c r="BK4" s="83"/>
      <c r="BL4" s="83"/>
      <c r="BM4" s="83"/>
      <c r="BN4" s="83"/>
      <c r="BO4" s="83" t="s">
        <v>57</v>
      </c>
      <c r="BP4" s="83"/>
      <c r="BQ4" s="83"/>
      <c r="BR4" s="83"/>
      <c r="BS4" s="83"/>
      <c r="BT4" s="83"/>
      <c r="BU4" s="83"/>
      <c r="BV4" s="83"/>
      <c r="BW4" s="83"/>
      <c r="BX4" s="83"/>
      <c r="BY4" s="83"/>
      <c r="BZ4" s="83" t="s">
        <v>58</v>
      </c>
      <c r="CA4" s="83"/>
      <c r="CB4" s="83"/>
      <c r="CC4" s="83"/>
      <c r="CD4" s="83"/>
      <c r="CE4" s="83"/>
      <c r="CF4" s="83"/>
      <c r="CG4" s="83"/>
      <c r="CH4" s="83"/>
      <c r="CI4" s="83"/>
      <c r="CJ4" s="83"/>
      <c r="CK4" s="83" t="s">
        <v>59</v>
      </c>
      <c r="CL4" s="83"/>
      <c r="CM4" s="83"/>
      <c r="CN4" s="83"/>
      <c r="CO4" s="83"/>
      <c r="CP4" s="83"/>
      <c r="CQ4" s="83"/>
      <c r="CR4" s="83"/>
      <c r="CS4" s="83"/>
      <c r="CT4" s="83"/>
      <c r="CU4" s="83"/>
      <c r="CV4" s="83" t="s">
        <v>60</v>
      </c>
      <c r="CW4" s="83"/>
      <c r="CX4" s="83"/>
      <c r="CY4" s="83"/>
      <c r="CZ4" s="83"/>
      <c r="DA4" s="83"/>
      <c r="DB4" s="83"/>
      <c r="DC4" s="83"/>
      <c r="DD4" s="83"/>
      <c r="DE4" s="83"/>
      <c r="DF4" s="83"/>
      <c r="DG4" s="83" t="s">
        <v>61</v>
      </c>
      <c r="DH4" s="83"/>
      <c r="DI4" s="83"/>
      <c r="DJ4" s="83"/>
      <c r="DK4" s="83"/>
      <c r="DL4" s="83"/>
      <c r="DM4" s="83"/>
      <c r="DN4" s="83"/>
      <c r="DO4" s="83"/>
      <c r="DP4" s="83"/>
      <c r="DQ4" s="83"/>
      <c r="DR4" s="83" t="s">
        <v>62</v>
      </c>
      <c r="DS4" s="83"/>
      <c r="DT4" s="83"/>
      <c r="DU4" s="83"/>
      <c r="DV4" s="83"/>
      <c r="DW4" s="83"/>
      <c r="DX4" s="83"/>
      <c r="DY4" s="83"/>
      <c r="DZ4" s="83"/>
      <c r="EA4" s="83"/>
      <c r="EB4" s="83"/>
      <c r="EC4" s="83" t="s">
        <v>63</v>
      </c>
      <c r="ED4" s="83"/>
      <c r="EE4" s="83"/>
      <c r="EF4" s="83"/>
      <c r="EG4" s="83"/>
      <c r="EH4" s="83"/>
      <c r="EI4" s="83"/>
      <c r="EJ4" s="83"/>
      <c r="EK4" s="83"/>
      <c r="EL4" s="83"/>
      <c r="EM4" s="83"/>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473243</v>
      </c>
      <c r="D6" s="31">
        <f t="shared" si="3"/>
        <v>46</v>
      </c>
      <c r="E6" s="31">
        <f t="shared" si="3"/>
        <v>1</v>
      </c>
      <c r="F6" s="31">
        <f t="shared" si="3"/>
        <v>0</v>
      </c>
      <c r="G6" s="31">
        <f t="shared" si="3"/>
        <v>1</v>
      </c>
      <c r="H6" s="31" t="str">
        <f t="shared" si="3"/>
        <v>沖縄県　読谷村</v>
      </c>
      <c r="I6" s="31" t="str">
        <f t="shared" si="3"/>
        <v>法適用</v>
      </c>
      <c r="J6" s="31" t="str">
        <f t="shared" si="3"/>
        <v>水道事業</v>
      </c>
      <c r="K6" s="31" t="str">
        <f t="shared" si="3"/>
        <v>末端給水事業</v>
      </c>
      <c r="L6" s="31" t="str">
        <f t="shared" si="3"/>
        <v>A5</v>
      </c>
      <c r="M6" s="32" t="str">
        <f t="shared" si="3"/>
        <v>-</v>
      </c>
      <c r="N6" s="32">
        <f t="shared" si="3"/>
        <v>95.41</v>
      </c>
      <c r="O6" s="32">
        <f t="shared" si="3"/>
        <v>99.96</v>
      </c>
      <c r="P6" s="32">
        <f t="shared" si="3"/>
        <v>3244</v>
      </c>
      <c r="Q6" s="32">
        <f t="shared" si="3"/>
        <v>41090</v>
      </c>
      <c r="R6" s="32">
        <f t="shared" si="3"/>
        <v>35.28</v>
      </c>
      <c r="S6" s="32">
        <f t="shared" si="3"/>
        <v>1164.68</v>
      </c>
      <c r="T6" s="32">
        <f t="shared" si="3"/>
        <v>41027</v>
      </c>
      <c r="U6" s="32">
        <f t="shared" si="3"/>
        <v>35.17</v>
      </c>
      <c r="V6" s="32">
        <f t="shared" si="3"/>
        <v>1166.53</v>
      </c>
      <c r="W6" s="33">
        <f>IF(W7="",NA(),W7)</f>
        <v>113.81</v>
      </c>
      <c r="X6" s="33">
        <f t="shared" ref="X6:AF6" si="4">IF(X7="",NA(),X7)</f>
        <v>111.3</v>
      </c>
      <c r="Y6" s="33">
        <f t="shared" si="4"/>
        <v>112.12</v>
      </c>
      <c r="Z6" s="33">
        <f t="shared" si="4"/>
        <v>111.95</v>
      </c>
      <c r="AA6" s="33">
        <f t="shared" si="4"/>
        <v>112.65</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1226.5</v>
      </c>
      <c r="AT6" s="33">
        <f t="shared" ref="AT6:BB6" si="6">IF(AT7="",NA(),AT7)</f>
        <v>1452.13</v>
      </c>
      <c r="AU6" s="33">
        <f t="shared" si="6"/>
        <v>1608.71</v>
      </c>
      <c r="AV6" s="33">
        <f t="shared" si="6"/>
        <v>1288.22</v>
      </c>
      <c r="AW6" s="33">
        <f t="shared" si="6"/>
        <v>1326.63</v>
      </c>
      <c r="AX6" s="33">
        <f t="shared" si="6"/>
        <v>792.56</v>
      </c>
      <c r="AY6" s="33">
        <f t="shared" si="6"/>
        <v>832.37</v>
      </c>
      <c r="AZ6" s="33">
        <f t="shared" si="6"/>
        <v>852.01</v>
      </c>
      <c r="BA6" s="33">
        <f t="shared" si="6"/>
        <v>909.68</v>
      </c>
      <c r="BB6" s="33">
        <f t="shared" si="6"/>
        <v>382.09</v>
      </c>
      <c r="BC6" s="32" t="str">
        <f>IF(BC7="","",IF(BC7="-","【-】","【"&amp;SUBSTITUTE(TEXT(BC7,"#,##0.00"),"-","△")&amp;"】"))</f>
        <v>【264.16】</v>
      </c>
      <c r="BD6" s="33">
        <f>IF(BD7="",NA(),BD7)</f>
        <v>26.69</v>
      </c>
      <c r="BE6" s="33">
        <f t="shared" ref="BE6:BM6" si="7">IF(BE7="",NA(),BE7)</f>
        <v>23.72</v>
      </c>
      <c r="BF6" s="33">
        <f t="shared" si="7"/>
        <v>21.45</v>
      </c>
      <c r="BG6" s="33">
        <f t="shared" si="7"/>
        <v>3.48</v>
      </c>
      <c r="BH6" s="33">
        <f t="shared" si="7"/>
        <v>3.19</v>
      </c>
      <c r="BI6" s="33">
        <f t="shared" si="7"/>
        <v>403.05</v>
      </c>
      <c r="BJ6" s="33">
        <f t="shared" si="7"/>
        <v>403.15</v>
      </c>
      <c r="BK6" s="33">
        <f t="shared" si="7"/>
        <v>391.4</v>
      </c>
      <c r="BL6" s="33">
        <f t="shared" si="7"/>
        <v>382.65</v>
      </c>
      <c r="BM6" s="33">
        <f t="shared" si="7"/>
        <v>385.06</v>
      </c>
      <c r="BN6" s="32" t="str">
        <f>IF(BN7="","",IF(BN7="-","【-】","【"&amp;SUBSTITUTE(TEXT(BN7,"#,##0.00"),"-","△")&amp;"】"))</f>
        <v>【283.72】</v>
      </c>
      <c r="BO6" s="33">
        <f>IF(BO7="",NA(),BO7)</f>
        <v>112.49</v>
      </c>
      <c r="BP6" s="33">
        <f t="shared" ref="BP6:BX6" si="8">IF(BP7="",NA(),BP7)</f>
        <v>109.93</v>
      </c>
      <c r="BQ6" s="33">
        <f t="shared" si="8"/>
        <v>110.98</v>
      </c>
      <c r="BR6" s="33">
        <f t="shared" si="8"/>
        <v>110.72</v>
      </c>
      <c r="BS6" s="33">
        <f t="shared" si="8"/>
        <v>109.88</v>
      </c>
      <c r="BT6" s="33">
        <f t="shared" si="8"/>
        <v>97.63</v>
      </c>
      <c r="BU6" s="33">
        <f t="shared" si="8"/>
        <v>94.86</v>
      </c>
      <c r="BV6" s="33">
        <f t="shared" si="8"/>
        <v>95.91</v>
      </c>
      <c r="BW6" s="33">
        <f t="shared" si="8"/>
        <v>96.1</v>
      </c>
      <c r="BX6" s="33">
        <f t="shared" si="8"/>
        <v>99.07</v>
      </c>
      <c r="BY6" s="32" t="str">
        <f>IF(BY7="","",IF(BY7="-","【-】","【"&amp;SUBSTITUTE(TEXT(BY7,"#,##0.00"),"-","△")&amp;"】"))</f>
        <v>【104.60】</v>
      </c>
      <c r="BZ6" s="33">
        <f>IF(BZ7="",NA(),BZ7)</f>
        <v>161.83000000000001</v>
      </c>
      <c r="CA6" s="33">
        <f t="shared" ref="CA6:CI6" si="9">IF(CA7="",NA(),CA7)</f>
        <v>165.24</v>
      </c>
      <c r="CB6" s="33">
        <f t="shared" si="9"/>
        <v>163.34</v>
      </c>
      <c r="CC6" s="33">
        <f t="shared" si="9"/>
        <v>163.29</v>
      </c>
      <c r="CD6" s="33">
        <f t="shared" si="9"/>
        <v>164.47</v>
      </c>
      <c r="CE6" s="33">
        <f t="shared" si="9"/>
        <v>172.59</v>
      </c>
      <c r="CF6" s="33">
        <f t="shared" si="9"/>
        <v>179.14</v>
      </c>
      <c r="CG6" s="33">
        <f t="shared" si="9"/>
        <v>179.29</v>
      </c>
      <c r="CH6" s="33">
        <f t="shared" si="9"/>
        <v>178.39</v>
      </c>
      <c r="CI6" s="33">
        <f t="shared" si="9"/>
        <v>173.03</v>
      </c>
      <c r="CJ6" s="32" t="str">
        <f>IF(CJ7="","",IF(CJ7="-","【-】","【"&amp;SUBSTITUTE(TEXT(CJ7,"#,##0.00"),"-","△")&amp;"】"))</f>
        <v>【164.21】</v>
      </c>
      <c r="CK6" s="33">
        <f>IF(CK7="",NA(),CK7)</f>
        <v>76.77</v>
      </c>
      <c r="CL6" s="33">
        <f t="shared" ref="CL6:CT6" si="10">IF(CL7="",NA(),CL7)</f>
        <v>77.87</v>
      </c>
      <c r="CM6" s="33">
        <f t="shared" si="10"/>
        <v>76.239999999999995</v>
      </c>
      <c r="CN6" s="33">
        <f t="shared" si="10"/>
        <v>76.44</v>
      </c>
      <c r="CO6" s="33">
        <f t="shared" si="10"/>
        <v>77.11</v>
      </c>
      <c r="CP6" s="33">
        <f t="shared" si="10"/>
        <v>60.17</v>
      </c>
      <c r="CQ6" s="33">
        <f t="shared" si="10"/>
        <v>58.76</v>
      </c>
      <c r="CR6" s="33">
        <f t="shared" si="10"/>
        <v>59.09</v>
      </c>
      <c r="CS6" s="33">
        <f t="shared" si="10"/>
        <v>59.23</v>
      </c>
      <c r="CT6" s="33">
        <f t="shared" si="10"/>
        <v>58.58</v>
      </c>
      <c r="CU6" s="32" t="str">
        <f>IF(CU7="","",IF(CU7="-","【-】","【"&amp;SUBSTITUTE(TEXT(CU7,"#,##0.00"),"-","△")&amp;"】"))</f>
        <v>【59.80】</v>
      </c>
      <c r="CV6" s="33">
        <f>IF(CV7="",NA(),CV7)</f>
        <v>94.49</v>
      </c>
      <c r="CW6" s="33">
        <f t="shared" ref="CW6:DE6" si="11">IF(CW7="",NA(),CW7)</f>
        <v>94.81</v>
      </c>
      <c r="CX6" s="33">
        <f t="shared" si="11"/>
        <v>95.15</v>
      </c>
      <c r="CY6" s="33">
        <f t="shared" si="11"/>
        <v>94.5</v>
      </c>
      <c r="CZ6" s="33">
        <f t="shared" si="11"/>
        <v>93.57</v>
      </c>
      <c r="DA6" s="33">
        <f t="shared" si="11"/>
        <v>85.47</v>
      </c>
      <c r="DB6" s="33">
        <f t="shared" si="11"/>
        <v>84.87</v>
      </c>
      <c r="DC6" s="33">
        <f t="shared" si="11"/>
        <v>85.4</v>
      </c>
      <c r="DD6" s="33">
        <f t="shared" si="11"/>
        <v>85.53</v>
      </c>
      <c r="DE6" s="33">
        <f t="shared" si="11"/>
        <v>85.23</v>
      </c>
      <c r="DF6" s="32" t="str">
        <f>IF(DF7="","",IF(DF7="-","【-】","【"&amp;SUBSTITUTE(TEXT(DF7,"#,##0.00"),"-","△")&amp;"】"))</f>
        <v>【89.78】</v>
      </c>
      <c r="DG6" s="33">
        <f>IF(DG7="",NA(),DG7)</f>
        <v>24.02</v>
      </c>
      <c r="DH6" s="33">
        <f t="shared" ref="DH6:DP6" si="12">IF(DH7="",NA(),DH7)</f>
        <v>25.29</v>
      </c>
      <c r="DI6" s="33">
        <f t="shared" si="12"/>
        <v>26.18</v>
      </c>
      <c r="DJ6" s="33">
        <f t="shared" si="12"/>
        <v>26.66</v>
      </c>
      <c r="DK6" s="33">
        <f t="shared" si="12"/>
        <v>53.2</v>
      </c>
      <c r="DL6" s="33">
        <f t="shared" si="12"/>
        <v>34.47</v>
      </c>
      <c r="DM6" s="33">
        <f t="shared" si="12"/>
        <v>35.53</v>
      </c>
      <c r="DN6" s="33">
        <f t="shared" si="12"/>
        <v>36.36</v>
      </c>
      <c r="DO6" s="33">
        <f t="shared" si="12"/>
        <v>37.340000000000003</v>
      </c>
      <c r="DP6" s="33">
        <f t="shared" si="12"/>
        <v>44.31</v>
      </c>
      <c r="DQ6" s="32" t="str">
        <f>IF(DQ7="","",IF(DQ7="-","【-】","【"&amp;SUBSTITUTE(TEXT(DQ7,"#,##0.00"),"-","△")&amp;"】"))</f>
        <v>【46.31】</v>
      </c>
      <c r="DR6" s="32">
        <f>IF(DR7="",NA(),DR7)</f>
        <v>0</v>
      </c>
      <c r="DS6" s="32">
        <f t="shared" ref="DS6:EA6" si="13">IF(DS7="",NA(),DS7)</f>
        <v>0</v>
      </c>
      <c r="DT6" s="33">
        <f t="shared" si="13"/>
        <v>1.08</v>
      </c>
      <c r="DU6" s="32">
        <f t="shared" si="13"/>
        <v>0</v>
      </c>
      <c r="DV6" s="33">
        <f t="shared" si="13"/>
        <v>0.83</v>
      </c>
      <c r="DW6" s="33">
        <f t="shared" si="13"/>
        <v>6.06</v>
      </c>
      <c r="DX6" s="33">
        <f t="shared" si="13"/>
        <v>6.47</v>
      </c>
      <c r="DY6" s="33">
        <f t="shared" si="13"/>
        <v>7.8</v>
      </c>
      <c r="DZ6" s="33">
        <f t="shared" si="13"/>
        <v>8.39</v>
      </c>
      <c r="EA6" s="33">
        <f t="shared" si="13"/>
        <v>10.09</v>
      </c>
      <c r="EB6" s="32" t="str">
        <f>IF(EB7="","",IF(EB7="-","【-】","【"&amp;SUBSTITUTE(TEXT(EB7,"#,##0.00"),"-","△")&amp;"】"))</f>
        <v>【12.42】</v>
      </c>
      <c r="EC6" s="32">
        <f>IF(EC7="",NA(),EC7)</f>
        <v>0</v>
      </c>
      <c r="ED6" s="33">
        <f t="shared" ref="ED6:EL6" si="14">IF(ED7="",NA(),ED7)</f>
        <v>0.27</v>
      </c>
      <c r="EE6" s="33">
        <f t="shared" si="14"/>
        <v>0.14000000000000001</v>
      </c>
      <c r="EF6" s="33">
        <f t="shared" si="14"/>
        <v>0.48</v>
      </c>
      <c r="EG6" s="33">
        <f t="shared" si="14"/>
        <v>0.23</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473243</v>
      </c>
      <c r="D7" s="35">
        <v>46</v>
      </c>
      <c r="E7" s="35">
        <v>1</v>
      </c>
      <c r="F7" s="35">
        <v>0</v>
      </c>
      <c r="G7" s="35">
        <v>1</v>
      </c>
      <c r="H7" s="35" t="s">
        <v>93</v>
      </c>
      <c r="I7" s="35" t="s">
        <v>94</v>
      </c>
      <c r="J7" s="35" t="s">
        <v>95</v>
      </c>
      <c r="K7" s="35" t="s">
        <v>96</v>
      </c>
      <c r="L7" s="35" t="s">
        <v>97</v>
      </c>
      <c r="M7" s="36" t="s">
        <v>98</v>
      </c>
      <c r="N7" s="36">
        <v>95.41</v>
      </c>
      <c r="O7" s="36">
        <v>99.96</v>
      </c>
      <c r="P7" s="36">
        <v>3244</v>
      </c>
      <c r="Q7" s="36">
        <v>41090</v>
      </c>
      <c r="R7" s="36">
        <v>35.28</v>
      </c>
      <c r="S7" s="36">
        <v>1164.68</v>
      </c>
      <c r="T7" s="36">
        <v>41027</v>
      </c>
      <c r="U7" s="36">
        <v>35.17</v>
      </c>
      <c r="V7" s="36">
        <v>1166.53</v>
      </c>
      <c r="W7" s="36">
        <v>113.81</v>
      </c>
      <c r="X7" s="36">
        <v>111.3</v>
      </c>
      <c r="Y7" s="36">
        <v>112.12</v>
      </c>
      <c r="Z7" s="36">
        <v>111.95</v>
      </c>
      <c r="AA7" s="36">
        <v>112.65</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1226.5</v>
      </c>
      <c r="AT7" s="36">
        <v>1452.13</v>
      </c>
      <c r="AU7" s="36">
        <v>1608.71</v>
      </c>
      <c r="AV7" s="36">
        <v>1288.22</v>
      </c>
      <c r="AW7" s="36">
        <v>1326.63</v>
      </c>
      <c r="AX7" s="36">
        <v>792.56</v>
      </c>
      <c r="AY7" s="36">
        <v>832.37</v>
      </c>
      <c r="AZ7" s="36">
        <v>852.01</v>
      </c>
      <c r="BA7" s="36">
        <v>909.68</v>
      </c>
      <c r="BB7" s="36">
        <v>382.09</v>
      </c>
      <c r="BC7" s="36">
        <v>264.16000000000003</v>
      </c>
      <c r="BD7" s="36">
        <v>26.69</v>
      </c>
      <c r="BE7" s="36">
        <v>23.72</v>
      </c>
      <c r="BF7" s="36">
        <v>21.45</v>
      </c>
      <c r="BG7" s="36">
        <v>3.48</v>
      </c>
      <c r="BH7" s="36">
        <v>3.19</v>
      </c>
      <c r="BI7" s="36">
        <v>403.05</v>
      </c>
      <c r="BJ7" s="36">
        <v>403.15</v>
      </c>
      <c r="BK7" s="36">
        <v>391.4</v>
      </c>
      <c r="BL7" s="36">
        <v>382.65</v>
      </c>
      <c r="BM7" s="36">
        <v>385.06</v>
      </c>
      <c r="BN7" s="36">
        <v>283.72000000000003</v>
      </c>
      <c r="BO7" s="36">
        <v>112.49</v>
      </c>
      <c r="BP7" s="36">
        <v>109.93</v>
      </c>
      <c r="BQ7" s="36">
        <v>110.98</v>
      </c>
      <c r="BR7" s="36">
        <v>110.72</v>
      </c>
      <c r="BS7" s="36">
        <v>109.88</v>
      </c>
      <c r="BT7" s="36">
        <v>97.63</v>
      </c>
      <c r="BU7" s="36">
        <v>94.86</v>
      </c>
      <c r="BV7" s="36">
        <v>95.91</v>
      </c>
      <c r="BW7" s="36">
        <v>96.1</v>
      </c>
      <c r="BX7" s="36">
        <v>99.07</v>
      </c>
      <c r="BY7" s="36">
        <v>104.6</v>
      </c>
      <c r="BZ7" s="36">
        <v>161.83000000000001</v>
      </c>
      <c r="CA7" s="36">
        <v>165.24</v>
      </c>
      <c r="CB7" s="36">
        <v>163.34</v>
      </c>
      <c r="CC7" s="36">
        <v>163.29</v>
      </c>
      <c r="CD7" s="36">
        <v>164.47</v>
      </c>
      <c r="CE7" s="36">
        <v>172.59</v>
      </c>
      <c r="CF7" s="36">
        <v>179.14</v>
      </c>
      <c r="CG7" s="36">
        <v>179.29</v>
      </c>
      <c r="CH7" s="36">
        <v>178.39</v>
      </c>
      <c r="CI7" s="36">
        <v>173.03</v>
      </c>
      <c r="CJ7" s="36">
        <v>164.21</v>
      </c>
      <c r="CK7" s="36">
        <v>76.77</v>
      </c>
      <c r="CL7" s="36">
        <v>77.87</v>
      </c>
      <c r="CM7" s="36">
        <v>76.239999999999995</v>
      </c>
      <c r="CN7" s="36">
        <v>76.44</v>
      </c>
      <c r="CO7" s="36">
        <v>77.11</v>
      </c>
      <c r="CP7" s="36">
        <v>60.17</v>
      </c>
      <c r="CQ7" s="36">
        <v>58.76</v>
      </c>
      <c r="CR7" s="36">
        <v>59.09</v>
      </c>
      <c r="CS7" s="36">
        <v>59.23</v>
      </c>
      <c r="CT7" s="36">
        <v>58.58</v>
      </c>
      <c r="CU7" s="36">
        <v>59.8</v>
      </c>
      <c r="CV7" s="36">
        <v>94.49</v>
      </c>
      <c r="CW7" s="36">
        <v>94.81</v>
      </c>
      <c r="CX7" s="36">
        <v>95.15</v>
      </c>
      <c r="CY7" s="36">
        <v>94.5</v>
      </c>
      <c r="CZ7" s="36">
        <v>93.57</v>
      </c>
      <c r="DA7" s="36">
        <v>85.47</v>
      </c>
      <c r="DB7" s="36">
        <v>84.87</v>
      </c>
      <c r="DC7" s="36">
        <v>85.4</v>
      </c>
      <c r="DD7" s="36">
        <v>85.53</v>
      </c>
      <c r="DE7" s="36">
        <v>85.23</v>
      </c>
      <c r="DF7" s="36">
        <v>89.78</v>
      </c>
      <c r="DG7" s="36">
        <v>24.02</v>
      </c>
      <c r="DH7" s="36">
        <v>25.29</v>
      </c>
      <c r="DI7" s="36">
        <v>26.18</v>
      </c>
      <c r="DJ7" s="36">
        <v>26.66</v>
      </c>
      <c r="DK7" s="36">
        <v>53.2</v>
      </c>
      <c r="DL7" s="36">
        <v>34.47</v>
      </c>
      <c r="DM7" s="36">
        <v>35.53</v>
      </c>
      <c r="DN7" s="36">
        <v>36.36</v>
      </c>
      <c r="DO7" s="36">
        <v>37.340000000000003</v>
      </c>
      <c r="DP7" s="36">
        <v>44.31</v>
      </c>
      <c r="DQ7" s="36">
        <v>46.31</v>
      </c>
      <c r="DR7" s="36">
        <v>0</v>
      </c>
      <c r="DS7" s="36">
        <v>0</v>
      </c>
      <c r="DT7" s="36">
        <v>1.08</v>
      </c>
      <c r="DU7" s="36">
        <v>0</v>
      </c>
      <c r="DV7" s="36">
        <v>0.83</v>
      </c>
      <c r="DW7" s="36">
        <v>6.06</v>
      </c>
      <c r="DX7" s="36">
        <v>6.47</v>
      </c>
      <c r="DY7" s="36">
        <v>7.8</v>
      </c>
      <c r="DZ7" s="36">
        <v>8.39</v>
      </c>
      <c r="EA7" s="36">
        <v>10.09</v>
      </c>
      <c r="EB7" s="36">
        <v>12.42</v>
      </c>
      <c r="EC7" s="36">
        <v>0</v>
      </c>
      <c r="ED7" s="36">
        <v>0.27</v>
      </c>
      <c r="EE7" s="36">
        <v>0.14000000000000001</v>
      </c>
      <c r="EF7" s="36">
        <v>0.48</v>
      </c>
      <c r="EG7" s="36">
        <v>0.23</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水道課職員</cp:lastModifiedBy>
  <cp:lastPrinted>2016-02-18T07:05:01Z</cp:lastPrinted>
  <dcterms:created xsi:type="dcterms:W3CDTF">2016-01-18T04:57:39Z</dcterms:created>
  <dcterms:modified xsi:type="dcterms:W3CDTF">2016-02-18T07:10:04Z</dcterms:modified>
</cp:coreProperties>
</file>