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EV140207A03\Desktop\"/>
    </mc:Choice>
  </mc:AlternateContent>
  <workbookProtection workbookPassword="B501" lockStructure="1"/>
  <bookViews>
    <workbookView xWindow="0" yWindow="0" windowWidth="21600" windowHeight="93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<sst xmlns="http://schemas.openxmlformats.org/spreadsheetml/2006/main" count="217" uniqueCount="107">
  <si>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</si>
  <si>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</si>
  <si>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</si>
  <si>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</si>
  <si>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</si>
  <si>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</si>
  <si>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</si>
  <si>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</si>
  <si>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</si>
  <si>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</si>
  <si>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</si>
  <si>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</si>
  <si>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</si>
  <si>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</si>
  <si>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</si>
  <si>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</si>
  <si>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</si>
  <si>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</si>
  <si>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</si>
  <si>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</si>
  <si>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</si>
  <si>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</si>
  <si>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</si>
  <si>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</si>
  <si>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</si>
  <si>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</si>
  <si>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</si>
  <si>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</si>
  <si>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</si>
  <si>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</si>
  <si>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</si>
  <si>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</si>
  <si>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</si>
  <si>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</si>
  <si>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</si>
  <si>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</si>
  <si>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</si>
  <si>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</si>
  <si>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</si>
  <si>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</si>
  <si>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</si>
  <si>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</si>
  <si>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</si>
  <si>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</si>
  <si>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</si>
  <si>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</si>
  <si>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</si>
  <si>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</si>
  <si>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</si>
  <si>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</si>
  <si>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</si>
  <si>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</si>
  <si>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</si>
  <si>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</si>
  <si>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</si>
  <si>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</si>
  <si>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</si>
  <si>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</si>
  <si>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</si>
  <si>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</si>
  <si>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</si>
  <si>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</si>
  <si>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</si>
  <si>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</si>
  <si>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</si>
  <si>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</si>
  <si>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</si>
  <si>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</si>
  <si>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</si>
  <si>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</si>
  <si>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</si>
  <si>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</si>
  <si>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</si>
  <si>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</si>
  <si>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</si>
  <si>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</si>
  <si>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</si>
  <si>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</si>
  <si>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</si>
  <si>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</si>
  <si>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</si>
  <si>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</si>
  <si>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</si>
  <si>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</si>
  <si>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</si>
  <si>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</si>
  <si>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</si>
  <si>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</si>
  <si>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</si>
  <si>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</si>
  <si>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</si>
  <si>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</si>
  <si>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</si>
  <si>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伊江村</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</si>
  <si>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</si>
  <si>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</si>
  <si>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</si>
  <si>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</si>
  <si>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</si>
  <si>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</si>
  <si>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</si>
  <si>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</si>
  <si>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</si>
  <si>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</si>
  <si>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①平成26年度に数値が倍増しているのは、みなし償却の廃止により償却額が増加したためだが、他団体、全国平均よりも数値が高いので、慎重に施設更新の優先順位を選定していかなければならない。
②耐用年数を超えた施設は無いが、今後急速に増えることが予想されるので①と同様に対応していきたい。
③については、更新率が安定していませんが、一般会計との事業調整によるもので、管路以外の施設についても更新を進めている。</t>
    <rPh sb="1" eb="3">
      <t>ヘイセイ</t>
    </rPh>
    <rPh sb="5" eb="7">
      <t>ネンド</t>
    </rPh>
    <rPh sb="8" eb="10">
      <t>スウチ</t>
    </rPh>
    <rPh sb="11" eb="13">
      <t>バイゾウ</t>
    </rPh>
    <rPh sb="23" eb="25">
      <t>ショウキャク</t>
    </rPh>
    <rPh sb="26" eb="28">
      <t>ハイシ</t>
    </rPh>
    <rPh sb="31" eb="33">
      <t>ショウキャク</t>
    </rPh>
    <rPh sb="33" eb="34">
      <t>ガク</t>
    </rPh>
    <rPh sb="35" eb="37">
      <t>ゾウカ</t>
    </rPh>
    <rPh sb="44" eb="45">
      <t>タ</t>
    </rPh>
    <rPh sb="45" eb="47">
      <t>ダンタイ</t>
    </rPh>
    <rPh sb="48" eb="50">
      <t>ゼンコク</t>
    </rPh>
    <rPh sb="50" eb="52">
      <t>ヘイキン</t>
    </rPh>
    <rPh sb="55" eb="57">
      <t>スウチ</t>
    </rPh>
    <rPh sb="58" eb="59">
      <t>タカ</t>
    </rPh>
    <rPh sb="63" eb="65">
      <t>シンチョウ</t>
    </rPh>
    <rPh sb="66" eb="68">
      <t>シセツ</t>
    </rPh>
    <rPh sb="68" eb="70">
      <t>コウシン</t>
    </rPh>
    <rPh sb="71" eb="73">
      <t>ユウセン</t>
    </rPh>
    <rPh sb="73" eb="75">
      <t>ジュンイ</t>
    </rPh>
    <rPh sb="76" eb="78">
      <t>センテイ</t>
    </rPh>
    <rPh sb="93" eb="95">
      <t>タイヨウ</t>
    </rPh>
    <rPh sb="95" eb="97">
      <t>ネンスウ</t>
    </rPh>
    <rPh sb="98" eb="99">
      <t>コ</t>
    </rPh>
    <rPh sb="101" eb="103">
      <t>シセツ</t>
    </rPh>
    <rPh sb="104" eb="105">
      <t>ナ</t>
    </rPh>
    <rPh sb="108" eb="110">
      <t>コンゴ</t>
    </rPh>
    <rPh sb="110" eb="112">
      <t>キュウソク</t>
    </rPh>
    <rPh sb="113" eb="114">
      <t>フ</t>
    </rPh>
    <rPh sb="119" eb="121">
      <t>ヨソウ</t>
    </rPh>
    <rPh sb="128" eb="130">
      <t>ドウヨウ</t>
    </rPh>
    <rPh sb="131" eb="133">
      <t>タイオウ</t>
    </rPh>
    <rPh sb="148" eb="150">
      <t>コウシン</t>
    </rPh>
    <rPh sb="150" eb="151">
      <t>リツ</t>
    </rPh>
    <rPh sb="152" eb="154">
      <t>アンテイ</t>
    </rPh>
    <rPh sb="162" eb="164">
      <t>イッパン</t>
    </rPh>
    <rPh sb="164" eb="166">
      <t>カイケイ</t>
    </rPh>
    <rPh sb="168" eb="170">
      <t>ジギョウ</t>
    </rPh>
    <rPh sb="170" eb="172">
      <t>チョウセイ</t>
    </rPh>
    <rPh sb="179" eb="181">
      <t>カンロ</t>
    </rPh>
    <rPh sb="181" eb="183">
      <t>イガイ</t>
    </rPh>
    <rPh sb="184" eb="186">
      <t>シセツ</t>
    </rPh>
    <rPh sb="191" eb="193">
      <t>コウシン</t>
    </rPh>
    <rPh sb="194" eb="195">
      <t>スス</t>
    </rPh>
    <phoneticPr fontId="4"/>
  </si>
  <si>
    <t>経営比較分析の結果、本村の水道事業経営は概ね良好な状態にあると判断する。しかし、依然経営状況は厳しく人員削減等の経費削減には限界がある。今後の経営課題は、有収率の向上で収益を上げ、施設整備については、一般会計と連携して、補助金を活用した更新事業を順次進めていきます。</t>
    <rPh sb="10" eb="12">
      <t>ホンソン</t>
    </rPh>
    <rPh sb="13" eb="15">
      <t>スイドウ</t>
    </rPh>
    <rPh sb="15" eb="17">
      <t>ジギョウ</t>
    </rPh>
    <rPh sb="17" eb="19">
      <t>ケイエイ</t>
    </rPh>
    <rPh sb="20" eb="21">
      <t>オオム</t>
    </rPh>
    <rPh sb="31" eb="33">
      <t>ハンダン</t>
    </rPh>
    <rPh sb="40" eb="42">
      <t>イゼン</t>
    </rPh>
    <rPh sb="42" eb="44">
      <t>ケイエイ</t>
    </rPh>
    <rPh sb="44" eb="46">
      <t>ジョウキョウ</t>
    </rPh>
    <rPh sb="47" eb="48">
      <t>キビ</t>
    </rPh>
    <rPh sb="50" eb="52">
      <t>ジンイン</t>
    </rPh>
    <rPh sb="52" eb="54">
      <t>サクゲン</t>
    </rPh>
    <rPh sb="54" eb="55">
      <t>トウ</t>
    </rPh>
    <rPh sb="56" eb="58">
      <t>ケイヒ</t>
    </rPh>
    <rPh sb="58" eb="60">
      <t>サクゲン</t>
    </rPh>
    <rPh sb="62" eb="64">
      <t>ゲンカイ</t>
    </rPh>
    <rPh sb="68" eb="70">
      <t>コンゴ</t>
    </rPh>
    <rPh sb="71" eb="73">
      <t>ケイエイ</t>
    </rPh>
    <rPh sb="73" eb="75">
      <t>カダイ</t>
    </rPh>
    <rPh sb="77" eb="78">
      <t>ユウ</t>
    </rPh>
    <rPh sb="78" eb="80">
      <t>シュウリツ</t>
    </rPh>
    <rPh sb="81" eb="83">
      <t>コウジョウ</t>
    </rPh>
    <rPh sb="84" eb="86">
      <t>シュウエキ</t>
    </rPh>
    <rPh sb="87" eb="88">
      <t>ア</t>
    </rPh>
    <rPh sb="90" eb="92">
      <t>シセツ</t>
    </rPh>
    <rPh sb="92" eb="94">
      <t>セイビ</t>
    </rPh>
    <rPh sb="100" eb="102">
      <t>イッパン</t>
    </rPh>
    <rPh sb="102" eb="104">
      <t>カイケイ</t>
    </rPh>
    <rPh sb="105" eb="107">
      <t>レンケイ</t>
    </rPh>
    <rPh sb="110" eb="113">
      <t>ホジョキン</t>
    </rPh>
    <rPh sb="114" eb="116">
      <t>カツヨウ</t>
    </rPh>
    <rPh sb="118" eb="120">
      <t>コウシン</t>
    </rPh>
    <rPh sb="120" eb="122">
      <t>ジギョウ</t>
    </rPh>
    <rPh sb="123" eb="125">
      <t>ジュンジ</t>
    </rPh>
    <rPh sb="125" eb="126">
      <t>スス</t>
    </rPh>
    <phoneticPr fontId="4"/>
  </si>
  <si>
    <t>①については100％を割って赤字に転落していて、②と⑥の指標については、平成２６年度の数値が大幅に高くなっている。これは、この年に新地方公営企業会計制度が適用され、みなし償却の廃止により減価償却費が増額したためにある。減価償却費は現金の支出を伴わないため、単年度の経営に直接影響はないが今後、資本金、長期前受金を整理し直し実質的にも見た目にもわかりやすく、健全性のある経営に努めます。
③この指標は財務の安定性を示すが、類似団体、全国平均をともに上回り、健全な内部留保に努めている。
④については、利率の高い企業債を繰り上げ償還している事と、一般会計と連携した補助金を活用しているため新規の借り入れがなく企業債残高は減少傾向にある
⑤については、現金の支出を伴わない費用の増加が原因で数値が悪化しているが、即座に経営に影響を及ぼすものではないと考える。
⑦この指標は施設の利用状況や規模の適正を示す数値である。安定して高い水準で推移していて適正に運営しているといえる。
⑧有収率については、他類似団体に比べると高い水準にあるようだが、全国平均よりやや低いので９０％以上を目標に、原因究明に努めます。</t>
    <rPh sb="11" eb="12">
      <t>ワ</t>
    </rPh>
    <rPh sb="14" eb="16">
      <t>アカジ</t>
    </rPh>
    <rPh sb="17" eb="19">
      <t>テンラク</t>
    </rPh>
    <rPh sb="28" eb="30">
      <t>シヒョウ</t>
    </rPh>
    <rPh sb="36" eb="38">
      <t>ヘイセイ</t>
    </rPh>
    <rPh sb="40" eb="42">
      <t>ネンド</t>
    </rPh>
    <rPh sb="43" eb="45">
      <t>スウチ</t>
    </rPh>
    <rPh sb="46" eb="48">
      <t>オオハバ</t>
    </rPh>
    <rPh sb="49" eb="50">
      <t>タカ</t>
    </rPh>
    <rPh sb="63" eb="64">
      <t>トシ</t>
    </rPh>
    <rPh sb="65" eb="66">
      <t>シン</t>
    </rPh>
    <rPh sb="66" eb="68">
      <t>チホウ</t>
    </rPh>
    <rPh sb="68" eb="70">
      <t>コウエイ</t>
    </rPh>
    <rPh sb="70" eb="72">
      <t>キギョウ</t>
    </rPh>
    <rPh sb="72" eb="74">
      <t>カイケイ</t>
    </rPh>
    <rPh sb="74" eb="76">
      <t>セイド</t>
    </rPh>
    <rPh sb="77" eb="79">
      <t>テキヨウ</t>
    </rPh>
    <rPh sb="85" eb="87">
      <t>ショウキャク</t>
    </rPh>
    <rPh sb="88" eb="90">
      <t>ハイシ</t>
    </rPh>
    <rPh sb="93" eb="95">
      <t>ゲンカ</t>
    </rPh>
    <rPh sb="95" eb="97">
      <t>ショウキャク</t>
    </rPh>
    <rPh sb="97" eb="98">
      <t>ヒ</t>
    </rPh>
    <rPh sb="99" eb="101">
      <t>ゾウガク</t>
    </rPh>
    <rPh sb="109" eb="111">
      <t>ゲンカ</t>
    </rPh>
    <rPh sb="111" eb="113">
      <t>ショウキャク</t>
    </rPh>
    <rPh sb="113" eb="114">
      <t>ヒ</t>
    </rPh>
    <rPh sb="115" eb="117">
      <t>ゲンキン</t>
    </rPh>
    <rPh sb="118" eb="120">
      <t>シシュツ</t>
    </rPh>
    <rPh sb="121" eb="122">
      <t>トモナ</t>
    </rPh>
    <rPh sb="128" eb="131">
      <t>タンネンド</t>
    </rPh>
    <rPh sb="132" eb="134">
      <t>ケイエイ</t>
    </rPh>
    <rPh sb="135" eb="137">
      <t>チョクセツ</t>
    </rPh>
    <rPh sb="137" eb="139">
      <t>エイキョウ</t>
    </rPh>
    <rPh sb="143" eb="145">
      <t>コンゴ</t>
    </rPh>
    <rPh sb="146" eb="149">
      <t>シホンキン</t>
    </rPh>
    <rPh sb="150" eb="152">
      <t>チョウキ</t>
    </rPh>
    <rPh sb="152" eb="155">
      <t>マエウケキン</t>
    </rPh>
    <rPh sb="156" eb="158">
      <t>セイリ</t>
    </rPh>
    <rPh sb="159" eb="160">
      <t>ナオ</t>
    </rPh>
    <rPh sb="161" eb="164">
      <t>ジッシツテキ</t>
    </rPh>
    <rPh sb="166" eb="167">
      <t>ミ</t>
    </rPh>
    <rPh sb="168" eb="169">
      <t>メ</t>
    </rPh>
    <rPh sb="178" eb="181">
      <t>ケンゼンセイ</t>
    </rPh>
    <rPh sb="184" eb="186">
      <t>ケイエイ</t>
    </rPh>
    <rPh sb="187" eb="188">
      <t>ツト</t>
    </rPh>
    <rPh sb="196" eb="198">
      <t>シヒョウ</t>
    </rPh>
    <rPh sb="199" eb="201">
      <t>ザイム</t>
    </rPh>
    <rPh sb="202" eb="205">
      <t>アンテイセイ</t>
    </rPh>
    <rPh sb="206" eb="207">
      <t>シメ</t>
    </rPh>
    <rPh sb="210" eb="212">
      <t>ルイジ</t>
    </rPh>
    <rPh sb="212" eb="214">
      <t>ダンタイ</t>
    </rPh>
    <rPh sb="215" eb="217">
      <t>ゼンコク</t>
    </rPh>
    <rPh sb="217" eb="219">
      <t>ヘイキン</t>
    </rPh>
    <rPh sb="223" eb="225">
      <t>ウワマワ</t>
    </rPh>
    <rPh sb="227" eb="229">
      <t>ケンゼン</t>
    </rPh>
    <rPh sb="230" eb="232">
      <t>ナイブ</t>
    </rPh>
    <rPh sb="232" eb="234">
      <t>リュウホ</t>
    </rPh>
    <rPh sb="235" eb="236">
      <t>ツト</t>
    </rPh>
    <rPh sb="249" eb="251">
      <t>リリツ</t>
    </rPh>
    <rPh sb="252" eb="253">
      <t>タカ</t>
    </rPh>
    <rPh sb="254" eb="256">
      <t>キギョウ</t>
    </rPh>
    <rPh sb="256" eb="257">
      <t>サイ</t>
    </rPh>
    <rPh sb="258" eb="259">
      <t>ク</t>
    </rPh>
    <rPh sb="260" eb="261">
      <t>ア</t>
    </rPh>
    <rPh sb="262" eb="264">
      <t>ショウカン</t>
    </rPh>
    <rPh sb="268" eb="269">
      <t>コト</t>
    </rPh>
    <rPh sb="271" eb="273">
      <t>イッパン</t>
    </rPh>
    <rPh sb="273" eb="275">
      <t>カイケイ</t>
    </rPh>
    <rPh sb="276" eb="278">
      <t>レンケイ</t>
    </rPh>
    <rPh sb="280" eb="283">
      <t>ホジョキン</t>
    </rPh>
    <rPh sb="284" eb="286">
      <t>カツヨウ</t>
    </rPh>
    <rPh sb="292" eb="294">
      <t>シンキ</t>
    </rPh>
    <rPh sb="295" eb="296">
      <t>カ</t>
    </rPh>
    <rPh sb="297" eb="298">
      <t>イ</t>
    </rPh>
    <rPh sb="302" eb="304">
      <t>キギョウ</t>
    </rPh>
    <rPh sb="304" eb="305">
      <t>サイ</t>
    </rPh>
    <rPh sb="305" eb="307">
      <t>ザンダカ</t>
    </rPh>
    <rPh sb="308" eb="310">
      <t>ゲンショウ</t>
    </rPh>
    <rPh sb="310" eb="312">
      <t>ケイコウ</t>
    </rPh>
    <rPh sb="323" eb="325">
      <t>ゲンキン</t>
    </rPh>
    <rPh sb="326" eb="328">
      <t>シシュツ</t>
    </rPh>
    <rPh sb="329" eb="330">
      <t>トモナ</t>
    </rPh>
    <rPh sb="333" eb="335">
      <t>ヒヨウ</t>
    </rPh>
    <rPh sb="336" eb="338">
      <t>ゾウカ</t>
    </rPh>
    <rPh sb="339" eb="341">
      <t>ゲンイン</t>
    </rPh>
    <rPh sb="342" eb="344">
      <t>スウチ</t>
    </rPh>
    <rPh sb="345" eb="347">
      <t>アッカ</t>
    </rPh>
    <rPh sb="353" eb="355">
      <t>ソクザ</t>
    </rPh>
    <rPh sb="356" eb="358">
      <t>ケイエイ</t>
    </rPh>
    <rPh sb="359" eb="361">
      <t>エイキョウ</t>
    </rPh>
    <rPh sb="362" eb="363">
      <t>オヨ</t>
    </rPh>
    <rPh sb="372" eb="373">
      <t>カンガ</t>
    </rPh>
    <rPh sb="380" eb="382">
      <t>シヒョウ</t>
    </rPh>
    <rPh sb="383" eb="385">
      <t>シセツ</t>
    </rPh>
    <rPh sb="386" eb="388">
      <t>リヨウ</t>
    </rPh>
    <rPh sb="388" eb="390">
      <t>ジョウキョウ</t>
    </rPh>
    <rPh sb="391" eb="393">
      <t>キボ</t>
    </rPh>
    <rPh sb="394" eb="396">
      <t>テキセイ</t>
    </rPh>
    <rPh sb="397" eb="398">
      <t>シメ</t>
    </rPh>
    <rPh sb="399" eb="401">
      <t>スウチ</t>
    </rPh>
    <rPh sb="405" eb="407">
      <t>アンテイ</t>
    </rPh>
    <rPh sb="409" eb="410">
      <t>タカ</t>
    </rPh>
    <rPh sb="411" eb="413">
      <t>スイジュン</t>
    </rPh>
    <rPh sb="414" eb="416">
      <t>スイイ</t>
    </rPh>
    <rPh sb="420" eb="422">
      <t>テキセイ</t>
    </rPh>
    <rPh sb="423" eb="425">
      <t>ウンエイ</t>
    </rPh>
    <rPh sb="436" eb="437">
      <t>ユウ</t>
    </rPh>
    <rPh sb="437" eb="439">
      <t>シュウリツ</t>
    </rPh>
    <rPh sb="445" eb="446">
      <t>タ</t>
    </rPh>
    <rPh sb="446" eb="448">
      <t>ルイジ</t>
    </rPh>
    <rPh sb="448" eb="450">
      <t>ダンタイ</t>
    </rPh>
    <rPh sb="451" eb="452">
      <t>クラ</t>
    </rPh>
    <rPh sb="455" eb="456">
      <t>タカ</t>
    </rPh>
    <rPh sb="457" eb="459">
      <t>スイジュン</t>
    </rPh>
    <rPh sb="467" eb="469">
      <t>ゼンコク</t>
    </rPh>
    <rPh sb="469" eb="471">
      <t>ヘイキン</t>
    </rPh>
    <rPh sb="475" eb="476">
      <t>ヒク</t>
    </rPh>
    <rPh sb="482" eb="484">
      <t>イジョウ</t>
    </rPh>
    <rPh sb="485" eb="487">
      <t>モクヒョウ</t>
    </rPh>
    <rPh sb="489" eb="491">
      <t>ゲンイン</t>
    </rPh>
    <rPh sb="491" eb="493">
      <t>キュウメイ</t>
    </rPh>
    <rPh sb="494" eb="49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</si>
</sst>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6.66</c:v>
                </c:pt>
                <c:pt idx="1">
                  <c:v>1.46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1412800"/>
        <c:axId val="16198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121412800"/>
        <c:axId val="161982072"/>
      </c:lineChart>
      <c:dateAx>
        <c:axId val="121412800"/>
        <c:scaling>
          <c:orientation val="minMax"/>
        </c:scaling>
        <c:delete val="1"/>
        <c:axPos val="b"/>
        <c:numFmt formatCode="ge" sourceLinked="1"/>
        <c:majorTickMark val="none"/>
        <c:minorTickMark val="none"/>
        <c:tickLblPos val="none"/>
        <c:crossAx val="161982072"/>
        <c:crosses val="autoZero"/>
        <c:auto val="1"/>
        <c:lblOffset val="100"/>
        <c:baseTimeUnit val="years"/>
      </c:dateAx>
      <c:valAx>
        <c:axId val="16198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105.63</c:v>
                </c:pt>
                <c:pt idx="1">
                  <c:v>117.78</c:v>
                </c:pt>
                <c:pt idx="2">
                  <c:v>109.85</c:v>
                </c:pt>
                <c:pt idx="3">
                  <c:v>103.44</c:v>
                </c:pt>
                <c:pt idx="4">
                  <c:v>88.37</c:v>
                </c:pt>
              </c:numCache>
            </c:numRef>
          </c:val>
        </c:ser>
        <c:dLbls>
          <c:showLegendKey val="0"/>
          <c:showVal val="0"/>
          <c:showCatName val="0"/>
          <c:showSerName val="0"/>
          <c:showPercent val="0"/>
          <c:showBubbleSize val="0"/>
        </c:dLbls>
        <c:gapWidth val="150"/>
        <c:axId val="162915128"/>
        <c:axId val="16289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162915128"/>
        <c:axId val="162898384"/>
      </c:lineChart>
      <c:dateAx>
        <c:axId val="162915128"/>
        <c:scaling>
          <c:orientation val="minMax"/>
        </c:scaling>
        <c:delete val="1"/>
        <c:axPos val="b"/>
        <c:numFmt formatCode="ge" sourceLinked="1"/>
        <c:majorTickMark val="none"/>
        <c:minorTickMark val="none"/>
        <c:tickLblPos val="none"/>
        <c:crossAx val="162898384"/>
        <c:crosses val="autoZero"/>
        <c:auto val="1"/>
        <c:lblOffset val="100"/>
        <c:baseTimeUnit val="years"/>
      </c:dateAx>
      <c:valAx>
        <c:axId val="16289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1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16</c:v>
                </c:pt>
                <c:pt idx="1">
                  <c:v>16.260000000000002</c:v>
                </c:pt>
                <c:pt idx="2">
                  <c:v>16.84</c:v>
                </c:pt>
                <c:pt idx="3">
                  <c:v>17.47</c:v>
                </c:pt>
                <c:pt idx="4">
                  <c:v>59.28</c:v>
                </c:pt>
              </c:numCache>
            </c:numRef>
          </c:val>
        </c:ser>
        <c:dLbls>
          <c:showLegendKey val="0"/>
          <c:showVal val="0"/>
          <c:showCatName val="0"/>
          <c:showSerName val="0"/>
          <c:showPercent val="0"/>
          <c:showBubbleSize val="0"/>
        </c:dLbls>
        <c:gapWidth val="150"/>
        <c:axId val="162968960"/>
        <c:axId val="1629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162968960"/>
        <c:axId val="162973440"/>
      </c:lineChart>
      <c:dateAx>
        <c:axId val="162968960"/>
        <c:scaling>
          <c:orientation val="minMax"/>
        </c:scaling>
        <c:delete val="1"/>
        <c:axPos val="b"/>
        <c:numFmt formatCode="ge" sourceLinked="1"/>
        <c:majorTickMark val="none"/>
        <c:minorTickMark val="none"/>
        <c:tickLblPos val="none"/>
        <c:crossAx val="162973440"/>
        <c:crosses val="autoZero"/>
        <c:auto val="1"/>
        <c:lblOffset val="100"/>
        <c:baseTimeUnit val="years"/>
      </c:dateAx>
      <c:valAx>
        <c:axId val="1629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991856"/>
        <c:axId val="16299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162991856"/>
        <c:axId val="162992240"/>
      </c:lineChart>
      <c:dateAx>
        <c:axId val="162991856"/>
        <c:scaling>
          <c:orientation val="minMax"/>
        </c:scaling>
        <c:delete val="1"/>
        <c:axPos val="b"/>
        <c:numFmt formatCode="ge" sourceLinked="1"/>
        <c:majorTickMark val="none"/>
        <c:minorTickMark val="none"/>
        <c:tickLblPos val="none"/>
        <c:crossAx val="162992240"/>
        <c:crosses val="autoZero"/>
        <c:auto val="1"/>
        <c:lblOffset val="100"/>
        <c:baseTimeUnit val="years"/>
      </c:dateAx>
      <c:valAx>
        <c:axId val="1629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9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formatCode="#,##0.00;&quot;△&quot;#,##0.00;&quot;-&quot;">
                  <c:v>356.14</c:v>
                </c:pt>
              </c:numCache>
            </c:numRef>
          </c:val>
        </c:ser>
        <c:dLbls>
          <c:showLegendKey val="0"/>
          <c:showVal val="0"/>
          <c:showCatName val="0"/>
          <c:showSerName val="0"/>
          <c:showPercent val="0"/>
          <c:showBubbleSize val="0"/>
        </c:dLbls>
        <c:gapWidth val="150"/>
        <c:axId val="163038192"/>
        <c:axId val="16303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163038192"/>
        <c:axId val="163038584"/>
      </c:lineChart>
      <c:dateAx>
        <c:axId val="163038192"/>
        <c:scaling>
          <c:orientation val="minMax"/>
        </c:scaling>
        <c:delete val="1"/>
        <c:axPos val="b"/>
        <c:numFmt formatCode="ge" sourceLinked="1"/>
        <c:majorTickMark val="none"/>
        <c:minorTickMark val="none"/>
        <c:tickLblPos val="none"/>
        <c:crossAx val="163038584"/>
        <c:crosses val="autoZero"/>
        <c:auto val="1"/>
        <c:lblOffset val="100"/>
        <c:baseTimeUnit val="years"/>
      </c:dateAx>
      <c:valAx>
        <c:axId val="163038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0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5379.46</c:v>
                </c:pt>
                <c:pt idx="1">
                  <c:v>6232.94</c:v>
                </c:pt>
                <c:pt idx="2">
                  <c:v>4211.7700000000004</c:v>
                </c:pt>
                <c:pt idx="3">
                  <c:v>4016.37</c:v>
                </c:pt>
                <c:pt idx="4">
                  <c:v>1785.27</c:v>
                </c:pt>
              </c:numCache>
            </c:numRef>
          </c:val>
        </c:ser>
        <c:dLbls>
          <c:showLegendKey val="0"/>
          <c:showVal val="0"/>
          <c:showCatName val="0"/>
          <c:showSerName val="0"/>
          <c:showPercent val="0"/>
          <c:showBubbleSize val="0"/>
        </c:dLbls>
        <c:gapWidth val="150"/>
        <c:axId val="163039760"/>
        <c:axId val="16304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163039760"/>
        <c:axId val="163040152"/>
      </c:lineChart>
      <c:dateAx>
        <c:axId val="163039760"/>
        <c:scaling>
          <c:orientation val="minMax"/>
        </c:scaling>
        <c:delete val="1"/>
        <c:axPos val="b"/>
        <c:numFmt formatCode="ge" sourceLinked="1"/>
        <c:majorTickMark val="none"/>
        <c:minorTickMark val="none"/>
        <c:tickLblPos val="none"/>
        <c:crossAx val="163040152"/>
        <c:crosses val="autoZero"/>
        <c:auto val="1"/>
        <c:lblOffset val="100"/>
        <c:baseTimeUnit val="years"/>
      </c:dateAx>
      <c:valAx>
        <c:axId val="163040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0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130.78</c:v>
                </c:pt>
                <c:pt idx="1">
                  <c:v>115.82</c:v>
                </c:pt>
                <c:pt idx="2">
                  <c:v>108.8</c:v>
                </c:pt>
                <c:pt idx="3">
                  <c:v>97.94</c:v>
                </c:pt>
                <c:pt idx="4">
                  <c:v>92.25</c:v>
                </c:pt>
              </c:numCache>
            </c:numRef>
          </c:val>
        </c:ser>
        <c:dLbls>
          <c:showLegendKey val="0"/>
          <c:showVal val="0"/>
          <c:showCatName val="0"/>
          <c:showSerName val="0"/>
          <c:showPercent val="0"/>
          <c:showBubbleSize val="0"/>
        </c:dLbls>
        <c:gapWidth val="150"/>
        <c:axId val="163041328"/>
        <c:axId val="1632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163041328"/>
        <c:axId val="163216688"/>
      </c:lineChart>
      <c:dateAx>
        <c:axId val="163041328"/>
        <c:scaling>
          <c:orientation val="minMax"/>
        </c:scaling>
        <c:delete val="1"/>
        <c:axPos val="b"/>
        <c:numFmt formatCode="ge" sourceLinked="1"/>
        <c:majorTickMark val="none"/>
        <c:minorTickMark val="none"/>
        <c:tickLblPos val="none"/>
        <c:crossAx val="163216688"/>
        <c:crosses val="autoZero"/>
        <c:auto val="1"/>
        <c:lblOffset val="100"/>
        <c:baseTimeUnit val="years"/>
      </c:dateAx>
      <c:valAx>
        <c:axId val="16321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04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104.9</c:v>
                </c:pt>
                <c:pt idx="1">
                  <c:v>115.53</c:v>
                </c:pt>
                <c:pt idx="2">
                  <c:v>107.81</c:v>
                </c:pt>
                <c:pt idx="3">
                  <c:v>101.56</c:v>
                </c:pt>
                <c:pt idx="4">
                  <c:v>85.42</c:v>
                </c:pt>
              </c:numCache>
            </c:numRef>
          </c:val>
        </c:ser>
        <c:dLbls>
          <c:showLegendKey val="0"/>
          <c:showVal val="0"/>
          <c:showCatName val="0"/>
          <c:showSerName val="0"/>
          <c:showPercent val="0"/>
          <c:showBubbleSize val="0"/>
        </c:dLbls>
        <c:gapWidth val="150"/>
        <c:axId val="163217864"/>
        <c:axId val="16321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163217864"/>
        <c:axId val="163218256"/>
      </c:lineChart>
      <c:dateAx>
        <c:axId val="163217864"/>
        <c:scaling>
          <c:orientation val="minMax"/>
        </c:scaling>
        <c:delete val="1"/>
        <c:axPos val="b"/>
        <c:numFmt formatCode="ge" sourceLinked="1"/>
        <c:majorTickMark val="none"/>
        <c:minorTickMark val="none"/>
        <c:tickLblPos val="none"/>
        <c:crossAx val="163218256"/>
        <c:crosses val="autoZero"/>
        <c:auto val="1"/>
        <c:lblOffset val="100"/>
        <c:baseTimeUnit val="years"/>
      </c:dateAx>
      <c:valAx>
        <c:axId val="16321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223.53</c:v>
                </c:pt>
                <c:pt idx="1">
                  <c:v>204.1</c:v>
                </c:pt>
                <c:pt idx="2">
                  <c:v>218.96</c:v>
                </c:pt>
                <c:pt idx="3">
                  <c:v>232.5</c:v>
                </c:pt>
                <c:pt idx="4">
                  <c:v>275.60000000000002</c:v>
                </c:pt>
              </c:numCache>
            </c:numRef>
          </c:val>
        </c:ser>
        <c:dLbls>
          <c:showLegendKey val="0"/>
          <c:showVal val="0"/>
          <c:showCatName val="0"/>
          <c:showSerName val="0"/>
          <c:showPercent val="0"/>
          <c:showBubbleSize val="0"/>
        </c:dLbls>
        <c:gapWidth val="150"/>
        <c:axId val="163219432"/>
        <c:axId val="16321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163219432"/>
        <c:axId val="163219824"/>
      </c:lineChart>
      <c:dateAx>
        <c:axId val="163219432"/>
        <c:scaling>
          <c:orientation val="minMax"/>
        </c:scaling>
        <c:delete val="1"/>
        <c:axPos val="b"/>
        <c:numFmt formatCode="ge" sourceLinked="1"/>
        <c:majorTickMark val="none"/>
        <c:minorTickMark val="none"/>
        <c:tickLblPos val="none"/>
        <c:crossAx val="163219824"/>
        <c:crosses val="autoZero"/>
        <c:auto val="1"/>
        <c:lblOffset val="100"/>
        <c:baseTimeUnit val="years"/>
      </c:dateAx>
      <c:valAx>
        <c:axId val="16321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1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57.92</c:v>
                </c:pt>
                <c:pt idx="1">
                  <c:v>59.87</c:v>
                </c:pt>
                <c:pt idx="2">
                  <c:v>60.56</c:v>
                </c:pt>
                <c:pt idx="3">
                  <c:v>64.02</c:v>
                </c:pt>
                <c:pt idx="4">
                  <c:v>60.42</c:v>
                </c:pt>
              </c:numCache>
            </c:numRef>
          </c:val>
        </c:ser>
        <c:dLbls>
          <c:showLegendKey val="0"/>
          <c:showVal val="0"/>
          <c:showCatName val="0"/>
          <c:showSerName val="0"/>
          <c:showPercent val="0"/>
          <c:showBubbleSize val="0"/>
        </c:dLbls>
        <c:gapWidth val="150"/>
        <c:axId val="163360808"/>
        <c:axId val="16336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163360808"/>
        <c:axId val="163361200"/>
      </c:lineChart>
      <c:dateAx>
        <c:axId val="163360808"/>
        <c:scaling>
          <c:orientation val="minMax"/>
        </c:scaling>
        <c:delete val="1"/>
        <c:axPos val="b"/>
        <c:numFmt formatCode="ge" sourceLinked="1"/>
        <c:majorTickMark val="none"/>
        <c:minorTickMark val="none"/>
        <c:tickLblPos val="none"/>
        <c:crossAx val="163361200"/>
        <c:crosses val="autoZero"/>
        <c:auto val="1"/>
        <c:lblOffset val="100"/>
        <c:baseTimeUnit val="years"/>
      </c:dateAx>
      <c:valAx>
        <c:axId val="16336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6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83.58</c:v>
                </c:pt>
                <c:pt idx="1">
                  <c:v>85.47</c:v>
                </c:pt>
                <c:pt idx="2">
                  <c:v>84.56</c:v>
                </c:pt>
                <c:pt idx="3">
                  <c:v>82.86</c:v>
                </c:pt>
                <c:pt idx="4">
                  <c:v>86.53</c:v>
                </c:pt>
              </c:numCache>
            </c:numRef>
          </c:val>
        </c:ser>
        <c:dLbls>
          <c:showLegendKey val="0"/>
          <c:showVal val="0"/>
          <c:showCatName val="0"/>
          <c:showSerName val="0"/>
          <c:showPercent val="0"/>
          <c:showBubbleSize val="0"/>
        </c:dLbls>
        <c:gapWidth val="150"/>
        <c:axId val="163461312"/>
        <c:axId val="16346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163461312"/>
        <c:axId val="163461704"/>
      </c:lineChart>
      <c:dateAx>
        <c:axId val="163461312"/>
        <c:scaling>
          <c:orientation val="minMax"/>
        </c:scaling>
        <c:delete val="1"/>
        <c:axPos val="b"/>
        <c:numFmt formatCode="ge" sourceLinked="1"/>
        <c:majorTickMark val="none"/>
        <c:minorTickMark val="none"/>
        <c:tickLblPos val="none"/>
        <c:crossAx val="163461704"/>
        <c:crosses val="autoZero"/>
        <c:auto val="1"/>
        <c:lblOffset val="100"/>
        <c:baseTimeUnit val="years"/>
      </c:dateAx>
      <c:valAx>
        <c:axId val="16346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J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沖縄県　伊江村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A9</v>
      </c>
      <c r="AA8" s="69"/>
      <c r="AB8" s="69"/>
      <c r="AC8" s="69"/>
      <c r="AD8" s="69"/>
      <c r="AE8" s="69"/>
      <c r="AF8" s="69"/>
      <c r="AG8" s="70"/>
      <c r="AH8" s="3"/>
      <c r="AI8" s="71">
        <f>データ!Q6</f>
        <v>4730</v>
      </c>
      <c r="AJ8" s="72"/>
      <c r="AK8" s="72"/>
      <c r="AL8" s="72"/>
      <c r="AM8" s="72"/>
      <c r="AN8" s="72"/>
      <c r="AO8" s="72"/>
      <c r="AP8" s="73"/>
      <c r="AQ8" s="54">
        <f>データ!R6</f>
        <v>22.78</v>
      </c>
      <c r="AR8" s="54"/>
      <c r="AS8" s="54"/>
      <c r="AT8" s="54"/>
      <c r="AU8" s="54"/>
      <c r="AV8" s="54"/>
      <c r="AW8" s="54"/>
      <c r="AX8" s="54"/>
      <c r="AY8" s="54">
        <f>データ!S6</f>
        <v>207.64</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90.47</v>
      </c>
      <c r="K10" s="54"/>
      <c r="L10" s="54"/>
      <c r="M10" s="54"/>
      <c r="N10" s="54"/>
      <c r="O10" s="54"/>
      <c r="P10" s="54"/>
      <c r="Q10" s="54"/>
      <c r="R10" s="54">
        <f>データ!O6</f>
        <v>100</v>
      </c>
      <c r="S10" s="54"/>
      <c r="T10" s="54"/>
      <c r="U10" s="54"/>
      <c r="V10" s="54"/>
      <c r="W10" s="54"/>
      <c r="X10" s="54"/>
      <c r="Y10" s="54"/>
      <c r="Z10" s="62">
        <f>データ!P6</f>
        <v>2932</v>
      </c>
      <c r="AA10" s="62"/>
      <c r="AB10" s="62"/>
      <c r="AC10" s="62"/>
      <c r="AD10" s="62"/>
      <c r="AE10" s="62"/>
      <c r="AF10" s="62"/>
      <c r="AG10" s="62"/>
      <c r="AH10" s="2"/>
      <c r="AI10" s="62">
        <f>データ!T6</f>
        <v>4696</v>
      </c>
      <c r="AJ10" s="62"/>
      <c r="AK10" s="62"/>
      <c r="AL10" s="62"/>
      <c r="AM10" s="62"/>
      <c r="AN10" s="62"/>
      <c r="AO10" s="62"/>
      <c r="AP10" s="62"/>
      <c r="AQ10" s="54">
        <f>データ!U6</f>
        <v>22.78</v>
      </c>
      <c r="AR10" s="54"/>
      <c r="AS10" s="54"/>
      <c r="AT10" s="54"/>
      <c r="AU10" s="54"/>
      <c r="AV10" s="54"/>
      <c r="AW10" s="54"/>
      <c r="AX10" s="54"/>
      <c r="AY10" s="54">
        <f>データ!V6</f>
        <v>206.15</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47"/>
      <c r="BM34" s="48"/>
      <c r="BN34" s="48"/>
      <c r="BO34" s="48"/>
      <c r="BP34" s="48"/>
      <c r="BQ34" s="48"/>
      <c r="BR34" s="48"/>
      <c r="BS34" s="48"/>
      <c r="BT34" s="48"/>
      <c r="BU34" s="48"/>
      <c r="BV34" s="48"/>
      <c r="BW34" s="48"/>
      <c r="BX34" s="48"/>
      <c r="BY34" s="48"/>
      <c r="BZ34" s="4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7"/>
      <c r="BM82" s="48"/>
      <c r="BN82" s="48"/>
      <c r="BO82" s="48"/>
      <c r="BP82" s="48"/>
      <c r="BQ82" s="48"/>
      <c r="BR82" s="48"/>
      <c r="BS82" s="48"/>
      <c r="BT82" s="48"/>
      <c r="BU82" s="48"/>
      <c r="BV82" s="48"/>
      <c r="BW82" s="48"/>
      <c r="BX82" s="48"/>
      <c r="BY82" s="48"/>
      <c r="BZ82" s="4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473154</v>
      </c>
      <c r="D6" s="31">
        <f t="shared" si="3"/>
        <v>46</v>
      </c>
      <c r="E6" s="31">
        <f t="shared" si="3"/>
        <v>1</v>
      </c>
      <c r="F6" s="31">
        <f t="shared" si="3"/>
        <v>0</v>
      </c>
      <c r="G6" s="31">
        <f t="shared" si="3"/>
        <v>1</v>
      </c>
      <c r="H6" s="31" t="str">
        <f t="shared" si="3"/>
        <v>沖縄県　伊江村</v>
      </c>
      <c r="I6" s="31" t="str">
        <f t="shared" si="3"/>
        <v>法適用</v>
      </c>
      <c r="J6" s="31" t="str">
        <f t="shared" si="3"/>
        <v>水道事業</v>
      </c>
      <c r="K6" s="31" t="str">
        <f t="shared" si="3"/>
        <v>末端給水事業</v>
      </c>
      <c r="L6" s="31" t="str">
        <f t="shared" si="3"/>
        <v>A9</v>
      </c>
      <c r="M6" s="32" t="str">
        <f t="shared" si="3"/>
        <v>-</v>
      </c>
      <c r="N6" s="32">
        <f t="shared" si="3"/>
        <v>90.47</v>
      </c>
      <c r="O6" s="32">
        <f t="shared" si="3"/>
        <v>100</v>
      </c>
      <c r="P6" s="32">
        <f t="shared" si="3"/>
        <v>2932</v>
      </c>
      <c r="Q6" s="32">
        <f t="shared" si="3"/>
        <v>4730</v>
      </c>
      <c r="R6" s="32">
        <f t="shared" si="3"/>
        <v>22.78</v>
      </c>
      <c r="S6" s="32">
        <f t="shared" si="3"/>
        <v>207.64</v>
      </c>
      <c r="T6" s="32">
        <f t="shared" si="3"/>
        <v>4696</v>
      </c>
      <c r="U6" s="32">
        <f t="shared" si="3"/>
        <v>22.78</v>
      </c>
      <c r="V6" s="32">
        <f t="shared" si="3"/>
        <v>206.15</v>
      </c>
      <c r="W6" s="33">
        <f>IF(W7="",NA(),W7)</f>
        <v>105.63</v>
      </c>
      <c r="X6" s="33">
        <f t="shared" ref="X6:AF6" si="4">IF(X7="",NA(),X7)</f>
        <v>117.78</v>
      </c>
      <c r="Y6" s="33">
        <f t="shared" si="4"/>
        <v>109.85</v>
      </c>
      <c r="Z6" s="33">
        <f t="shared" si="4"/>
        <v>103.44</v>
      </c>
      <c r="AA6" s="33">
        <f t="shared" si="4"/>
        <v>88.37</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3">
        <f t="shared" si="5"/>
        <v>356.14</v>
      </c>
      <c r="AM6" s="33">
        <f t="shared" si="5"/>
        <v>46.01</v>
      </c>
      <c r="AN6" s="33">
        <f t="shared" si="5"/>
        <v>46.21</v>
      </c>
      <c r="AO6" s="33">
        <f t="shared" si="5"/>
        <v>50.06</v>
      </c>
      <c r="AP6" s="33">
        <f t="shared" si="5"/>
        <v>44.3</v>
      </c>
      <c r="AQ6" s="33">
        <f t="shared" si="5"/>
        <v>32.31</v>
      </c>
      <c r="AR6" s="32" t="str">
        <f>IF(AR7="","",IF(AR7="-","【-】","【"&amp;SUBSTITUTE(TEXT(AR7,"#,##0.00"),"-","△")&amp;"】"))</f>
        <v>【0.81】</v>
      </c>
      <c r="AS6" s="33">
        <f>IF(AS7="",NA(),AS7)</f>
        <v>5379.46</v>
      </c>
      <c r="AT6" s="33">
        <f t="shared" ref="AT6:BB6" si="6">IF(AT7="",NA(),AT7)</f>
        <v>6232.94</v>
      </c>
      <c r="AU6" s="33">
        <f t="shared" si="6"/>
        <v>4211.7700000000004</v>
      </c>
      <c r="AV6" s="33">
        <f t="shared" si="6"/>
        <v>4016.37</v>
      </c>
      <c r="AW6" s="33">
        <f t="shared" si="6"/>
        <v>1785.27</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130.78</v>
      </c>
      <c r="BE6" s="33">
        <f t="shared" ref="BE6:BM6" si="7">IF(BE7="",NA(),BE7)</f>
        <v>115.82</v>
      </c>
      <c r="BF6" s="33">
        <f t="shared" si="7"/>
        <v>108.8</v>
      </c>
      <c r="BG6" s="33">
        <f t="shared" si="7"/>
        <v>97.94</v>
      </c>
      <c r="BH6" s="33">
        <f t="shared" si="7"/>
        <v>92.25</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104.9</v>
      </c>
      <c r="BP6" s="33">
        <f t="shared" ref="BP6:BX6" si="8">IF(BP7="",NA(),BP7)</f>
        <v>115.53</v>
      </c>
      <c r="BQ6" s="33">
        <f t="shared" si="8"/>
        <v>107.81</v>
      </c>
      <c r="BR6" s="33">
        <f t="shared" si="8"/>
        <v>101.56</v>
      </c>
      <c r="BS6" s="33">
        <f t="shared" si="8"/>
        <v>85.42</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223.53</v>
      </c>
      <c r="CA6" s="33">
        <f t="shared" ref="CA6:CI6" si="9">IF(CA7="",NA(),CA7)</f>
        <v>204.1</v>
      </c>
      <c r="CB6" s="33">
        <f t="shared" si="9"/>
        <v>218.96</v>
      </c>
      <c r="CC6" s="33">
        <f t="shared" si="9"/>
        <v>232.5</v>
      </c>
      <c r="CD6" s="33">
        <f t="shared" si="9"/>
        <v>275.60000000000002</v>
      </c>
      <c r="CE6" s="33">
        <f t="shared" si="9"/>
        <v>221.34</v>
      </c>
      <c r="CF6" s="33">
        <f t="shared" si="9"/>
        <v>227.44</v>
      </c>
      <c r="CG6" s="33">
        <f t="shared" si="9"/>
        <v>229.31</v>
      </c>
      <c r="CH6" s="33">
        <f t="shared" si="9"/>
        <v>232.46</v>
      </c>
      <c r="CI6" s="33">
        <f t="shared" si="9"/>
        <v>227.97</v>
      </c>
      <c r="CJ6" s="32" t="str">
        <f>IF(CJ7="","",IF(CJ7="-","【-】","【"&amp;SUBSTITUTE(TEXT(CJ7,"#,##0.00"),"-","△")&amp;"】"))</f>
        <v>【164.21】</v>
      </c>
      <c r="CK6" s="33">
        <f>IF(CK7="",NA(),CK7)</f>
        <v>57.92</v>
      </c>
      <c r="CL6" s="33">
        <f t="shared" ref="CL6:CT6" si="10">IF(CL7="",NA(),CL7)</f>
        <v>59.87</v>
      </c>
      <c r="CM6" s="33">
        <f t="shared" si="10"/>
        <v>60.56</v>
      </c>
      <c r="CN6" s="33">
        <f t="shared" si="10"/>
        <v>64.02</v>
      </c>
      <c r="CO6" s="33">
        <f t="shared" si="10"/>
        <v>60.42</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83.58</v>
      </c>
      <c r="CW6" s="33">
        <f t="shared" ref="CW6:DE6" si="11">IF(CW7="",NA(),CW7)</f>
        <v>85.47</v>
      </c>
      <c r="CX6" s="33">
        <f t="shared" si="11"/>
        <v>84.56</v>
      </c>
      <c r="CY6" s="33">
        <f t="shared" si="11"/>
        <v>82.86</v>
      </c>
      <c r="CZ6" s="33">
        <f t="shared" si="11"/>
        <v>86.53</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16</v>
      </c>
      <c r="DH6" s="33">
        <f t="shared" ref="DH6:DP6" si="12">IF(DH7="",NA(),DH7)</f>
        <v>16.260000000000002</v>
      </c>
      <c r="DI6" s="33">
        <f t="shared" si="12"/>
        <v>16.84</v>
      </c>
      <c r="DJ6" s="33">
        <f t="shared" si="12"/>
        <v>17.47</v>
      </c>
      <c r="DK6" s="33">
        <f t="shared" si="12"/>
        <v>59.28</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2">
        <f>IF(DR7="",NA(),DR7)</f>
        <v>0</v>
      </c>
      <c r="DS6" s="32">
        <f t="shared" ref="DS6:EA6" si="13">IF(DS7="",NA(),DS7)</f>
        <v>0</v>
      </c>
      <c r="DT6" s="32">
        <f t="shared" si="13"/>
        <v>0</v>
      </c>
      <c r="DU6" s="32">
        <f t="shared" si="13"/>
        <v>0</v>
      </c>
      <c r="DV6" s="32">
        <f t="shared" si="13"/>
        <v>0</v>
      </c>
      <c r="DW6" s="33">
        <f t="shared" si="13"/>
        <v>5.25</v>
      </c>
      <c r="DX6" s="33">
        <f t="shared" si="13"/>
        <v>5.74</v>
      </c>
      <c r="DY6" s="33">
        <f t="shared" si="13"/>
        <v>6.76</v>
      </c>
      <c r="DZ6" s="33">
        <f t="shared" si="13"/>
        <v>8.18</v>
      </c>
      <c r="EA6" s="33">
        <f t="shared" si="13"/>
        <v>9.64</v>
      </c>
      <c r="EB6" s="32" t="str">
        <f>IF(EB7="","",IF(EB7="-","【-】","【"&amp;SUBSTITUTE(TEXT(EB7,"#,##0.00"),"-","△")&amp;"】"))</f>
        <v>【12.42】</v>
      </c>
      <c r="EC6" s="33">
        <f>IF(EC7="",NA(),EC7)</f>
        <v>6.66</v>
      </c>
      <c r="ED6" s="33">
        <f t="shared" ref="ED6:EL6" si="14">IF(ED7="",NA(),ED7)</f>
        <v>1.46</v>
      </c>
      <c r="EE6" s="32">
        <f t="shared" si="14"/>
        <v>0</v>
      </c>
      <c r="EF6" s="32">
        <f t="shared" si="14"/>
        <v>0</v>
      </c>
      <c r="EG6" s="32">
        <f t="shared" si="14"/>
        <v>0</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473154</v>
      </c>
      <c r="D7" s="35">
        <v>46</v>
      </c>
      <c r="E7" s="35">
        <v>1</v>
      </c>
      <c r="F7" s="35">
        <v>0</v>
      </c>
      <c r="G7" s="35">
        <v>1</v>
      </c>
      <c r="H7" s="35" t="s">
        <v>93</v>
      </c>
      <c r="I7" s="35" t="s">
        <v>94</v>
      </c>
      <c r="J7" s="35" t="s">
        <v>95</v>
      </c>
      <c r="K7" s="35" t="s">
        <v>96</v>
      </c>
      <c r="L7" s="35" t="s">
        <v>97</v>
      </c>
      <c r="M7" s="36" t="s">
        <v>98</v>
      </c>
      <c r="N7" s="36">
        <v>90.47</v>
      </c>
      <c r="O7" s="36">
        <v>100</v>
      </c>
      <c r="P7" s="36">
        <v>2932</v>
      </c>
      <c r="Q7" s="36">
        <v>4730</v>
      </c>
      <c r="R7" s="36">
        <v>22.78</v>
      </c>
      <c r="S7" s="36">
        <v>207.64</v>
      </c>
      <c r="T7" s="36">
        <v>4696</v>
      </c>
      <c r="U7" s="36">
        <v>22.78</v>
      </c>
      <c r="V7" s="36">
        <v>206.15</v>
      </c>
      <c r="W7" s="36">
        <v>105.63</v>
      </c>
      <c r="X7" s="36">
        <v>117.78</v>
      </c>
      <c r="Y7" s="36">
        <v>109.85</v>
      </c>
      <c r="Z7" s="36">
        <v>103.44</v>
      </c>
      <c r="AA7" s="36">
        <v>88.37</v>
      </c>
      <c r="AB7" s="36">
        <v>104.39</v>
      </c>
      <c r="AC7" s="36">
        <v>100.54</v>
      </c>
      <c r="AD7" s="36">
        <v>100.73</v>
      </c>
      <c r="AE7" s="36">
        <v>109.5</v>
      </c>
      <c r="AF7" s="36">
        <v>106.28</v>
      </c>
      <c r="AG7" s="36">
        <v>113.03</v>
      </c>
      <c r="AH7" s="36">
        <v>0</v>
      </c>
      <c r="AI7" s="36">
        <v>0</v>
      </c>
      <c r="AJ7" s="36">
        <v>0</v>
      </c>
      <c r="AK7" s="36">
        <v>0</v>
      </c>
      <c r="AL7" s="36">
        <v>356.14</v>
      </c>
      <c r="AM7" s="36">
        <v>46.01</v>
      </c>
      <c r="AN7" s="36">
        <v>46.21</v>
      </c>
      <c r="AO7" s="36">
        <v>50.06</v>
      </c>
      <c r="AP7" s="36">
        <v>44.3</v>
      </c>
      <c r="AQ7" s="36">
        <v>32.31</v>
      </c>
      <c r="AR7" s="36">
        <v>0.81</v>
      </c>
      <c r="AS7" s="36">
        <v>5379.46</v>
      </c>
      <c r="AT7" s="36">
        <v>6232.94</v>
      </c>
      <c r="AU7" s="36">
        <v>4211.7700000000004</v>
      </c>
      <c r="AV7" s="36">
        <v>4016.37</v>
      </c>
      <c r="AW7" s="36">
        <v>1785.27</v>
      </c>
      <c r="AX7" s="36">
        <v>1068.93</v>
      </c>
      <c r="AY7" s="36">
        <v>2046.32</v>
      </c>
      <c r="AZ7" s="36">
        <v>2322.9699999999998</v>
      </c>
      <c r="BA7" s="36">
        <v>2098.87</v>
      </c>
      <c r="BB7" s="36">
        <v>571.29999999999995</v>
      </c>
      <c r="BC7" s="36">
        <v>264.16000000000003</v>
      </c>
      <c r="BD7" s="36">
        <v>130.78</v>
      </c>
      <c r="BE7" s="36">
        <v>115.82</v>
      </c>
      <c r="BF7" s="36">
        <v>108.8</v>
      </c>
      <c r="BG7" s="36">
        <v>97.94</v>
      </c>
      <c r="BH7" s="36">
        <v>92.25</v>
      </c>
      <c r="BI7" s="36">
        <v>607.37</v>
      </c>
      <c r="BJ7" s="36">
        <v>592.66999999999996</v>
      </c>
      <c r="BK7" s="36">
        <v>547.41999999999996</v>
      </c>
      <c r="BL7" s="36">
        <v>536.9</v>
      </c>
      <c r="BM7" s="36">
        <v>495.43</v>
      </c>
      <c r="BN7" s="36">
        <v>283.72000000000003</v>
      </c>
      <c r="BO7" s="36">
        <v>104.9</v>
      </c>
      <c r="BP7" s="36">
        <v>115.53</v>
      </c>
      <c r="BQ7" s="36">
        <v>107.81</v>
      </c>
      <c r="BR7" s="36">
        <v>101.56</v>
      </c>
      <c r="BS7" s="36">
        <v>85.42</v>
      </c>
      <c r="BT7" s="36">
        <v>82.04</v>
      </c>
      <c r="BU7" s="36">
        <v>81.56</v>
      </c>
      <c r="BV7" s="36">
        <v>80.62</v>
      </c>
      <c r="BW7" s="36">
        <v>80.010000000000005</v>
      </c>
      <c r="BX7" s="36">
        <v>81.900000000000006</v>
      </c>
      <c r="BY7" s="36">
        <v>104.6</v>
      </c>
      <c r="BZ7" s="36">
        <v>223.53</v>
      </c>
      <c r="CA7" s="36">
        <v>204.1</v>
      </c>
      <c r="CB7" s="36">
        <v>218.96</v>
      </c>
      <c r="CC7" s="36">
        <v>232.5</v>
      </c>
      <c r="CD7" s="36">
        <v>275.60000000000002</v>
      </c>
      <c r="CE7" s="36">
        <v>221.34</v>
      </c>
      <c r="CF7" s="36">
        <v>227.44</v>
      </c>
      <c r="CG7" s="36">
        <v>229.31</v>
      </c>
      <c r="CH7" s="36">
        <v>232.46</v>
      </c>
      <c r="CI7" s="36">
        <v>227.97</v>
      </c>
      <c r="CJ7" s="36">
        <v>164.21</v>
      </c>
      <c r="CK7" s="36">
        <v>57.92</v>
      </c>
      <c r="CL7" s="36">
        <v>59.87</v>
      </c>
      <c r="CM7" s="36">
        <v>60.56</v>
      </c>
      <c r="CN7" s="36">
        <v>64.02</v>
      </c>
      <c r="CO7" s="36">
        <v>60.42</v>
      </c>
      <c r="CP7" s="36">
        <v>38.590000000000003</v>
      </c>
      <c r="CQ7" s="36">
        <v>38.770000000000003</v>
      </c>
      <c r="CR7" s="36">
        <v>40.119999999999997</v>
      </c>
      <c r="CS7" s="36">
        <v>41.24</v>
      </c>
      <c r="CT7" s="36">
        <v>40.700000000000003</v>
      </c>
      <c r="CU7" s="36">
        <v>59.8</v>
      </c>
      <c r="CV7" s="36">
        <v>83.58</v>
      </c>
      <c r="CW7" s="36">
        <v>85.47</v>
      </c>
      <c r="CX7" s="36">
        <v>84.56</v>
      </c>
      <c r="CY7" s="36">
        <v>82.86</v>
      </c>
      <c r="CZ7" s="36">
        <v>86.53</v>
      </c>
      <c r="DA7" s="36">
        <v>84.52</v>
      </c>
      <c r="DB7" s="36">
        <v>77.69</v>
      </c>
      <c r="DC7" s="36">
        <v>76.87</v>
      </c>
      <c r="DD7" s="36">
        <v>74.900000000000006</v>
      </c>
      <c r="DE7" s="36">
        <v>74.61</v>
      </c>
      <c r="DF7" s="36">
        <v>89.78</v>
      </c>
      <c r="DG7" s="36">
        <v>16</v>
      </c>
      <c r="DH7" s="36">
        <v>16.260000000000002</v>
      </c>
      <c r="DI7" s="36">
        <v>16.84</v>
      </c>
      <c r="DJ7" s="36">
        <v>17.47</v>
      </c>
      <c r="DK7" s="36">
        <v>59.28</v>
      </c>
      <c r="DL7" s="36">
        <v>34.1</v>
      </c>
      <c r="DM7" s="36">
        <v>37.409999999999997</v>
      </c>
      <c r="DN7" s="36">
        <v>38.520000000000003</v>
      </c>
      <c r="DO7" s="36">
        <v>39.049999999999997</v>
      </c>
      <c r="DP7" s="36">
        <v>50.44</v>
      </c>
      <c r="DQ7" s="36">
        <v>46.31</v>
      </c>
      <c r="DR7" s="36">
        <v>0</v>
      </c>
      <c r="DS7" s="36">
        <v>0</v>
      </c>
      <c r="DT7" s="36">
        <v>0</v>
      </c>
      <c r="DU7" s="36">
        <v>0</v>
      </c>
      <c r="DV7" s="36">
        <v>0</v>
      </c>
      <c r="DW7" s="36">
        <v>5.25</v>
      </c>
      <c r="DX7" s="36">
        <v>5.74</v>
      </c>
      <c r="DY7" s="36">
        <v>6.76</v>
      </c>
      <c r="DZ7" s="36">
        <v>8.18</v>
      </c>
      <c r="EA7" s="36">
        <v>9.64</v>
      </c>
      <c r="EB7" s="36">
        <v>12.42</v>
      </c>
      <c r="EC7" s="36">
        <v>6.66</v>
      </c>
      <c r="ED7" s="36">
        <v>1.46</v>
      </c>
      <c r="EE7" s="36">
        <v>0</v>
      </c>
      <c r="EF7" s="36">
        <v>0</v>
      </c>
      <c r="EG7" s="36">
        <v>0</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IEV140207A03</cp:lastModifiedBy>
  <cp:lastPrinted>2016-02-17T01:03:28Z</cp:lastPrinted>
  <dcterms:created xsi:type="dcterms:W3CDTF">2016-01-18T04:57:38Z</dcterms:created>
  <dcterms:modified xsi:type="dcterms:W3CDTF">2016-02-18T05:36:10Z</dcterms:modified>
  <cp:category/>
</cp:coreProperties>
</file>