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EV140207A03\Desktop\"/>
    </mc:Choice>
  </mc:AlternateContent>
  <workbookProtection workbookPassword="B501" lockStructure="1"/>
  <bookViews>
    <workbookView xWindow="0" yWindow="0" windowWidth="21600" windowHeight="93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<sst xmlns="http://schemas.openxmlformats.org/spreadsheetml/2006/main" count="217" uniqueCount="107">
  <si>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</si>
  <si>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</si>
  <si>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</si>
  <si>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</si>
  <si>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</si>
  <si>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</si>
  <si>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</si>
  <si>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</si>
  <si>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</si>
  <si>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</si>
  <si>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</si>
  <si>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</si>
  <si>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</si>
  <si>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</si>
  <si>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</si>
  <si>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</si>
  <si>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</si>
  <si>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</si>
  <si>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</si>
  <si>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</si>
  <si>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</si>
  <si>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</si>
  <si>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</si>
  <si>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</si>
  <si>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</si>
  <si>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</si>
  <si>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</si>
  <si>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</si>
  <si>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</si>
  <si>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</si>
  <si>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</si>
  <si>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</si>
  <si>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</si>
  <si>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</si>
  <si>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</si>
  <si>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</si>
  <si>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</si>
  <si>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</si>
  <si>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</si>
  <si>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</si>
  <si>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</si>
  <si>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</si>
  <si>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</si>
  <si>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</si>
  <si>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</si>
  <si>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</si>
  <si>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</si>
  <si>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</si>
  <si>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</si>
  <si>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</si>
  <si>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</si>
  <si>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</si>
  <si>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</si>
  <si>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</si>
  <si>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</si>
  <si>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</si>
  <si>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</si>
  <si>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</si>
  <si>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</si>
  <si>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</si>
  <si>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</si>
  <si>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</si>
  <si>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</si>
  <si>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</si>
  <si>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</si>
  <si>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</si>
  <si>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</si>
  <si>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</si>
  <si>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</si>
  <si>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</si>
  <si>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</si>
  <si>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</si>
  <si>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</si>
  <si>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</si>
  <si>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</si>
  <si>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</si>
  <si>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</si>
  <si>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</si>
  <si>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</si>
  <si>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</si>
  <si>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</si>
  <si>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</si>
  <si>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</si>
  <si>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</si>
  <si>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</si>
  <si>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</si>
  <si>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</si>
  <si>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</si>
  <si>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</si>
  <si>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</si>
  <si>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</si>
  <si>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</si>
  <si>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</si>
  <si>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伊江村</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</si>
  <si>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</si>
  <si>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</si>
  <si>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</si>
  <si>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</si>
  <si>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</si>
  <si>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</si>
  <si>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</si>
  <si>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</si>
  <si>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</si>
  <si>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</si>
  <si>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①平成26年度に数値が倍増しているのは、みなし償却の廃止により償却額が増加したためだが、他団体、全国平均よりも数値が高いので、慎重に施設更新の優先順位を選定していかなければならない。
②耐用年数を超えた施設は無いが、今後急速に増えることが予想されるので①と同様に対応していきたい。
③については、更新率が安定していませんが、一般会計との事業調整によるもので、管路以外の施設についても更新を進めている。</t>
    <rPh sb="1" eb="3">
      <t>ヘイセイ</t>
    </rPh>
    <rPh sb="5" eb="7">
      <t>ネンド</t>
    </rPh>
    <rPh sb="8" eb="10">
      <t>スウチ</t>
    </rPh>
    <rPh sb="11" eb="13">
      <t>バイゾウ</t>
    </rPh>
    <rPh sb="23" eb="25">
      <t>ショウキャク</t>
    </rPh>
    <rPh sb="26" eb="28">
      <t>ハイシ</t>
    </rPh>
    <rPh sb="31" eb="33">
      <t>ショウキャク</t>
    </rPh>
    <rPh sb="33" eb="34">
      <t>ガク</t>
    </rPh>
    <rPh sb="35" eb="37">
      <t>ゾウカ</t>
    </rPh>
    <rPh sb="44" eb="45">
      <t>タ</t>
    </rPh>
    <rPh sb="45" eb="47">
      <t>ダンタイ</t>
    </rPh>
    <rPh sb="48" eb="50">
      <t>ゼンコク</t>
    </rPh>
    <rPh sb="50" eb="52">
      <t>ヘイキン</t>
    </rPh>
    <rPh sb="55" eb="57">
      <t>スウチ</t>
    </rPh>
    <rPh sb="58" eb="59">
      <t>タカ</t>
    </rPh>
    <rPh sb="63" eb="65">
      <t>シンチョウ</t>
    </rPh>
    <rPh sb="66" eb="68">
      <t>シセツ</t>
    </rPh>
    <rPh sb="68" eb="70">
      <t>コウシン</t>
    </rPh>
    <rPh sb="71" eb="73">
      <t>ユウセン</t>
    </rPh>
    <rPh sb="73" eb="75">
      <t>ジュンイ</t>
    </rPh>
    <rPh sb="76" eb="78">
      <t>センテイ</t>
    </rPh>
    <rPh sb="93" eb="95">
      <t>タイヨウ</t>
    </rPh>
    <rPh sb="95" eb="97">
      <t>ネンスウ</t>
    </rPh>
    <rPh sb="98" eb="99">
      <t>コ</t>
    </rPh>
    <rPh sb="101" eb="103">
      <t>シセツ</t>
    </rPh>
    <rPh sb="104" eb="105">
      <t>ナ</t>
    </rPh>
    <rPh sb="108" eb="110">
      <t>コンゴ</t>
    </rPh>
    <rPh sb="110" eb="112">
      <t>キュウソク</t>
    </rPh>
    <rPh sb="113" eb="114">
      <t>フ</t>
    </rPh>
    <rPh sb="119" eb="121">
      <t>ヨソウ</t>
    </rPh>
    <rPh sb="128" eb="130">
      <t>ドウヨウ</t>
    </rPh>
    <rPh sb="131" eb="133">
      <t>タイオウ</t>
    </rPh>
    <rPh sb="148" eb="150">
      <t>コウシン</t>
    </rPh>
    <rPh sb="150" eb="151">
      <t>リツ</t>
    </rPh>
    <rPh sb="152" eb="154">
      <t>アンテイ</t>
    </rPh>
    <rPh sb="162" eb="164">
      <t>イッパン</t>
    </rPh>
    <rPh sb="164" eb="166">
      <t>カイケイ</t>
    </rPh>
    <rPh sb="168" eb="170">
      <t>ジギョウ</t>
    </rPh>
    <rPh sb="170" eb="172">
      <t>チョウセイ</t>
    </rPh>
    <rPh sb="179" eb="181">
      <t>カンロ</t>
    </rPh>
    <rPh sb="181" eb="183">
      <t>イガイ</t>
    </rPh>
    <rPh sb="184" eb="186">
      <t>シセツ</t>
    </rPh>
    <rPh sb="191" eb="193">
      <t>コウシン</t>
    </rPh>
    <rPh sb="194" eb="195">
      <t>スス</t>
    </rPh>
    <phoneticPr fontId="4"/>
  </si>
  <si>
    <t>経営比較分析の結果、本村の水道事業経営は概ね良好な状態にあると判断する。しかし、依然経営状況は厳しく人員削減等の経費削減には限界がある。今後の経営課題は、有収率の向上で収益を上げ、施設整備については、一般会計と連携して、補助金を活用した更新事業を順次進めていきます。</t>
    <rPh sb="10" eb="12">
      <t>ホンソン</t>
    </rPh>
    <rPh sb="13" eb="15">
      <t>スイドウ</t>
    </rPh>
    <rPh sb="15" eb="17">
      <t>ジギョウ</t>
    </rPh>
    <rPh sb="17" eb="19">
      <t>ケイエイ</t>
    </rPh>
    <rPh sb="20" eb="21">
      <t>オオム</t>
    </rPh>
    <rPh sb="31" eb="33">
      <t>ハンダン</t>
    </rPh>
    <rPh sb="40" eb="42">
      <t>イゼン</t>
    </rPh>
    <rPh sb="42" eb="44">
      <t>ケイエイ</t>
    </rPh>
    <rPh sb="44" eb="46">
      <t>ジョウキョウ</t>
    </rPh>
    <rPh sb="47" eb="48">
      <t>キビ</t>
    </rPh>
    <rPh sb="50" eb="52">
      <t>ジンイン</t>
    </rPh>
    <rPh sb="52" eb="54">
      <t>サクゲン</t>
    </rPh>
    <rPh sb="54" eb="55">
      <t>トウ</t>
    </rPh>
    <rPh sb="56" eb="58">
      <t>ケイヒ</t>
    </rPh>
    <rPh sb="58" eb="60">
      <t>サクゲン</t>
    </rPh>
    <rPh sb="62" eb="64">
      <t>ゲンカイ</t>
    </rPh>
    <rPh sb="68" eb="70">
      <t>コンゴ</t>
    </rPh>
    <rPh sb="71" eb="73">
      <t>ケイエイ</t>
    </rPh>
    <rPh sb="73" eb="75">
      <t>カダイ</t>
    </rPh>
    <rPh sb="77" eb="78">
      <t>ユウ</t>
    </rPh>
    <rPh sb="78" eb="80">
      <t>シュウリツ</t>
    </rPh>
    <rPh sb="81" eb="83">
      <t>コウジョウ</t>
    </rPh>
    <rPh sb="84" eb="86">
      <t>シュウエキ</t>
    </rPh>
    <rPh sb="87" eb="88">
      <t>ア</t>
    </rPh>
    <rPh sb="90" eb="92">
      <t>シセツ</t>
    </rPh>
    <rPh sb="92" eb="94">
      <t>セイビ</t>
    </rPh>
    <rPh sb="100" eb="102">
      <t>イッパン</t>
    </rPh>
    <rPh sb="102" eb="104">
      <t>カイケイ</t>
    </rPh>
    <rPh sb="105" eb="107">
      <t>レンケイ</t>
    </rPh>
    <rPh sb="110" eb="113">
      <t>ホジョキン</t>
    </rPh>
    <rPh sb="114" eb="116">
      <t>カツヨウ</t>
    </rPh>
    <rPh sb="118" eb="120">
      <t>コウシン</t>
    </rPh>
    <rPh sb="120" eb="122">
      <t>ジギョウ</t>
    </rPh>
    <rPh sb="123" eb="125">
      <t>ジュンジ</t>
    </rPh>
    <rPh sb="125" eb="126">
      <t>スス</t>
    </rPh>
    <phoneticPr fontId="4"/>
  </si>
  <si>
    <t>①については100％を割って赤字に転落していて、②と⑥の指標については、平成２６年度の数値が大幅に高くなっている。これは、この年に新地方公営企業会計制度が適用され、みなし償却の廃止により減価償却費が増額したためにある。減価償却費は現金の支出を伴わないため、単年度の経営に直接影響はないが今後、資本金、長期前受金を整理し直し実質的にも見た目にもわかりやすく、健全性のある経営に努めます。
③この指標は財務の安定性を示すが、類似団体、全国平均をともに上回り、健全な内部留保に努めている。
④については、利率の高い企業債を繰り上げ償還している事と、一般会計と連携した補助金を活用しているため新規の借り入れがなく企業債残高は減少傾向にある
⑤については、現金の支出を伴わない費用の増加が原因で数値が悪化しているが、即座に経営に影響を及ぼすものではないと考える。
⑦この指標は施設の利用状況や規模の適正を示す数値である。安定して高い水準で推移していて適正に運営しているといえる。
⑧有収率については、他類似団体に比べると高い水準にあるようだが、全国平均よりやや低いので９０％以上を目標に、原因究明に努めます。</t>
    <rPh sb="11" eb="12">
      <t>ワ</t>
    </rPh>
    <rPh sb="14" eb="16">
      <t>アカジ</t>
    </rPh>
    <rPh sb="17" eb="19">
      <t>テンラク</t>
    </rPh>
    <rPh sb="28" eb="30">
      <t>シヒョウ</t>
    </rPh>
    <rPh sb="36" eb="38">
      <t>ヘイセイ</t>
    </rPh>
    <rPh sb="40" eb="42">
      <t>ネンド</t>
    </rPh>
    <rPh sb="43" eb="45">
      <t>スウチ</t>
    </rPh>
    <rPh sb="46" eb="48">
      <t>オオハバ</t>
    </rPh>
    <rPh sb="49" eb="50">
      <t>タカ</t>
    </rPh>
    <rPh sb="63" eb="64">
      <t>トシ</t>
    </rPh>
    <rPh sb="65" eb="66">
      <t>シン</t>
    </rPh>
    <rPh sb="66" eb="68">
      <t>チホウ</t>
    </rPh>
    <rPh sb="68" eb="70">
      <t>コウエイ</t>
    </rPh>
    <rPh sb="70" eb="72">
      <t>キギョウ</t>
    </rPh>
    <rPh sb="72" eb="74">
      <t>カイケイ</t>
    </rPh>
    <rPh sb="74" eb="76">
      <t>セイド</t>
    </rPh>
    <rPh sb="77" eb="79">
      <t>テキヨウ</t>
    </rPh>
    <rPh sb="85" eb="87">
      <t>ショウキャク</t>
    </rPh>
    <rPh sb="88" eb="90">
      <t>ハイシ</t>
    </rPh>
    <rPh sb="93" eb="95">
      <t>ゲンカ</t>
    </rPh>
    <rPh sb="95" eb="97">
      <t>ショウキャク</t>
    </rPh>
    <rPh sb="97" eb="98">
      <t>ヒ</t>
    </rPh>
    <rPh sb="99" eb="101">
      <t>ゾウガク</t>
    </rPh>
    <rPh sb="109" eb="111">
      <t>ゲンカ</t>
    </rPh>
    <rPh sb="111" eb="113">
      <t>ショウキャク</t>
    </rPh>
    <rPh sb="113" eb="114">
      <t>ヒ</t>
    </rPh>
    <rPh sb="115" eb="117">
      <t>ゲンキン</t>
    </rPh>
    <rPh sb="118" eb="120">
      <t>シシュツ</t>
    </rPh>
    <rPh sb="121" eb="122">
      <t>トモナ</t>
    </rPh>
    <rPh sb="128" eb="131">
      <t>タンネンド</t>
    </rPh>
    <rPh sb="132" eb="134">
      <t>ケイエイ</t>
    </rPh>
    <rPh sb="135" eb="137">
      <t>チョクセツ</t>
    </rPh>
    <rPh sb="137" eb="139">
      <t>エイキョウ</t>
    </rPh>
    <rPh sb="143" eb="145">
      <t>コンゴ</t>
    </rPh>
    <rPh sb="146" eb="149">
      <t>シホンキン</t>
    </rPh>
    <rPh sb="150" eb="152">
      <t>チョウキ</t>
    </rPh>
    <rPh sb="152" eb="155">
      <t>マエウケキン</t>
    </rPh>
    <rPh sb="156" eb="158">
      <t>セイリ</t>
    </rPh>
    <rPh sb="159" eb="160">
      <t>ナオ</t>
    </rPh>
    <rPh sb="161" eb="164">
      <t>ジッシツテキ</t>
    </rPh>
    <rPh sb="166" eb="167">
      <t>ミ</t>
    </rPh>
    <rPh sb="168" eb="169">
      <t>メ</t>
    </rPh>
    <rPh sb="178" eb="181">
      <t>ケンゼンセイ</t>
    </rPh>
    <rPh sb="184" eb="186">
      <t>ケイエイ</t>
    </rPh>
    <rPh sb="187" eb="188">
      <t>ツト</t>
    </rPh>
    <rPh sb="196" eb="198">
      <t>シヒョウ</t>
    </rPh>
    <rPh sb="199" eb="201">
      <t>ザイム</t>
    </rPh>
    <rPh sb="202" eb="205">
      <t>アンテイセイ</t>
    </rPh>
    <rPh sb="206" eb="207">
      <t>シメ</t>
    </rPh>
    <rPh sb="210" eb="212">
      <t>ルイジ</t>
    </rPh>
    <rPh sb="212" eb="214">
      <t>ダンタイ</t>
    </rPh>
    <rPh sb="215" eb="217">
      <t>ゼンコク</t>
    </rPh>
    <rPh sb="217" eb="219">
      <t>ヘイキン</t>
    </rPh>
    <rPh sb="223" eb="225">
      <t>ウワマワ</t>
    </rPh>
    <rPh sb="227" eb="229">
      <t>ケンゼン</t>
    </rPh>
    <rPh sb="230" eb="232">
      <t>ナイブ</t>
    </rPh>
    <rPh sb="232" eb="234">
      <t>リュウホ</t>
    </rPh>
    <rPh sb="235" eb="236">
      <t>ツト</t>
    </rPh>
    <rPh sb="249" eb="251">
      <t>リリツ</t>
    </rPh>
    <rPh sb="252" eb="253">
      <t>タカ</t>
    </rPh>
    <rPh sb="254" eb="256">
      <t>キギョウ</t>
    </rPh>
    <rPh sb="256" eb="257">
      <t>サイ</t>
    </rPh>
    <rPh sb="258" eb="259">
      <t>ク</t>
    </rPh>
    <rPh sb="260" eb="261">
      <t>ア</t>
    </rPh>
    <rPh sb="262" eb="264">
      <t>ショウカン</t>
    </rPh>
    <rPh sb="268" eb="269">
      <t>コト</t>
    </rPh>
    <rPh sb="271" eb="273">
      <t>イッパン</t>
    </rPh>
    <rPh sb="273" eb="275">
      <t>カイケイ</t>
    </rPh>
    <rPh sb="276" eb="278">
      <t>レンケイ</t>
    </rPh>
    <rPh sb="280" eb="283">
      <t>ホジョキン</t>
    </rPh>
    <rPh sb="284" eb="286">
      <t>カツヨウ</t>
    </rPh>
    <rPh sb="292" eb="294">
      <t>シンキ</t>
    </rPh>
    <rPh sb="295" eb="296">
      <t>カ</t>
    </rPh>
    <rPh sb="297" eb="298">
      <t>イ</t>
    </rPh>
    <rPh sb="302" eb="304">
      <t>キギョウ</t>
    </rPh>
    <rPh sb="304" eb="305">
      <t>サイ</t>
    </rPh>
    <rPh sb="305" eb="307">
      <t>ザンダカ</t>
    </rPh>
    <rPh sb="308" eb="310">
      <t>ゲンショウ</t>
    </rPh>
    <rPh sb="310" eb="312">
      <t>ケイコウ</t>
    </rPh>
    <rPh sb="323" eb="325">
      <t>ゲンキン</t>
    </rPh>
    <rPh sb="326" eb="328">
      <t>シシュツ</t>
    </rPh>
    <rPh sb="329" eb="330">
      <t>トモナ</t>
    </rPh>
    <rPh sb="333" eb="335">
      <t>ヒヨウ</t>
    </rPh>
    <rPh sb="336" eb="338">
      <t>ゾウカ</t>
    </rPh>
    <rPh sb="339" eb="341">
      <t>ゲンイン</t>
    </rPh>
    <rPh sb="342" eb="344">
      <t>スウチ</t>
    </rPh>
    <rPh sb="345" eb="347">
      <t>アッカ</t>
    </rPh>
    <rPh sb="353" eb="355">
      <t>ソクザ</t>
    </rPh>
    <rPh sb="356" eb="358">
      <t>ケイエイ</t>
    </rPh>
    <rPh sb="359" eb="361">
      <t>エイキョウ</t>
    </rPh>
    <rPh sb="362" eb="363">
      <t>オヨ</t>
    </rPh>
    <rPh sb="372" eb="373">
      <t>カンガ</t>
    </rPh>
    <rPh sb="380" eb="382">
      <t>シヒョウ</t>
    </rPh>
    <rPh sb="383" eb="385">
      <t>シセツ</t>
    </rPh>
    <rPh sb="386" eb="388">
      <t>リヨウ</t>
    </rPh>
    <rPh sb="388" eb="390">
      <t>ジョウキョウ</t>
    </rPh>
    <rPh sb="391" eb="393">
      <t>キボ</t>
    </rPh>
    <rPh sb="394" eb="396">
      <t>テキセイ</t>
    </rPh>
    <rPh sb="397" eb="398">
      <t>シメ</t>
    </rPh>
    <rPh sb="399" eb="401">
      <t>スウチ</t>
    </rPh>
    <rPh sb="405" eb="407">
      <t>アンテイ</t>
    </rPh>
    <rPh sb="409" eb="410">
      <t>タカ</t>
    </rPh>
    <rPh sb="411" eb="413">
      <t>スイジュン</t>
    </rPh>
    <rPh sb="414" eb="416">
      <t>スイイ</t>
    </rPh>
    <rPh sb="420" eb="422">
      <t>テキセイ</t>
    </rPh>
    <rPh sb="423" eb="425">
      <t>ウンエイ</t>
    </rPh>
    <rPh sb="436" eb="437">
      <t>ユウ</t>
    </rPh>
    <rPh sb="437" eb="439">
      <t>シュウリツ</t>
    </rPh>
    <rPh sb="445" eb="446">
      <t>タ</t>
    </rPh>
    <rPh sb="446" eb="448">
      <t>ルイジ</t>
    </rPh>
    <rPh sb="448" eb="450">
      <t>ダンタイ</t>
    </rPh>
    <rPh sb="451" eb="452">
      <t>クラ</t>
    </rPh>
    <rPh sb="455" eb="456">
      <t>タカ</t>
    </rPh>
    <rPh sb="457" eb="459">
      <t>スイジュン</t>
    </rPh>
    <rPh sb="467" eb="469">
      <t>ゼンコク</t>
    </rPh>
    <rPh sb="469" eb="471">
      <t>ヘイキン</t>
    </rPh>
    <rPh sb="475" eb="476">
      <t>ヒク</t>
    </rPh>
    <rPh sb="482" eb="484">
      <t>イジョウ</t>
    </rPh>
    <rPh sb="485" eb="487">
      <t>モクヒョウ</t>
    </rPh>
    <rPh sb="489" eb="491">
      <t>ゲンイン</t>
    </rPh>
    <rPh sb="491" eb="493">
      <t>キュウメイ</t>
    </rPh>
    <rPh sb="494" eb="49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</si>
</sst>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6.66</c:v>
                </c:pt>
                <c:pt idx="1">
                  <c:v>1.46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1412800"/>
        <c:axId val="16198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121412800"/>
        <c:axId val="161982072"/>
      </c:lineChart>
      <c:dateAx>
        <c:axId val="121412800"/>
        <c:scaling>
          <c:orientation val="minMax"/>
        </c:scaling>
        <c:delete val="1"/>
        <c:axPos val="b"/>
        <c:numFmt formatCode="ge" sourceLinked="1"/>
        <c:majorTickMark val="none"/>
        <c:minorTickMark val="none"/>
        <c:tickLblPos val="none"/>
        <c:crossAx val="161982072"/>
        <c:crosses val="autoZero"/>
        <c:auto val="1"/>
        <c:lblOffset val="100"/>
        <c:baseTimeUnit val="years"/>
      </c:dateAx>
      <c:valAx>
        <c:axId val="16198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57.92</c:v>
                </c:pt>
                <c:pt idx="1">
                  <c:v>59.87</c:v>
                </c:pt>
                <c:pt idx="2">
                  <c:v>60.56</c:v>
                </c:pt>
                <c:pt idx="3">
                  <c:v>64.02</c:v>
                </c:pt>
                <c:pt idx="4">
                  <c:v>60.42</c:v>
                </c:pt>
              </c:numCache>
            </c:numRef>
          </c:val>
        </c:ser>
        <c:dLbls>
          <c:showLegendKey val="0"/>
          <c:showVal val="0"/>
          <c:showCatName val="0"/>
          <c:showSerName val="0"/>
          <c:showPercent val="0"/>
          <c:showBubbleSize val="0"/>
        </c:dLbls>
        <c:gapWidth val="150"/>
        <c:axId val="163360808"/>
        <c:axId val="16336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163360808"/>
        <c:axId val="163361200"/>
      </c:lineChart>
      <c:dateAx>
        <c:axId val="163360808"/>
        <c:scaling>
          <c:orientation val="minMax"/>
        </c:scaling>
        <c:delete val="1"/>
        <c:axPos val="b"/>
        <c:numFmt formatCode="ge" sourceLinked="1"/>
        <c:majorTickMark val="none"/>
        <c:minorTickMark val="none"/>
        <c:tickLblPos val="none"/>
        <c:crossAx val="163361200"/>
        <c:crosses val="autoZero"/>
        <c:auto val="1"/>
        <c:lblOffset val="100"/>
        <c:baseTimeUnit val="years"/>
      </c:dateAx>
      <c:valAx>
        <c:axId val="16336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6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83.58</c:v>
                </c:pt>
                <c:pt idx="1">
                  <c:v>85.47</c:v>
                </c:pt>
                <c:pt idx="2">
                  <c:v>84.56</c:v>
                </c:pt>
                <c:pt idx="3">
                  <c:v>82.86</c:v>
                </c:pt>
                <c:pt idx="4">
                  <c:v>86.53</c:v>
                </c:pt>
              </c:numCache>
            </c:numRef>
          </c:val>
        </c:ser>
        <c:dLbls>
          <c:showLegendKey val="0"/>
          <c:showVal val="0"/>
          <c:showCatName val="0"/>
          <c:showSerName val="0"/>
          <c:showPercent val="0"/>
          <c:showBubbleSize val="0"/>
        </c:dLbls>
        <c:gapWidth val="150"/>
        <c:axId val="163461312"/>
        <c:axId val="16346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163461312"/>
        <c:axId val="163461704"/>
      </c:lineChart>
      <c:dateAx>
        <c:axId val="163461312"/>
        <c:scaling>
          <c:orientation val="minMax"/>
        </c:scaling>
        <c:delete val="1"/>
        <c:axPos val="b"/>
        <c:numFmt formatCode="ge" sourceLinked="1"/>
        <c:majorTickMark val="none"/>
        <c:minorTickMark val="none"/>
        <c:tickLblPos val="none"/>
        <c:crossAx val="163461704"/>
        <c:crosses val="autoZero"/>
        <c:auto val="1"/>
        <c:lblOffset val="100"/>
        <c:baseTimeUnit val="years"/>
      </c:dateAx>
      <c:valAx>
        <c:axId val="16346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105.63</c:v>
                </c:pt>
                <c:pt idx="1">
                  <c:v>117.78</c:v>
                </c:pt>
                <c:pt idx="2">
                  <c:v>109.85</c:v>
                </c:pt>
                <c:pt idx="3">
                  <c:v>103.44</c:v>
                </c:pt>
                <c:pt idx="4">
                  <c:v>88.37</c:v>
                </c:pt>
              </c:numCache>
            </c:numRef>
          </c:val>
        </c:ser>
        <c:dLbls>
          <c:showLegendKey val="0"/>
          <c:showVal val="0"/>
          <c:showCatName val="0"/>
          <c:showSerName val="0"/>
          <c:showPercent val="0"/>
          <c:showBubbleSize val="0"/>
        </c:dLbls>
        <c:gapWidth val="150"/>
        <c:axId val="162915128"/>
        <c:axId val="16289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162915128"/>
        <c:axId val="162898384"/>
      </c:lineChart>
      <c:dateAx>
        <c:axId val="162915128"/>
        <c:scaling>
          <c:orientation val="minMax"/>
        </c:scaling>
        <c:delete val="1"/>
        <c:axPos val="b"/>
        <c:numFmt formatCode="ge" sourceLinked="1"/>
        <c:majorTickMark val="none"/>
        <c:minorTickMark val="none"/>
        <c:tickLblPos val="none"/>
        <c:crossAx val="162898384"/>
        <c:crosses val="autoZero"/>
        <c:auto val="1"/>
        <c:lblOffset val="100"/>
        <c:baseTimeUnit val="years"/>
      </c:dateAx>
      <c:valAx>
        <c:axId val="16289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1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16</c:v>
                </c:pt>
                <c:pt idx="1">
                  <c:v>16.260000000000002</c:v>
                </c:pt>
                <c:pt idx="2">
                  <c:v>16.84</c:v>
                </c:pt>
                <c:pt idx="3">
                  <c:v>17.47</c:v>
                </c:pt>
                <c:pt idx="4">
                  <c:v>59.28</c:v>
                </c:pt>
              </c:numCache>
            </c:numRef>
          </c:val>
        </c:ser>
        <c:dLbls>
          <c:showLegendKey val="0"/>
          <c:showVal val="0"/>
          <c:showCatName val="0"/>
          <c:showSerName val="0"/>
          <c:showPercent val="0"/>
          <c:showBubbleSize val="0"/>
        </c:dLbls>
        <c:gapWidth val="150"/>
        <c:axId val="162968960"/>
        <c:axId val="1629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162968960"/>
        <c:axId val="162973440"/>
      </c:lineChart>
      <c:dateAx>
        <c:axId val="162968960"/>
        <c:scaling>
          <c:orientation val="minMax"/>
        </c:scaling>
        <c:delete val="1"/>
        <c:axPos val="b"/>
        <c:numFmt formatCode="ge" sourceLinked="1"/>
        <c:majorTickMark val="none"/>
        <c:minorTickMark val="none"/>
        <c:tickLblPos val="none"/>
        <c:crossAx val="162973440"/>
        <c:crosses val="autoZero"/>
        <c:auto val="1"/>
        <c:lblOffset val="100"/>
        <c:baseTimeUnit val="years"/>
      </c:dateAx>
      <c:valAx>
        <c:axId val="1629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991856"/>
        <c:axId val="16299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162991856"/>
        <c:axId val="162992240"/>
      </c:lineChart>
      <c:dateAx>
        <c:axId val="162991856"/>
        <c:scaling>
          <c:orientation val="minMax"/>
        </c:scaling>
        <c:delete val="1"/>
        <c:axPos val="b"/>
        <c:numFmt formatCode="ge" sourceLinked="1"/>
        <c:majorTickMark val="none"/>
        <c:minorTickMark val="none"/>
        <c:tickLblPos val="none"/>
        <c:crossAx val="162992240"/>
        <c:crosses val="autoZero"/>
        <c:auto val="1"/>
        <c:lblOffset val="100"/>
        <c:baseTimeUnit val="years"/>
      </c:dateAx>
      <c:valAx>
        <c:axId val="1629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9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formatCode="#,##0.00;&quot;△&quot;#,##0.00;&quot;-&quot;">
                  <c:v>356.14</c:v>
                </c:pt>
              </c:numCache>
            </c:numRef>
          </c:val>
        </c:ser>
        <c:dLbls>
          <c:showLegendKey val="0"/>
          <c:showVal val="0"/>
          <c:showCatName val="0"/>
          <c:showSerName val="0"/>
          <c:showPercent val="0"/>
          <c:showBubbleSize val="0"/>
        </c:dLbls>
        <c:gapWidth val="150"/>
        <c:axId val="163038192"/>
        <c:axId val="16303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163038192"/>
        <c:axId val="163038584"/>
      </c:lineChart>
      <c:dateAx>
        <c:axId val="163038192"/>
        <c:scaling>
          <c:orientation val="minMax"/>
        </c:scaling>
        <c:delete val="1"/>
        <c:axPos val="b"/>
        <c:numFmt formatCode="ge" sourceLinked="1"/>
        <c:majorTickMark val="none"/>
        <c:minorTickMark val="none"/>
        <c:tickLblPos val="none"/>
        <c:crossAx val="163038584"/>
        <c:crosses val="autoZero"/>
        <c:auto val="1"/>
        <c:lblOffset val="100"/>
        <c:baseTimeUnit val="years"/>
      </c:dateAx>
      <c:valAx>
        <c:axId val="163038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0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5379.46</c:v>
                </c:pt>
                <c:pt idx="1">
                  <c:v>6232.94</c:v>
                </c:pt>
                <c:pt idx="2">
                  <c:v>4211.7700000000004</c:v>
                </c:pt>
                <c:pt idx="3">
                  <c:v>4016.37</c:v>
                </c:pt>
                <c:pt idx="4">
                  <c:v>1785.27</c:v>
                </c:pt>
              </c:numCache>
            </c:numRef>
          </c:val>
        </c:ser>
        <c:dLbls>
          <c:showLegendKey val="0"/>
          <c:showVal val="0"/>
          <c:showCatName val="0"/>
          <c:showSerName val="0"/>
          <c:showPercent val="0"/>
          <c:showBubbleSize val="0"/>
        </c:dLbls>
        <c:gapWidth val="150"/>
        <c:axId val="163039760"/>
        <c:axId val="16304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163039760"/>
        <c:axId val="163040152"/>
      </c:lineChart>
      <c:dateAx>
        <c:axId val="163039760"/>
        <c:scaling>
          <c:orientation val="minMax"/>
        </c:scaling>
        <c:delete val="1"/>
        <c:axPos val="b"/>
        <c:numFmt formatCode="ge" sourceLinked="1"/>
        <c:majorTickMark val="none"/>
        <c:minorTickMark val="none"/>
        <c:tickLblPos val="none"/>
        <c:crossAx val="163040152"/>
        <c:crosses val="autoZero"/>
        <c:auto val="1"/>
        <c:lblOffset val="100"/>
        <c:baseTimeUnit val="years"/>
      </c:dateAx>
      <c:valAx>
        <c:axId val="163040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0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130.78</c:v>
                </c:pt>
                <c:pt idx="1">
                  <c:v>115.82</c:v>
                </c:pt>
                <c:pt idx="2">
                  <c:v>108.8</c:v>
                </c:pt>
                <c:pt idx="3">
                  <c:v>97.94</c:v>
                </c:pt>
                <c:pt idx="4">
                  <c:v>92.25</c:v>
                </c:pt>
              </c:numCache>
            </c:numRef>
          </c:val>
        </c:ser>
        <c:dLbls>
          <c:showLegendKey val="0"/>
          <c:showVal val="0"/>
          <c:showCatName val="0"/>
          <c:showSerName val="0"/>
          <c:showPercent val="0"/>
          <c:showBubbleSize val="0"/>
        </c:dLbls>
        <c:gapWidth val="150"/>
        <c:axId val="163041328"/>
        <c:axId val="16321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163041328"/>
        <c:axId val="163216688"/>
      </c:lineChart>
      <c:dateAx>
        <c:axId val="163041328"/>
        <c:scaling>
          <c:orientation val="minMax"/>
        </c:scaling>
        <c:delete val="1"/>
        <c:axPos val="b"/>
        <c:numFmt formatCode="ge" sourceLinked="1"/>
        <c:majorTickMark val="none"/>
        <c:minorTickMark val="none"/>
        <c:tickLblPos val="none"/>
        <c:crossAx val="163216688"/>
        <c:crosses val="autoZero"/>
        <c:auto val="1"/>
        <c:lblOffset val="100"/>
        <c:baseTimeUnit val="years"/>
      </c:dateAx>
      <c:valAx>
        <c:axId val="16321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04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104.9</c:v>
                </c:pt>
                <c:pt idx="1">
                  <c:v>115.53</c:v>
                </c:pt>
                <c:pt idx="2">
                  <c:v>107.81</c:v>
                </c:pt>
                <c:pt idx="3">
                  <c:v>101.56</c:v>
                </c:pt>
                <c:pt idx="4">
                  <c:v>85.42</c:v>
                </c:pt>
              </c:numCache>
            </c:numRef>
          </c:val>
        </c:ser>
        <c:dLbls>
          <c:showLegendKey val="0"/>
          <c:showVal val="0"/>
          <c:showCatName val="0"/>
          <c:showSerName val="0"/>
          <c:showPercent val="0"/>
          <c:showBubbleSize val="0"/>
        </c:dLbls>
        <c:gapWidth val="150"/>
        <c:axId val="163217864"/>
        <c:axId val="16321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163217864"/>
        <c:axId val="163218256"/>
      </c:lineChart>
      <c:dateAx>
        <c:axId val="163217864"/>
        <c:scaling>
          <c:orientation val="minMax"/>
        </c:scaling>
        <c:delete val="1"/>
        <c:axPos val="b"/>
        <c:numFmt formatCode="ge" sourceLinked="1"/>
        <c:majorTickMark val="none"/>
        <c:minorTickMark val="none"/>
        <c:tickLblPos val="none"/>
        <c:crossAx val="163218256"/>
        <c:crosses val="autoZero"/>
        <c:auto val="1"/>
        <c:lblOffset val="100"/>
        <c:baseTimeUnit val="years"/>
      </c:dateAx>
      <c:valAx>
        <c:axId val="16321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1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223.53</c:v>
                </c:pt>
                <c:pt idx="1">
                  <c:v>204.1</c:v>
                </c:pt>
                <c:pt idx="2">
                  <c:v>218.96</c:v>
                </c:pt>
                <c:pt idx="3">
                  <c:v>232.5</c:v>
                </c:pt>
                <c:pt idx="4">
                  <c:v>275.60000000000002</c:v>
                </c:pt>
              </c:numCache>
            </c:numRef>
          </c:val>
        </c:ser>
        <c:dLbls>
          <c:showLegendKey val="0"/>
          <c:showVal val="0"/>
          <c:showCatName val="0"/>
          <c:showSerName val="0"/>
          <c:showPercent val="0"/>
          <c:showBubbleSize val="0"/>
        </c:dLbls>
        <c:gapWidth val="150"/>
        <c:axId val="163219432"/>
        <c:axId val="16321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163219432"/>
        <c:axId val="163219824"/>
      </c:lineChart>
      <c:dateAx>
        <c:axId val="163219432"/>
        <c:scaling>
          <c:orientation val="minMax"/>
        </c:scaling>
        <c:delete val="1"/>
        <c:axPos val="b"/>
        <c:numFmt formatCode="ge" sourceLinked="1"/>
        <c:majorTickMark val="none"/>
        <c:minorTickMark val="none"/>
        <c:tickLblPos val="none"/>
        <c:crossAx val="163219824"/>
        <c:crosses val="autoZero"/>
        <c:auto val="1"/>
        <c:lblOffset val="100"/>
        <c:baseTimeUnit val="years"/>
      </c:dateAx>
      <c:valAx>
        <c:axId val="16321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J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沖縄県　伊江村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8"/>
      <c r="J7" s="76" t="s">
        <v>2</v>
      </c>
      <c r="K7" s="77"/>
      <c r="L7" s="77"/>
      <c r="M7" s="77"/>
      <c r="N7" s="77"/>
      <c r="O7" s="77"/>
      <c r="P7" s="77"/>
      <c r="Q7" s="78"/>
      <c r="R7" s="76" t="s">
        <v>3</v>
      </c>
      <c r="S7" s="77"/>
      <c r="T7" s="77"/>
      <c r="U7" s="77"/>
      <c r="V7" s="77"/>
      <c r="W7" s="77"/>
      <c r="X7" s="77"/>
      <c r="Y7" s="78"/>
      <c r="Z7" s="76" t="s">
        <v>4</v>
      </c>
      <c r="AA7" s="77"/>
      <c r="AB7" s="77"/>
      <c r="AC7" s="77"/>
      <c r="AD7" s="77"/>
      <c r="AE7" s="77"/>
      <c r="AF7" s="77"/>
      <c r="AG7" s="78"/>
      <c r="AH7" s="3"/>
      <c r="AI7" s="76" t="s">
        <v>5</v>
      </c>
      <c r="AJ7" s="77"/>
      <c r="AK7" s="77"/>
      <c r="AL7" s="77"/>
      <c r="AM7" s="77"/>
      <c r="AN7" s="77"/>
      <c r="AO7" s="77"/>
      <c r="AP7" s="78"/>
      <c r="AQ7" s="65" t="s">
        <v>6</v>
      </c>
      <c r="AR7" s="65"/>
      <c r="AS7" s="65"/>
      <c r="AT7" s="65"/>
      <c r="AU7" s="65"/>
      <c r="AV7" s="65"/>
      <c r="AW7" s="65"/>
      <c r="AX7" s="65"/>
      <c r="AY7" s="65" t="s">
        <v>7</v>
      </c>
      <c r="AZ7" s="65"/>
      <c r="BA7" s="65"/>
      <c r="BB7" s="65"/>
      <c r="BC7" s="65"/>
      <c r="BD7" s="65"/>
      <c r="BE7" s="65"/>
      <c r="BF7" s="65"/>
      <c r="BG7" s="3"/>
      <c r="BH7" s="3"/>
      <c r="BI7" s="3"/>
      <c r="BJ7" s="3"/>
      <c r="BK7" s="3"/>
      <c r="BL7" s="4" t="s">
        <v>8</v>
      </c>
      <c r="BM7" s="5"/>
      <c r="BN7" s="5"/>
      <c r="BO7" s="5"/>
      <c r="BP7" s="5"/>
      <c r="BQ7" s="5"/>
      <c r="BR7" s="5"/>
      <c r="BS7" s="5"/>
      <c r="BT7" s="5"/>
      <c r="BU7" s="5"/>
      <c r="BV7" s="5"/>
      <c r="BW7" s="5"/>
      <c r="BX7" s="5"/>
      <c r="BY7" s="6"/>
    </row>
    <row r="8" spans="1:78" ht="18.75" customHeight="1">
      <c r="A8" s="2"/>
      <c r="B8" s="68" t="str">
        <f>データ!I6</f>
        <v>法適用</v>
      </c>
      <c r="C8" s="69"/>
      <c r="D8" s="69"/>
      <c r="E8" s="69"/>
      <c r="F8" s="69"/>
      <c r="G8" s="69"/>
      <c r="H8" s="69"/>
      <c r="I8" s="70"/>
      <c r="J8" s="68" t="str">
        <f>データ!J6</f>
        <v>水道事業</v>
      </c>
      <c r="K8" s="69"/>
      <c r="L8" s="69"/>
      <c r="M8" s="69"/>
      <c r="N8" s="69"/>
      <c r="O8" s="69"/>
      <c r="P8" s="69"/>
      <c r="Q8" s="70"/>
      <c r="R8" s="68" t="str">
        <f>データ!K6</f>
        <v>末端給水事業</v>
      </c>
      <c r="S8" s="69"/>
      <c r="T8" s="69"/>
      <c r="U8" s="69"/>
      <c r="V8" s="69"/>
      <c r="W8" s="69"/>
      <c r="X8" s="69"/>
      <c r="Y8" s="70"/>
      <c r="Z8" s="68" t="str">
        <f>データ!L6</f>
        <v>A9</v>
      </c>
      <c r="AA8" s="69"/>
      <c r="AB8" s="69"/>
      <c r="AC8" s="69"/>
      <c r="AD8" s="69"/>
      <c r="AE8" s="69"/>
      <c r="AF8" s="69"/>
      <c r="AG8" s="70"/>
      <c r="AH8" s="3"/>
      <c r="AI8" s="71">
        <f>データ!Q6</f>
        <v>4730</v>
      </c>
      <c r="AJ8" s="72"/>
      <c r="AK8" s="72"/>
      <c r="AL8" s="72"/>
      <c r="AM8" s="72"/>
      <c r="AN8" s="72"/>
      <c r="AO8" s="72"/>
      <c r="AP8" s="73"/>
      <c r="AQ8" s="54">
        <f>データ!R6</f>
        <v>22.78</v>
      </c>
      <c r="AR8" s="54"/>
      <c r="AS8" s="54"/>
      <c r="AT8" s="54"/>
      <c r="AU8" s="54"/>
      <c r="AV8" s="54"/>
      <c r="AW8" s="54"/>
      <c r="AX8" s="54"/>
      <c r="AY8" s="54">
        <f>データ!S6</f>
        <v>207.64</v>
      </c>
      <c r="AZ8" s="54"/>
      <c r="BA8" s="54"/>
      <c r="BB8" s="54"/>
      <c r="BC8" s="54"/>
      <c r="BD8" s="54"/>
      <c r="BE8" s="54"/>
      <c r="BF8" s="54"/>
      <c r="BG8" s="3"/>
      <c r="BH8" s="3"/>
      <c r="BI8" s="3"/>
      <c r="BJ8" s="3"/>
      <c r="BK8" s="3"/>
      <c r="BL8" s="63" t="s">
        <v>9</v>
      </c>
      <c r="BM8" s="64"/>
      <c r="BN8" s="7" t="s">
        <v>10</v>
      </c>
      <c r="BO8" s="8"/>
      <c r="BP8" s="8"/>
      <c r="BQ8" s="8"/>
      <c r="BR8" s="8"/>
      <c r="BS8" s="8"/>
      <c r="BT8" s="8"/>
      <c r="BU8" s="8"/>
      <c r="BV8" s="8"/>
      <c r="BW8" s="8"/>
      <c r="BX8" s="8"/>
      <c r="BY8" s="9"/>
    </row>
    <row r="9" spans="1:78" ht="18.75" customHeight="1">
      <c r="A9" s="2"/>
      <c r="B9" s="65" t="s">
        <v>11</v>
      </c>
      <c r="C9" s="65"/>
      <c r="D9" s="65"/>
      <c r="E9" s="65"/>
      <c r="F9" s="65"/>
      <c r="G9" s="65"/>
      <c r="H9" s="65"/>
      <c r="I9" s="65"/>
      <c r="J9" s="65" t="s">
        <v>12</v>
      </c>
      <c r="K9" s="65"/>
      <c r="L9" s="65"/>
      <c r="M9" s="65"/>
      <c r="N9" s="65"/>
      <c r="O9" s="65"/>
      <c r="P9" s="65"/>
      <c r="Q9" s="65"/>
      <c r="R9" s="65" t="s">
        <v>13</v>
      </c>
      <c r="S9" s="65"/>
      <c r="T9" s="65"/>
      <c r="U9" s="65"/>
      <c r="V9" s="65"/>
      <c r="W9" s="65"/>
      <c r="X9" s="65"/>
      <c r="Y9" s="65"/>
      <c r="Z9" s="65" t="s">
        <v>14</v>
      </c>
      <c r="AA9" s="65"/>
      <c r="AB9" s="65"/>
      <c r="AC9" s="65"/>
      <c r="AD9" s="65"/>
      <c r="AE9" s="65"/>
      <c r="AF9" s="65"/>
      <c r="AG9" s="65"/>
      <c r="AH9" s="3"/>
      <c r="AI9" s="65" t="s">
        <v>15</v>
      </c>
      <c r="AJ9" s="65"/>
      <c r="AK9" s="65"/>
      <c r="AL9" s="65"/>
      <c r="AM9" s="65"/>
      <c r="AN9" s="65"/>
      <c r="AO9" s="65"/>
      <c r="AP9" s="65"/>
      <c r="AQ9" s="65" t="s">
        <v>16</v>
      </c>
      <c r="AR9" s="65"/>
      <c r="AS9" s="65"/>
      <c r="AT9" s="65"/>
      <c r="AU9" s="65"/>
      <c r="AV9" s="65"/>
      <c r="AW9" s="65"/>
      <c r="AX9" s="65"/>
      <c r="AY9" s="65" t="s">
        <v>17</v>
      </c>
      <c r="AZ9" s="65"/>
      <c r="BA9" s="65"/>
      <c r="BB9" s="65"/>
      <c r="BC9" s="65"/>
      <c r="BD9" s="65"/>
      <c r="BE9" s="65"/>
      <c r="BF9" s="65"/>
      <c r="BG9" s="3"/>
      <c r="BH9" s="3"/>
      <c r="BI9" s="3"/>
      <c r="BJ9" s="3"/>
      <c r="BK9" s="3"/>
      <c r="BL9" s="66" t="s">
        <v>18</v>
      </c>
      <c r="BM9" s="67"/>
      <c r="BN9" s="10" t="s">
        <v>19</v>
      </c>
      <c r="BO9" s="11"/>
      <c r="BP9" s="11"/>
      <c r="BQ9" s="11"/>
      <c r="BR9" s="11"/>
      <c r="BS9" s="11"/>
      <c r="BT9" s="11"/>
      <c r="BU9" s="11"/>
      <c r="BV9" s="11"/>
      <c r="BW9" s="11"/>
      <c r="BX9" s="11"/>
      <c r="BY9" s="12"/>
    </row>
    <row r="10" spans="1:78" ht="18.75" customHeight="1">
      <c r="A10" s="2"/>
      <c r="B10" s="54" t="str">
        <f>データ!M6</f>
        <v>-</v>
      </c>
      <c r="C10" s="54"/>
      <c r="D10" s="54"/>
      <c r="E10" s="54"/>
      <c r="F10" s="54"/>
      <c r="G10" s="54"/>
      <c r="H10" s="54"/>
      <c r="I10" s="54"/>
      <c r="J10" s="54">
        <f>データ!N6</f>
        <v>90.47</v>
      </c>
      <c r="K10" s="54"/>
      <c r="L10" s="54"/>
      <c r="M10" s="54"/>
      <c r="N10" s="54"/>
      <c r="O10" s="54"/>
      <c r="P10" s="54"/>
      <c r="Q10" s="54"/>
      <c r="R10" s="54">
        <f>データ!O6</f>
        <v>100</v>
      </c>
      <c r="S10" s="54"/>
      <c r="T10" s="54"/>
      <c r="U10" s="54"/>
      <c r="V10" s="54"/>
      <c r="W10" s="54"/>
      <c r="X10" s="54"/>
      <c r="Y10" s="54"/>
      <c r="Z10" s="62">
        <f>データ!P6</f>
        <v>2932</v>
      </c>
      <c r="AA10" s="62"/>
      <c r="AB10" s="62"/>
      <c r="AC10" s="62"/>
      <c r="AD10" s="62"/>
      <c r="AE10" s="62"/>
      <c r="AF10" s="62"/>
      <c r="AG10" s="62"/>
      <c r="AH10" s="2"/>
      <c r="AI10" s="62">
        <f>データ!T6</f>
        <v>4696</v>
      </c>
      <c r="AJ10" s="62"/>
      <c r="AK10" s="62"/>
      <c r="AL10" s="62"/>
      <c r="AM10" s="62"/>
      <c r="AN10" s="62"/>
      <c r="AO10" s="62"/>
      <c r="AP10" s="62"/>
      <c r="AQ10" s="54">
        <f>データ!U6</f>
        <v>22.78</v>
      </c>
      <c r="AR10" s="54"/>
      <c r="AS10" s="54"/>
      <c r="AT10" s="54"/>
      <c r="AU10" s="54"/>
      <c r="AV10" s="54"/>
      <c r="AW10" s="54"/>
      <c r="AX10" s="54"/>
      <c r="AY10" s="54">
        <f>データ!V6</f>
        <v>206.15</v>
      </c>
      <c r="AZ10" s="54"/>
      <c r="BA10" s="54"/>
      <c r="BB10" s="54"/>
      <c r="BC10" s="54"/>
      <c r="BD10" s="54"/>
      <c r="BE10" s="54"/>
      <c r="BF10" s="54"/>
      <c r="BG10" s="2"/>
      <c r="BH10" s="2"/>
      <c r="BI10" s="2"/>
      <c r="BJ10" s="2"/>
      <c r="BK10" s="2"/>
      <c r="BL10" s="55" t="s">
        <v>20</v>
      </c>
      <c r="BM10" s="5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22</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24</v>
      </c>
      <c r="BM14" s="42"/>
      <c r="BN14" s="42"/>
      <c r="BO14" s="42"/>
      <c r="BP14" s="42"/>
      <c r="BQ14" s="42"/>
      <c r="BR14" s="42"/>
      <c r="BS14" s="42"/>
      <c r="BT14" s="42"/>
      <c r="BU14" s="42"/>
      <c r="BV14" s="42"/>
      <c r="BW14" s="42"/>
      <c r="BX14" s="42"/>
      <c r="BY14" s="42"/>
      <c r="BZ14" s="43"/>
    </row>
    <row r="15" spans="1:78" ht="13.5" customHeight="1">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0" t="s">
        <v>25</v>
      </c>
      <c r="D34" s="50"/>
      <c r="E34" s="50"/>
      <c r="F34" s="50"/>
      <c r="G34" s="50"/>
      <c r="H34" s="50"/>
      <c r="I34" s="50"/>
      <c r="J34" s="50"/>
      <c r="K34" s="50"/>
      <c r="L34" s="50"/>
      <c r="M34" s="50"/>
      <c r="N34" s="50"/>
      <c r="O34" s="50"/>
      <c r="P34" s="50"/>
      <c r="Q34" s="19"/>
      <c r="R34" s="50" t="s">
        <v>26</v>
      </c>
      <c r="S34" s="50"/>
      <c r="T34" s="50"/>
      <c r="U34" s="50"/>
      <c r="V34" s="50"/>
      <c r="W34" s="50"/>
      <c r="X34" s="50"/>
      <c r="Y34" s="50"/>
      <c r="Z34" s="50"/>
      <c r="AA34" s="50"/>
      <c r="AB34" s="50"/>
      <c r="AC34" s="50"/>
      <c r="AD34" s="50"/>
      <c r="AE34" s="50"/>
      <c r="AF34" s="19"/>
      <c r="AG34" s="50" t="s">
        <v>27</v>
      </c>
      <c r="AH34" s="50"/>
      <c r="AI34" s="50"/>
      <c r="AJ34" s="50"/>
      <c r="AK34" s="50"/>
      <c r="AL34" s="50"/>
      <c r="AM34" s="50"/>
      <c r="AN34" s="50"/>
      <c r="AO34" s="50"/>
      <c r="AP34" s="50"/>
      <c r="AQ34" s="50"/>
      <c r="AR34" s="50"/>
      <c r="AS34" s="50"/>
      <c r="AT34" s="50"/>
      <c r="AU34" s="19"/>
      <c r="AV34" s="50" t="s">
        <v>28</v>
      </c>
      <c r="AW34" s="50"/>
      <c r="AX34" s="50"/>
      <c r="AY34" s="50"/>
      <c r="AZ34" s="50"/>
      <c r="BA34" s="50"/>
      <c r="BB34" s="50"/>
      <c r="BC34" s="50"/>
      <c r="BD34" s="50"/>
      <c r="BE34" s="50"/>
      <c r="BF34" s="50"/>
      <c r="BG34" s="50"/>
      <c r="BH34" s="50"/>
      <c r="BI34" s="50"/>
      <c r="BJ34" s="18"/>
      <c r="BK34" s="2"/>
      <c r="BL34" s="47"/>
      <c r="BM34" s="48"/>
      <c r="BN34" s="48"/>
      <c r="BO34" s="48"/>
      <c r="BP34" s="48"/>
      <c r="BQ34" s="48"/>
      <c r="BR34" s="48"/>
      <c r="BS34" s="48"/>
      <c r="BT34" s="48"/>
      <c r="BU34" s="48"/>
      <c r="BV34" s="48"/>
      <c r="BW34" s="48"/>
      <c r="BX34" s="48"/>
      <c r="BY34" s="48"/>
      <c r="BZ34" s="49"/>
    </row>
    <row r="35" spans="1:78" ht="13.5" customHeight="1">
      <c r="A35" s="2"/>
      <c r="B35" s="16"/>
      <c r="C35" s="50"/>
      <c r="D35" s="50"/>
      <c r="E35" s="50"/>
      <c r="F35" s="50"/>
      <c r="G35" s="50"/>
      <c r="H35" s="50"/>
      <c r="I35" s="50"/>
      <c r="J35" s="50"/>
      <c r="K35" s="50"/>
      <c r="L35" s="50"/>
      <c r="M35" s="50"/>
      <c r="N35" s="50"/>
      <c r="O35" s="50"/>
      <c r="P35" s="50"/>
      <c r="Q35" s="19"/>
      <c r="R35" s="50"/>
      <c r="S35" s="50"/>
      <c r="T35" s="50"/>
      <c r="U35" s="50"/>
      <c r="V35" s="50"/>
      <c r="W35" s="50"/>
      <c r="X35" s="50"/>
      <c r="Y35" s="50"/>
      <c r="Z35" s="50"/>
      <c r="AA35" s="50"/>
      <c r="AB35" s="50"/>
      <c r="AC35" s="50"/>
      <c r="AD35" s="50"/>
      <c r="AE35" s="50"/>
      <c r="AF35" s="19"/>
      <c r="AG35" s="50"/>
      <c r="AH35" s="50"/>
      <c r="AI35" s="50"/>
      <c r="AJ35" s="50"/>
      <c r="AK35" s="50"/>
      <c r="AL35" s="50"/>
      <c r="AM35" s="50"/>
      <c r="AN35" s="50"/>
      <c r="AO35" s="50"/>
      <c r="AP35" s="50"/>
      <c r="AQ35" s="50"/>
      <c r="AR35" s="50"/>
      <c r="AS35" s="50"/>
      <c r="AT35" s="50"/>
      <c r="AU35" s="19"/>
      <c r="AV35" s="50"/>
      <c r="AW35" s="50"/>
      <c r="AX35" s="50"/>
      <c r="AY35" s="50"/>
      <c r="AZ35" s="50"/>
      <c r="BA35" s="50"/>
      <c r="BB35" s="50"/>
      <c r="BC35" s="50"/>
      <c r="BD35" s="50"/>
      <c r="BE35" s="50"/>
      <c r="BF35" s="50"/>
      <c r="BG35" s="50"/>
      <c r="BH35" s="50"/>
      <c r="BI35" s="50"/>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0" t="s">
        <v>30</v>
      </c>
      <c r="D56" s="50"/>
      <c r="E56" s="50"/>
      <c r="F56" s="50"/>
      <c r="G56" s="50"/>
      <c r="H56" s="50"/>
      <c r="I56" s="50"/>
      <c r="J56" s="50"/>
      <c r="K56" s="50"/>
      <c r="L56" s="50"/>
      <c r="M56" s="50"/>
      <c r="N56" s="50"/>
      <c r="O56" s="50"/>
      <c r="P56" s="50"/>
      <c r="Q56" s="19"/>
      <c r="R56" s="50" t="s">
        <v>31</v>
      </c>
      <c r="S56" s="50"/>
      <c r="T56" s="50"/>
      <c r="U56" s="50"/>
      <c r="V56" s="50"/>
      <c r="W56" s="50"/>
      <c r="X56" s="50"/>
      <c r="Y56" s="50"/>
      <c r="Z56" s="50"/>
      <c r="AA56" s="50"/>
      <c r="AB56" s="50"/>
      <c r="AC56" s="50"/>
      <c r="AD56" s="50"/>
      <c r="AE56" s="50"/>
      <c r="AF56" s="19"/>
      <c r="AG56" s="50" t="s">
        <v>32</v>
      </c>
      <c r="AH56" s="50"/>
      <c r="AI56" s="50"/>
      <c r="AJ56" s="50"/>
      <c r="AK56" s="50"/>
      <c r="AL56" s="50"/>
      <c r="AM56" s="50"/>
      <c r="AN56" s="50"/>
      <c r="AO56" s="50"/>
      <c r="AP56" s="50"/>
      <c r="AQ56" s="50"/>
      <c r="AR56" s="50"/>
      <c r="AS56" s="50"/>
      <c r="AT56" s="50"/>
      <c r="AU56" s="19"/>
      <c r="AV56" s="50" t="s">
        <v>33</v>
      </c>
      <c r="AW56" s="50"/>
      <c r="AX56" s="50"/>
      <c r="AY56" s="50"/>
      <c r="AZ56" s="50"/>
      <c r="BA56" s="50"/>
      <c r="BB56" s="50"/>
      <c r="BC56" s="50"/>
      <c r="BD56" s="50"/>
      <c r="BE56" s="50"/>
      <c r="BF56" s="50"/>
      <c r="BG56" s="50"/>
      <c r="BH56" s="50"/>
      <c r="BI56" s="50"/>
      <c r="BJ56" s="18"/>
      <c r="BK56" s="2"/>
      <c r="BL56" s="47"/>
      <c r="BM56" s="48"/>
      <c r="BN56" s="48"/>
      <c r="BO56" s="48"/>
      <c r="BP56" s="48"/>
      <c r="BQ56" s="48"/>
      <c r="BR56" s="48"/>
      <c r="BS56" s="48"/>
      <c r="BT56" s="48"/>
      <c r="BU56" s="48"/>
      <c r="BV56" s="48"/>
      <c r="BW56" s="48"/>
      <c r="BX56" s="48"/>
      <c r="BY56" s="48"/>
      <c r="BZ56" s="49"/>
    </row>
    <row r="57" spans="1:78" ht="13.5" customHeight="1">
      <c r="A57" s="2"/>
      <c r="B57" s="16"/>
      <c r="C57" s="50"/>
      <c r="D57" s="50"/>
      <c r="E57" s="50"/>
      <c r="F57" s="50"/>
      <c r="G57" s="50"/>
      <c r="H57" s="50"/>
      <c r="I57" s="50"/>
      <c r="J57" s="50"/>
      <c r="K57" s="50"/>
      <c r="L57" s="50"/>
      <c r="M57" s="50"/>
      <c r="N57" s="50"/>
      <c r="O57" s="50"/>
      <c r="P57" s="50"/>
      <c r="Q57" s="19"/>
      <c r="R57" s="50"/>
      <c r="S57" s="50"/>
      <c r="T57" s="50"/>
      <c r="U57" s="50"/>
      <c r="V57" s="50"/>
      <c r="W57" s="50"/>
      <c r="X57" s="50"/>
      <c r="Y57" s="50"/>
      <c r="Z57" s="50"/>
      <c r="AA57" s="50"/>
      <c r="AB57" s="50"/>
      <c r="AC57" s="50"/>
      <c r="AD57" s="50"/>
      <c r="AE57" s="50"/>
      <c r="AF57" s="19"/>
      <c r="AG57" s="50"/>
      <c r="AH57" s="50"/>
      <c r="AI57" s="50"/>
      <c r="AJ57" s="50"/>
      <c r="AK57" s="50"/>
      <c r="AL57" s="50"/>
      <c r="AM57" s="50"/>
      <c r="AN57" s="50"/>
      <c r="AO57" s="50"/>
      <c r="AP57" s="50"/>
      <c r="AQ57" s="50"/>
      <c r="AR57" s="50"/>
      <c r="AS57" s="50"/>
      <c r="AT57" s="50"/>
      <c r="AU57" s="19"/>
      <c r="AV57" s="50"/>
      <c r="AW57" s="50"/>
      <c r="AX57" s="50"/>
      <c r="AY57" s="50"/>
      <c r="AZ57" s="50"/>
      <c r="BA57" s="50"/>
      <c r="BB57" s="50"/>
      <c r="BC57" s="50"/>
      <c r="BD57" s="50"/>
      <c r="BE57" s="50"/>
      <c r="BF57" s="50"/>
      <c r="BG57" s="50"/>
      <c r="BH57" s="50"/>
      <c r="BI57" s="50"/>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1" t="s">
        <v>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7"/>
      <c r="BM60" s="48"/>
      <c r="BN60" s="48"/>
      <c r="BO60" s="48"/>
      <c r="BP60" s="48"/>
      <c r="BQ60" s="48"/>
      <c r="BR60" s="48"/>
      <c r="BS60" s="48"/>
      <c r="BT60" s="48"/>
      <c r="BU60" s="48"/>
      <c r="BV60" s="48"/>
      <c r="BW60" s="48"/>
      <c r="BX60" s="48"/>
      <c r="BY60" s="48"/>
      <c r="BZ60" s="49"/>
    </row>
    <row r="61" spans="1:78" ht="13.5" customHeight="1">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0" t="s">
        <v>36</v>
      </c>
      <c r="D79" s="50"/>
      <c r="E79" s="50"/>
      <c r="F79" s="50"/>
      <c r="G79" s="50"/>
      <c r="H79" s="50"/>
      <c r="I79" s="50"/>
      <c r="J79" s="50"/>
      <c r="K79" s="50"/>
      <c r="L79" s="50"/>
      <c r="M79" s="50"/>
      <c r="N79" s="50"/>
      <c r="O79" s="50"/>
      <c r="P79" s="50"/>
      <c r="Q79" s="50"/>
      <c r="R79" s="50"/>
      <c r="S79" s="50"/>
      <c r="T79" s="50"/>
      <c r="U79" s="19"/>
      <c r="V79" s="19"/>
      <c r="W79" s="50" t="s">
        <v>37</v>
      </c>
      <c r="X79" s="50"/>
      <c r="Y79" s="50"/>
      <c r="Z79" s="50"/>
      <c r="AA79" s="50"/>
      <c r="AB79" s="50"/>
      <c r="AC79" s="50"/>
      <c r="AD79" s="50"/>
      <c r="AE79" s="50"/>
      <c r="AF79" s="50"/>
      <c r="AG79" s="50"/>
      <c r="AH79" s="50"/>
      <c r="AI79" s="50"/>
      <c r="AJ79" s="50"/>
      <c r="AK79" s="50"/>
      <c r="AL79" s="50"/>
      <c r="AM79" s="50"/>
      <c r="AN79" s="50"/>
      <c r="AO79" s="19"/>
      <c r="AP79" s="19"/>
      <c r="AQ79" s="50" t="s">
        <v>38</v>
      </c>
      <c r="AR79" s="50"/>
      <c r="AS79" s="50"/>
      <c r="AT79" s="50"/>
      <c r="AU79" s="50"/>
      <c r="AV79" s="50"/>
      <c r="AW79" s="50"/>
      <c r="AX79" s="50"/>
      <c r="AY79" s="50"/>
      <c r="AZ79" s="50"/>
      <c r="BA79" s="50"/>
      <c r="BB79" s="50"/>
      <c r="BC79" s="50"/>
      <c r="BD79" s="50"/>
      <c r="BE79" s="50"/>
      <c r="BF79" s="50"/>
      <c r="BG79" s="50"/>
      <c r="BH79" s="50"/>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0"/>
      <c r="D80" s="50"/>
      <c r="E80" s="50"/>
      <c r="F80" s="50"/>
      <c r="G80" s="50"/>
      <c r="H80" s="50"/>
      <c r="I80" s="50"/>
      <c r="J80" s="50"/>
      <c r="K80" s="50"/>
      <c r="L80" s="50"/>
      <c r="M80" s="50"/>
      <c r="N80" s="50"/>
      <c r="O80" s="50"/>
      <c r="P80" s="50"/>
      <c r="Q80" s="50"/>
      <c r="R80" s="50"/>
      <c r="S80" s="50"/>
      <c r="T80" s="50"/>
      <c r="U80" s="19"/>
      <c r="V80" s="19"/>
      <c r="W80" s="50"/>
      <c r="X80" s="50"/>
      <c r="Y80" s="50"/>
      <c r="Z80" s="50"/>
      <c r="AA80" s="50"/>
      <c r="AB80" s="50"/>
      <c r="AC80" s="50"/>
      <c r="AD80" s="50"/>
      <c r="AE80" s="50"/>
      <c r="AF80" s="50"/>
      <c r="AG80" s="50"/>
      <c r="AH80" s="50"/>
      <c r="AI80" s="50"/>
      <c r="AJ80" s="50"/>
      <c r="AK80" s="50"/>
      <c r="AL80" s="50"/>
      <c r="AM80" s="50"/>
      <c r="AN80" s="50"/>
      <c r="AO80" s="19"/>
      <c r="AP80" s="19"/>
      <c r="AQ80" s="50"/>
      <c r="AR80" s="50"/>
      <c r="AS80" s="50"/>
      <c r="AT80" s="50"/>
      <c r="AU80" s="50"/>
      <c r="AV80" s="50"/>
      <c r="AW80" s="50"/>
      <c r="AX80" s="50"/>
      <c r="AY80" s="50"/>
      <c r="AZ80" s="50"/>
      <c r="BA80" s="50"/>
      <c r="BB80" s="50"/>
      <c r="BC80" s="50"/>
      <c r="BD80" s="50"/>
      <c r="BE80" s="50"/>
      <c r="BF80" s="50"/>
      <c r="BG80" s="50"/>
      <c r="BH80" s="50"/>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7"/>
      <c r="BM82" s="48"/>
      <c r="BN82" s="48"/>
      <c r="BO82" s="48"/>
      <c r="BP82" s="48"/>
      <c r="BQ82" s="48"/>
      <c r="BR82" s="48"/>
      <c r="BS82" s="48"/>
      <c r="BT82" s="48"/>
      <c r="BU82" s="48"/>
      <c r="BV82" s="48"/>
      <c r="BW82" s="48"/>
      <c r="BX82" s="48"/>
      <c r="BY82" s="48"/>
      <c r="BZ82" s="49"/>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473154</v>
      </c>
      <c r="D6" s="31">
        <f t="shared" si="3"/>
        <v>46</v>
      </c>
      <c r="E6" s="31">
        <f t="shared" si="3"/>
        <v>1</v>
      </c>
      <c r="F6" s="31">
        <f t="shared" si="3"/>
        <v>0</v>
      </c>
      <c r="G6" s="31">
        <f t="shared" si="3"/>
        <v>1</v>
      </c>
      <c r="H6" s="31" t="str">
        <f t="shared" si="3"/>
        <v>沖縄県　伊江村</v>
      </c>
      <c r="I6" s="31" t="str">
        <f t="shared" si="3"/>
        <v>法適用</v>
      </c>
      <c r="J6" s="31" t="str">
        <f t="shared" si="3"/>
        <v>水道事業</v>
      </c>
      <c r="K6" s="31" t="str">
        <f t="shared" si="3"/>
        <v>末端給水事業</v>
      </c>
      <c r="L6" s="31" t="str">
        <f t="shared" si="3"/>
        <v>A9</v>
      </c>
      <c r="M6" s="32" t="str">
        <f t="shared" si="3"/>
        <v>-</v>
      </c>
      <c r="N6" s="32">
        <f t="shared" si="3"/>
        <v>90.47</v>
      </c>
      <c r="O6" s="32">
        <f t="shared" si="3"/>
        <v>100</v>
      </c>
      <c r="P6" s="32">
        <f t="shared" si="3"/>
        <v>2932</v>
      </c>
      <c r="Q6" s="32">
        <f t="shared" si="3"/>
        <v>4730</v>
      </c>
      <c r="R6" s="32">
        <f t="shared" si="3"/>
        <v>22.78</v>
      </c>
      <c r="S6" s="32">
        <f t="shared" si="3"/>
        <v>207.64</v>
      </c>
      <c r="T6" s="32">
        <f t="shared" si="3"/>
        <v>4696</v>
      </c>
      <c r="U6" s="32">
        <f t="shared" si="3"/>
        <v>22.78</v>
      </c>
      <c r="V6" s="32">
        <f t="shared" si="3"/>
        <v>206.15</v>
      </c>
      <c r="W6" s="33">
        <f>IF(W7="",NA(),W7)</f>
        <v>105.63</v>
      </c>
      <c r="X6" s="33">
        <f t="shared" ref="X6:AF6" si="4">IF(X7="",NA(),X7)</f>
        <v>117.78</v>
      </c>
      <c r="Y6" s="33">
        <f t="shared" si="4"/>
        <v>109.85</v>
      </c>
      <c r="Z6" s="33">
        <f t="shared" si="4"/>
        <v>103.44</v>
      </c>
      <c r="AA6" s="33">
        <f t="shared" si="4"/>
        <v>88.37</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3">
        <f t="shared" si="5"/>
        <v>356.14</v>
      </c>
      <c r="AM6" s="33">
        <f t="shared" si="5"/>
        <v>46.01</v>
      </c>
      <c r="AN6" s="33">
        <f t="shared" si="5"/>
        <v>46.21</v>
      </c>
      <c r="AO6" s="33">
        <f t="shared" si="5"/>
        <v>50.06</v>
      </c>
      <c r="AP6" s="33">
        <f t="shared" si="5"/>
        <v>44.3</v>
      </c>
      <c r="AQ6" s="33">
        <f t="shared" si="5"/>
        <v>32.31</v>
      </c>
      <c r="AR6" s="32" t="str">
        <f>IF(AR7="","",IF(AR7="-","【-】","【"&amp;SUBSTITUTE(TEXT(AR7,"#,##0.00"),"-","△")&amp;"】"))</f>
        <v>【0.81】</v>
      </c>
      <c r="AS6" s="33">
        <f>IF(AS7="",NA(),AS7)</f>
        <v>5379.46</v>
      </c>
      <c r="AT6" s="33">
        <f t="shared" ref="AT6:BB6" si="6">IF(AT7="",NA(),AT7)</f>
        <v>6232.94</v>
      </c>
      <c r="AU6" s="33">
        <f t="shared" si="6"/>
        <v>4211.7700000000004</v>
      </c>
      <c r="AV6" s="33">
        <f t="shared" si="6"/>
        <v>4016.37</v>
      </c>
      <c r="AW6" s="33">
        <f t="shared" si="6"/>
        <v>1785.27</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3">
        <f>IF(BD7="",NA(),BD7)</f>
        <v>130.78</v>
      </c>
      <c r="BE6" s="33">
        <f t="shared" ref="BE6:BM6" si="7">IF(BE7="",NA(),BE7)</f>
        <v>115.82</v>
      </c>
      <c r="BF6" s="33">
        <f t="shared" si="7"/>
        <v>108.8</v>
      </c>
      <c r="BG6" s="33">
        <f t="shared" si="7"/>
        <v>97.94</v>
      </c>
      <c r="BH6" s="33">
        <f t="shared" si="7"/>
        <v>92.25</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104.9</v>
      </c>
      <c r="BP6" s="33">
        <f t="shared" ref="BP6:BX6" si="8">IF(BP7="",NA(),BP7)</f>
        <v>115.53</v>
      </c>
      <c r="BQ6" s="33">
        <f t="shared" si="8"/>
        <v>107.81</v>
      </c>
      <c r="BR6" s="33">
        <f t="shared" si="8"/>
        <v>101.56</v>
      </c>
      <c r="BS6" s="33">
        <f t="shared" si="8"/>
        <v>85.42</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223.53</v>
      </c>
      <c r="CA6" s="33">
        <f t="shared" ref="CA6:CI6" si="9">IF(CA7="",NA(),CA7)</f>
        <v>204.1</v>
      </c>
      <c r="CB6" s="33">
        <f t="shared" si="9"/>
        <v>218.96</v>
      </c>
      <c r="CC6" s="33">
        <f t="shared" si="9"/>
        <v>232.5</v>
      </c>
      <c r="CD6" s="33">
        <f t="shared" si="9"/>
        <v>275.60000000000002</v>
      </c>
      <c r="CE6" s="33">
        <f t="shared" si="9"/>
        <v>221.34</v>
      </c>
      <c r="CF6" s="33">
        <f t="shared" si="9"/>
        <v>227.44</v>
      </c>
      <c r="CG6" s="33">
        <f t="shared" si="9"/>
        <v>229.31</v>
      </c>
      <c r="CH6" s="33">
        <f t="shared" si="9"/>
        <v>232.46</v>
      </c>
      <c r="CI6" s="33">
        <f t="shared" si="9"/>
        <v>227.97</v>
      </c>
      <c r="CJ6" s="32" t="str">
        <f>IF(CJ7="","",IF(CJ7="-","【-】","【"&amp;SUBSTITUTE(TEXT(CJ7,"#,##0.00"),"-","△")&amp;"】"))</f>
        <v>【164.21】</v>
      </c>
      <c r="CK6" s="33">
        <f>IF(CK7="",NA(),CK7)</f>
        <v>57.92</v>
      </c>
      <c r="CL6" s="33">
        <f t="shared" ref="CL6:CT6" si="10">IF(CL7="",NA(),CL7)</f>
        <v>59.87</v>
      </c>
      <c r="CM6" s="33">
        <f t="shared" si="10"/>
        <v>60.56</v>
      </c>
      <c r="CN6" s="33">
        <f t="shared" si="10"/>
        <v>64.02</v>
      </c>
      <c r="CO6" s="33">
        <f t="shared" si="10"/>
        <v>60.42</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83.58</v>
      </c>
      <c r="CW6" s="33">
        <f t="shared" ref="CW6:DE6" si="11">IF(CW7="",NA(),CW7)</f>
        <v>85.47</v>
      </c>
      <c r="CX6" s="33">
        <f t="shared" si="11"/>
        <v>84.56</v>
      </c>
      <c r="CY6" s="33">
        <f t="shared" si="11"/>
        <v>82.86</v>
      </c>
      <c r="CZ6" s="33">
        <f t="shared" si="11"/>
        <v>86.53</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16</v>
      </c>
      <c r="DH6" s="33">
        <f t="shared" ref="DH6:DP6" si="12">IF(DH7="",NA(),DH7)</f>
        <v>16.260000000000002</v>
      </c>
      <c r="DI6" s="33">
        <f t="shared" si="12"/>
        <v>16.84</v>
      </c>
      <c r="DJ6" s="33">
        <f t="shared" si="12"/>
        <v>17.47</v>
      </c>
      <c r="DK6" s="33">
        <f t="shared" si="12"/>
        <v>59.28</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2">
        <f>IF(DR7="",NA(),DR7)</f>
        <v>0</v>
      </c>
      <c r="DS6" s="32">
        <f t="shared" ref="DS6:EA6" si="13">IF(DS7="",NA(),DS7)</f>
        <v>0</v>
      </c>
      <c r="DT6" s="32">
        <f t="shared" si="13"/>
        <v>0</v>
      </c>
      <c r="DU6" s="32">
        <f t="shared" si="13"/>
        <v>0</v>
      </c>
      <c r="DV6" s="32">
        <f t="shared" si="13"/>
        <v>0</v>
      </c>
      <c r="DW6" s="33">
        <f t="shared" si="13"/>
        <v>5.25</v>
      </c>
      <c r="DX6" s="33">
        <f t="shared" si="13"/>
        <v>5.74</v>
      </c>
      <c r="DY6" s="33">
        <f t="shared" si="13"/>
        <v>6.76</v>
      </c>
      <c r="DZ6" s="33">
        <f t="shared" si="13"/>
        <v>8.18</v>
      </c>
      <c r="EA6" s="33">
        <f t="shared" si="13"/>
        <v>9.64</v>
      </c>
      <c r="EB6" s="32" t="str">
        <f>IF(EB7="","",IF(EB7="-","【-】","【"&amp;SUBSTITUTE(TEXT(EB7,"#,##0.00"),"-","△")&amp;"】"))</f>
        <v>【12.42】</v>
      </c>
      <c r="EC6" s="33">
        <f>IF(EC7="",NA(),EC7)</f>
        <v>6.66</v>
      </c>
      <c r="ED6" s="33">
        <f t="shared" ref="ED6:EL6" si="14">IF(ED7="",NA(),ED7)</f>
        <v>1.46</v>
      </c>
      <c r="EE6" s="32">
        <f t="shared" si="14"/>
        <v>0</v>
      </c>
      <c r="EF6" s="32">
        <f t="shared" si="14"/>
        <v>0</v>
      </c>
      <c r="EG6" s="32">
        <f t="shared" si="14"/>
        <v>0</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473154</v>
      </c>
      <c r="D7" s="35">
        <v>46</v>
      </c>
      <c r="E7" s="35">
        <v>1</v>
      </c>
      <c r="F7" s="35">
        <v>0</v>
      </c>
      <c r="G7" s="35">
        <v>1</v>
      </c>
      <c r="H7" s="35" t="s">
        <v>93</v>
      </c>
      <c r="I7" s="35" t="s">
        <v>94</v>
      </c>
      <c r="J7" s="35" t="s">
        <v>95</v>
      </c>
      <c r="K7" s="35" t="s">
        <v>96</v>
      </c>
      <c r="L7" s="35" t="s">
        <v>97</v>
      </c>
      <c r="M7" s="36" t="s">
        <v>98</v>
      </c>
      <c r="N7" s="36">
        <v>90.47</v>
      </c>
      <c r="O7" s="36">
        <v>100</v>
      </c>
      <c r="P7" s="36">
        <v>2932</v>
      </c>
      <c r="Q7" s="36">
        <v>4730</v>
      </c>
      <c r="R7" s="36">
        <v>22.78</v>
      </c>
      <c r="S7" s="36">
        <v>207.64</v>
      </c>
      <c r="T7" s="36">
        <v>4696</v>
      </c>
      <c r="U7" s="36">
        <v>22.78</v>
      </c>
      <c r="V7" s="36">
        <v>206.15</v>
      </c>
      <c r="W7" s="36">
        <v>105.63</v>
      </c>
      <c r="X7" s="36">
        <v>117.78</v>
      </c>
      <c r="Y7" s="36">
        <v>109.85</v>
      </c>
      <c r="Z7" s="36">
        <v>103.44</v>
      </c>
      <c r="AA7" s="36">
        <v>88.37</v>
      </c>
      <c r="AB7" s="36">
        <v>104.39</v>
      </c>
      <c r="AC7" s="36">
        <v>100.54</v>
      </c>
      <c r="AD7" s="36">
        <v>100.73</v>
      </c>
      <c r="AE7" s="36">
        <v>109.5</v>
      </c>
      <c r="AF7" s="36">
        <v>106.28</v>
      </c>
      <c r="AG7" s="36">
        <v>113.03</v>
      </c>
      <c r="AH7" s="36">
        <v>0</v>
      </c>
      <c r="AI7" s="36">
        <v>0</v>
      </c>
      <c r="AJ7" s="36">
        <v>0</v>
      </c>
      <c r="AK7" s="36">
        <v>0</v>
      </c>
      <c r="AL7" s="36">
        <v>356.14</v>
      </c>
      <c r="AM7" s="36">
        <v>46.01</v>
      </c>
      <c r="AN7" s="36">
        <v>46.21</v>
      </c>
      <c r="AO7" s="36">
        <v>50.06</v>
      </c>
      <c r="AP7" s="36">
        <v>44.3</v>
      </c>
      <c r="AQ7" s="36">
        <v>32.31</v>
      </c>
      <c r="AR7" s="36">
        <v>0.81</v>
      </c>
      <c r="AS7" s="36">
        <v>5379.46</v>
      </c>
      <c r="AT7" s="36">
        <v>6232.94</v>
      </c>
      <c r="AU7" s="36">
        <v>4211.7700000000004</v>
      </c>
      <c r="AV7" s="36">
        <v>4016.37</v>
      </c>
      <c r="AW7" s="36">
        <v>1785.27</v>
      </c>
      <c r="AX7" s="36">
        <v>1068.93</v>
      </c>
      <c r="AY7" s="36">
        <v>2046.32</v>
      </c>
      <c r="AZ7" s="36">
        <v>2322.9699999999998</v>
      </c>
      <c r="BA7" s="36">
        <v>2098.87</v>
      </c>
      <c r="BB7" s="36">
        <v>571.29999999999995</v>
      </c>
      <c r="BC7" s="36">
        <v>264.16000000000003</v>
      </c>
      <c r="BD7" s="36">
        <v>130.78</v>
      </c>
      <c r="BE7" s="36">
        <v>115.82</v>
      </c>
      <c r="BF7" s="36">
        <v>108.8</v>
      </c>
      <c r="BG7" s="36">
        <v>97.94</v>
      </c>
      <c r="BH7" s="36">
        <v>92.25</v>
      </c>
      <c r="BI7" s="36">
        <v>607.37</v>
      </c>
      <c r="BJ7" s="36">
        <v>592.66999999999996</v>
      </c>
      <c r="BK7" s="36">
        <v>547.41999999999996</v>
      </c>
      <c r="BL7" s="36">
        <v>536.9</v>
      </c>
      <c r="BM7" s="36">
        <v>495.43</v>
      </c>
      <c r="BN7" s="36">
        <v>283.72000000000003</v>
      </c>
      <c r="BO7" s="36">
        <v>104.9</v>
      </c>
      <c r="BP7" s="36">
        <v>115.53</v>
      </c>
      <c r="BQ7" s="36">
        <v>107.81</v>
      </c>
      <c r="BR7" s="36">
        <v>101.56</v>
      </c>
      <c r="BS7" s="36">
        <v>85.42</v>
      </c>
      <c r="BT7" s="36">
        <v>82.04</v>
      </c>
      <c r="BU7" s="36">
        <v>81.56</v>
      </c>
      <c r="BV7" s="36">
        <v>80.62</v>
      </c>
      <c r="BW7" s="36">
        <v>80.010000000000005</v>
      </c>
      <c r="BX7" s="36">
        <v>81.900000000000006</v>
      </c>
      <c r="BY7" s="36">
        <v>104.6</v>
      </c>
      <c r="BZ7" s="36">
        <v>223.53</v>
      </c>
      <c r="CA7" s="36">
        <v>204.1</v>
      </c>
      <c r="CB7" s="36">
        <v>218.96</v>
      </c>
      <c r="CC7" s="36">
        <v>232.5</v>
      </c>
      <c r="CD7" s="36">
        <v>275.60000000000002</v>
      </c>
      <c r="CE7" s="36">
        <v>221.34</v>
      </c>
      <c r="CF7" s="36">
        <v>227.44</v>
      </c>
      <c r="CG7" s="36">
        <v>229.31</v>
      </c>
      <c r="CH7" s="36">
        <v>232.46</v>
      </c>
      <c r="CI7" s="36">
        <v>227.97</v>
      </c>
      <c r="CJ7" s="36">
        <v>164.21</v>
      </c>
      <c r="CK7" s="36">
        <v>57.92</v>
      </c>
      <c r="CL7" s="36">
        <v>59.87</v>
      </c>
      <c r="CM7" s="36">
        <v>60.56</v>
      </c>
      <c r="CN7" s="36">
        <v>64.02</v>
      </c>
      <c r="CO7" s="36">
        <v>60.42</v>
      </c>
      <c r="CP7" s="36">
        <v>38.590000000000003</v>
      </c>
      <c r="CQ7" s="36">
        <v>38.770000000000003</v>
      </c>
      <c r="CR7" s="36">
        <v>40.119999999999997</v>
      </c>
      <c r="CS7" s="36">
        <v>41.24</v>
      </c>
      <c r="CT7" s="36">
        <v>40.700000000000003</v>
      </c>
      <c r="CU7" s="36">
        <v>59.8</v>
      </c>
      <c r="CV7" s="36">
        <v>83.58</v>
      </c>
      <c r="CW7" s="36">
        <v>85.47</v>
      </c>
      <c r="CX7" s="36">
        <v>84.56</v>
      </c>
      <c r="CY7" s="36">
        <v>82.86</v>
      </c>
      <c r="CZ7" s="36">
        <v>86.53</v>
      </c>
      <c r="DA7" s="36">
        <v>84.52</v>
      </c>
      <c r="DB7" s="36">
        <v>77.69</v>
      </c>
      <c r="DC7" s="36">
        <v>76.87</v>
      </c>
      <c r="DD7" s="36">
        <v>74.900000000000006</v>
      </c>
      <c r="DE7" s="36">
        <v>74.61</v>
      </c>
      <c r="DF7" s="36">
        <v>89.78</v>
      </c>
      <c r="DG7" s="36">
        <v>16</v>
      </c>
      <c r="DH7" s="36">
        <v>16.260000000000002</v>
      </c>
      <c r="DI7" s="36">
        <v>16.84</v>
      </c>
      <c r="DJ7" s="36">
        <v>17.47</v>
      </c>
      <c r="DK7" s="36">
        <v>59.28</v>
      </c>
      <c r="DL7" s="36">
        <v>34.1</v>
      </c>
      <c r="DM7" s="36">
        <v>37.409999999999997</v>
      </c>
      <c r="DN7" s="36">
        <v>38.520000000000003</v>
      </c>
      <c r="DO7" s="36">
        <v>39.049999999999997</v>
      </c>
      <c r="DP7" s="36">
        <v>50.44</v>
      </c>
      <c r="DQ7" s="36">
        <v>46.31</v>
      </c>
      <c r="DR7" s="36">
        <v>0</v>
      </c>
      <c r="DS7" s="36">
        <v>0</v>
      </c>
      <c r="DT7" s="36">
        <v>0</v>
      </c>
      <c r="DU7" s="36">
        <v>0</v>
      </c>
      <c r="DV7" s="36">
        <v>0</v>
      </c>
      <c r="DW7" s="36">
        <v>5.25</v>
      </c>
      <c r="DX7" s="36">
        <v>5.74</v>
      </c>
      <c r="DY7" s="36">
        <v>6.76</v>
      </c>
      <c r="DZ7" s="36">
        <v>8.18</v>
      </c>
      <c r="EA7" s="36">
        <v>9.64</v>
      </c>
      <c r="EB7" s="36">
        <v>12.42</v>
      </c>
      <c r="EC7" s="36">
        <v>6.66</v>
      </c>
      <c r="ED7" s="36">
        <v>1.46</v>
      </c>
      <c r="EE7" s="36">
        <v>0</v>
      </c>
      <c r="EF7" s="36">
        <v>0</v>
      </c>
      <c r="EG7" s="36">
        <v>0</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IEV140207A03</cp:lastModifiedBy>
  <cp:lastPrinted>2016-02-17T01:03:28Z</cp:lastPrinted>
  <dcterms:created xsi:type="dcterms:W3CDTF">2016-01-18T04:57:38Z</dcterms:created>
  <dcterms:modified xsi:type="dcterms:W3CDTF">2016-02-18T05:36:10Z</dcterms:modified>
  <cp:category/>
</cp:coreProperties>
</file>