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<sst xmlns="http://schemas.openxmlformats.org/spreadsheetml/2006/main" count="217" uniqueCount="107">
  <si>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</si>
  <si>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</si>
  <si>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</si>
  <si>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</si>
  <si>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</si>
  <si>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</si>
  <si>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</si>
  <si>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</si>
  <si>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</si>
  <si>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</si>
  <si>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</si>
  <si>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</si>
  <si>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</si>
  <si>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</si>
  <si>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</si>
  <si>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</si>
  <si>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</si>
  <si>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</si>
  <si>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</si>
  <si>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</si>
  <si>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</si>
  <si>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</si>
  <si>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</si>
  <si>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</si>
  <si>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</si>
  <si>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</si>
  <si>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</si>
  <si>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</si>
  <si>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</si>
  <si>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</si>
  <si>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</si>
  <si>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</si>
  <si>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</si>
  <si>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</si>
  <si>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</si>
  <si>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</si>
  <si>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</si>
  <si>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</si>
  <si>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</si>
  <si>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</si>
  <si>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</si>
  <si>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</si>
  <si>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</si>
  <si>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</si>
  <si>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</si>
  <si>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</si>
  <si>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</si>
  <si>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</si>
  <si>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</si>
  <si>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</si>
  <si>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</si>
  <si>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</si>
  <si>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</si>
  <si>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</si>
  <si>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</si>
  <si>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</si>
  <si>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</si>
  <si>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</si>
  <si>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</si>
  <si>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</si>
  <si>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</si>
  <si>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</si>
  <si>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</si>
  <si>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</si>
  <si>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</si>
  <si>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</si>
  <si>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</si>
  <si>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</si>
  <si>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</si>
  <si>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</si>
  <si>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</si>
  <si>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</si>
  <si>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</si>
  <si>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</si>
  <si>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</si>
  <si>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</si>
  <si>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</si>
  <si>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</si>
  <si>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</si>
  <si>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</si>
  <si>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</si>
  <si>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</si>
  <si>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</si>
  <si>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</si>
  <si>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</si>
  <si>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</si>
  <si>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</si>
  <si>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</si>
  <si>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</si>
  <si>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</si>
  <si>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</si>
  <si>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</si>
  <si>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</si>
  <si>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宮古島市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</si>
  <si>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</si>
  <si>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</si>
  <si>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</si>
  <si>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</si>
  <si>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</si>
  <si>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</si>
  <si>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</si>
  <si>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</si>
  <si>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</si>
  <si>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</si>
  <si>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①毎年度、黒字経営で健全な経営となっているが、今後は施設整備経費の確保が重要なため更なる経費節減が肝要である。　　　　　　　　　　　　　　②累積欠損金は皆無。　　　　　　　　　　　　　③平成２６年度に急激に低下しているがボーダーラインの１００％を上回っており負債支払能力は健全である。　　　　　　　　　　　　　　　　　　　④平均値より僅かながら好数値であるが体力に見合う投資規模を保つことが必要。　　　　　　　　　⑤平均値を毎年度上回っているが、経営の基盤である回収率の向上の対策は最も重要。　　　　　　　⑥平均値を過去５年間に渡って上回っており費用の効率性は保たれている。　　　　　　　　　　　　⑦平成２５年度に平均値を下回ったもののほぼ毎年度平均値を上回っており施設の利用率は適正である。　　　　　　　　　　　　　　　　　　　　　⑧管の老朽化等により漏水が多い現状にある。今後とも配水管等の更新が必要である。　　　　　　　　　　　　　　　　　　　　　　　　　</t>
    <rPh sb="1" eb="4">
      <t>マイネンド</t>
    </rPh>
    <rPh sb="5" eb="7">
      <t>クロジ</t>
    </rPh>
    <rPh sb="7" eb="9">
      <t>ケイエイ</t>
    </rPh>
    <rPh sb="10" eb="12">
      <t>ケンゼン</t>
    </rPh>
    <rPh sb="13" eb="15">
      <t>ケイエイ</t>
    </rPh>
    <rPh sb="23" eb="25">
      <t>コンゴ</t>
    </rPh>
    <rPh sb="26" eb="28">
      <t>シセツ</t>
    </rPh>
    <rPh sb="28" eb="30">
      <t>セイビ</t>
    </rPh>
    <rPh sb="30" eb="32">
      <t>ケイヒ</t>
    </rPh>
    <rPh sb="33" eb="35">
      <t>カクホ</t>
    </rPh>
    <rPh sb="36" eb="38">
      <t>ジュウヨウ</t>
    </rPh>
    <rPh sb="41" eb="42">
      <t>サラ</t>
    </rPh>
    <rPh sb="44" eb="46">
      <t>ケイヒ</t>
    </rPh>
    <rPh sb="46" eb="48">
      <t>セツゲン</t>
    </rPh>
    <rPh sb="49" eb="51">
      <t>カンヨウ</t>
    </rPh>
    <rPh sb="70" eb="72">
      <t>ルイセキ</t>
    </rPh>
    <rPh sb="72" eb="75">
      <t>ケッソンキン</t>
    </rPh>
    <rPh sb="76" eb="78">
      <t>カイム</t>
    </rPh>
    <rPh sb="93" eb="95">
      <t>ヘイセイ</t>
    </rPh>
    <rPh sb="97" eb="99">
      <t>ネンド</t>
    </rPh>
    <rPh sb="100" eb="102">
      <t>キュウゲキ</t>
    </rPh>
    <rPh sb="103" eb="105">
      <t>テイカ</t>
    </rPh>
    <rPh sb="123" eb="125">
      <t>ウワマワ</t>
    </rPh>
    <rPh sb="129" eb="131">
      <t>フサイ</t>
    </rPh>
    <rPh sb="131" eb="133">
      <t>シハラ</t>
    </rPh>
    <rPh sb="133" eb="135">
      <t>ノウリョク</t>
    </rPh>
    <rPh sb="136" eb="138">
      <t>ケンゼン</t>
    </rPh>
    <rPh sb="162" eb="164">
      <t>ヘイキン</t>
    </rPh>
    <rPh sb="164" eb="165">
      <t>アタイ</t>
    </rPh>
    <rPh sb="167" eb="168">
      <t>ワズ</t>
    </rPh>
    <rPh sb="172" eb="173">
      <t>ス</t>
    </rPh>
    <rPh sb="173" eb="175">
      <t>スウチ</t>
    </rPh>
    <rPh sb="179" eb="181">
      <t>タイリョク</t>
    </rPh>
    <rPh sb="182" eb="184">
      <t>ミア</t>
    </rPh>
    <rPh sb="190" eb="191">
      <t>タモ</t>
    </rPh>
    <rPh sb="195" eb="197">
      <t>ヒツヨウ</t>
    </rPh>
    <rPh sb="208" eb="210">
      <t>ヘイキン</t>
    </rPh>
    <rPh sb="210" eb="211">
      <t>アタイ</t>
    </rPh>
    <rPh sb="212" eb="215">
      <t>マイネンド</t>
    </rPh>
    <rPh sb="215" eb="217">
      <t>ウワマワ</t>
    </rPh>
    <rPh sb="223" eb="225">
      <t>ケイエイ</t>
    </rPh>
    <rPh sb="226" eb="228">
      <t>キバン</t>
    </rPh>
    <rPh sb="231" eb="234">
      <t>カイシュウリツ</t>
    </rPh>
    <rPh sb="235" eb="237">
      <t>コウジョウ</t>
    </rPh>
    <rPh sb="238" eb="240">
      <t>タイサク</t>
    </rPh>
    <rPh sb="241" eb="242">
      <t>モット</t>
    </rPh>
    <rPh sb="243" eb="245">
      <t>ジュウヨウ</t>
    </rPh>
    <rPh sb="254" eb="257">
      <t>ヘイキンチ</t>
    </rPh>
    <rPh sb="258" eb="260">
      <t>カコ</t>
    </rPh>
    <rPh sb="261" eb="263">
      <t>ネンカン</t>
    </rPh>
    <rPh sb="264" eb="265">
      <t>ワタ</t>
    </rPh>
    <rPh sb="267" eb="269">
      <t>ウワマワ</t>
    </rPh>
    <rPh sb="273" eb="275">
      <t>ヒヨウ</t>
    </rPh>
    <rPh sb="276" eb="279">
      <t>コウリツセイ</t>
    </rPh>
    <rPh sb="280" eb="281">
      <t>タモ</t>
    </rPh>
    <rPh sb="300" eb="302">
      <t>ヘイセイ</t>
    </rPh>
    <rPh sb="304" eb="306">
      <t>ネンド</t>
    </rPh>
    <rPh sb="307" eb="309">
      <t>ヘイキン</t>
    </rPh>
    <rPh sb="309" eb="310">
      <t>アタイ</t>
    </rPh>
    <rPh sb="311" eb="313">
      <t>シタマワ</t>
    </rPh>
    <rPh sb="320" eb="323">
      <t>マイネンド</t>
    </rPh>
    <rPh sb="323" eb="325">
      <t>ヘイキン</t>
    </rPh>
    <rPh sb="325" eb="326">
      <t>アタイ</t>
    </rPh>
    <rPh sb="327" eb="329">
      <t>ウワマワ</t>
    </rPh>
    <rPh sb="333" eb="335">
      <t>シセツ</t>
    </rPh>
    <rPh sb="336" eb="339">
      <t>リヨウリツ</t>
    </rPh>
    <rPh sb="340" eb="342">
      <t>テキセイ</t>
    </rPh>
    <rPh sb="368" eb="369">
      <t>カン</t>
    </rPh>
    <rPh sb="370" eb="373">
      <t>ロウキュウカ</t>
    </rPh>
    <rPh sb="373" eb="374">
      <t>ナド</t>
    </rPh>
    <rPh sb="377" eb="379">
      <t>ロウスイ</t>
    </rPh>
    <rPh sb="380" eb="381">
      <t>オオ</t>
    </rPh>
    <rPh sb="382" eb="384">
      <t>ゲンジョウ</t>
    </rPh>
    <rPh sb="388" eb="390">
      <t>コンゴ</t>
    </rPh>
    <rPh sb="392" eb="395">
      <t>ハイスイカン</t>
    </rPh>
    <rPh sb="395" eb="396">
      <t>ナド</t>
    </rPh>
    <rPh sb="397" eb="399">
      <t>コウシン</t>
    </rPh>
    <rPh sb="400" eb="402">
      <t>ヒツヨウ</t>
    </rPh>
    <phoneticPr fontId="4"/>
  </si>
  <si>
    <t>①平成２６年度から平均値に追いついているが、施設の老朽化は懸念材料であり、年次的な更新作業が必要。③平成２４年度は特殊事業の発生により大幅増となっているが、平成２５年度から平均値を下回っており計画的な管路の更新が必要。</t>
    <rPh sb="1" eb="3">
      <t>ヘイセイ</t>
    </rPh>
    <rPh sb="5" eb="7">
      <t>ネンド</t>
    </rPh>
    <rPh sb="9" eb="11">
      <t>ヘイキン</t>
    </rPh>
    <rPh sb="11" eb="12">
      <t>アタイ</t>
    </rPh>
    <rPh sb="13" eb="14">
      <t>オ</t>
    </rPh>
    <rPh sb="22" eb="24">
      <t>シセツ</t>
    </rPh>
    <rPh sb="25" eb="28">
      <t>ロウキュウカ</t>
    </rPh>
    <rPh sb="29" eb="31">
      <t>ケネン</t>
    </rPh>
    <rPh sb="31" eb="33">
      <t>ザイリョウ</t>
    </rPh>
    <rPh sb="37" eb="39">
      <t>ネンジ</t>
    </rPh>
    <rPh sb="39" eb="40">
      <t>テキ</t>
    </rPh>
    <rPh sb="41" eb="43">
      <t>コウシン</t>
    </rPh>
    <rPh sb="43" eb="45">
      <t>サギョウ</t>
    </rPh>
    <rPh sb="46" eb="48">
      <t>ヒツヨウ</t>
    </rPh>
    <rPh sb="50" eb="52">
      <t>ヘイセイ</t>
    </rPh>
    <rPh sb="54" eb="56">
      <t>ネンド</t>
    </rPh>
    <rPh sb="57" eb="59">
      <t>トクシュ</t>
    </rPh>
    <rPh sb="59" eb="61">
      <t>ジギョウ</t>
    </rPh>
    <rPh sb="62" eb="64">
      <t>ハッセイ</t>
    </rPh>
    <rPh sb="67" eb="69">
      <t>オオハバ</t>
    </rPh>
    <rPh sb="69" eb="70">
      <t>ゾウ</t>
    </rPh>
    <rPh sb="78" eb="80">
      <t>ヘイセイ</t>
    </rPh>
    <rPh sb="82" eb="84">
      <t>ネンド</t>
    </rPh>
    <rPh sb="86" eb="88">
      <t>ヘイキン</t>
    </rPh>
    <rPh sb="88" eb="89">
      <t>アタイ</t>
    </rPh>
    <rPh sb="90" eb="92">
      <t>シタマワ</t>
    </rPh>
    <rPh sb="96" eb="98">
      <t>ケイカク</t>
    </rPh>
    <rPh sb="98" eb="99">
      <t>テキ</t>
    </rPh>
    <rPh sb="100" eb="102">
      <t>カンロ</t>
    </rPh>
    <rPh sb="103" eb="105">
      <t>コウシン</t>
    </rPh>
    <rPh sb="106" eb="108">
      <t>ヒツヨウ</t>
    </rPh>
    <phoneticPr fontId="4"/>
  </si>
  <si>
    <t>概ね健全な経営状況となっているが、今後は維持費や施設整備の費用増加が見込まれることから、今後とも経費の節減に努め財政状況に留意しながら企業経営に努めることが肝要である。</t>
    <rPh sb="0" eb="1">
      <t>オオム</t>
    </rPh>
    <rPh sb="2" eb="4">
      <t>ケンゼン</t>
    </rPh>
    <rPh sb="5" eb="7">
      <t>ケイエイ</t>
    </rPh>
    <rPh sb="7" eb="9">
      <t>ジョウキョウ</t>
    </rPh>
    <rPh sb="17" eb="19">
      <t>コンゴ</t>
    </rPh>
    <rPh sb="20" eb="23">
      <t>イジヒ</t>
    </rPh>
    <rPh sb="24" eb="26">
      <t>シセツ</t>
    </rPh>
    <rPh sb="26" eb="28">
      <t>セイビ</t>
    </rPh>
    <rPh sb="29" eb="31">
      <t>ヒヨウ</t>
    </rPh>
    <rPh sb="31" eb="33">
      <t>ゾウカ</t>
    </rPh>
    <rPh sb="34" eb="36">
      <t>ミコ</t>
    </rPh>
    <rPh sb="44" eb="46">
      <t>コンゴ</t>
    </rPh>
    <rPh sb="48" eb="50">
      <t>ケイヒ</t>
    </rPh>
    <rPh sb="51" eb="53">
      <t>セツゲン</t>
    </rPh>
    <rPh sb="54" eb="55">
      <t>ツト</t>
    </rPh>
    <rPh sb="56" eb="58">
      <t>ザイセイ</t>
    </rPh>
    <rPh sb="58" eb="60">
      <t>ジョウキョウ</t>
    </rPh>
    <rPh sb="61" eb="63">
      <t>リュウイ</t>
    </rPh>
    <rPh sb="67" eb="69">
      <t>キギョウ</t>
    </rPh>
    <rPh sb="69" eb="71">
      <t>ケイエイ</t>
    </rPh>
    <rPh sb="72" eb="73">
      <t>ツト</t>
    </rPh>
    <rPh sb="78" eb="80">
      <t>カンヨウ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</si>
</sst>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1.02</c:v>
                </c:pt>
                <c:pt idx="1">
                  <c:v>0.93</c:v>
                </c:pt>
                <c:pt idx="2">
                  <c:v>1.51</c:v>
                </c:pt>
                <c:pt idx="3">
                  <c:v>0.4</c:v>
                </c:pt>
                <c:pt idx="4">
                  <c:v>0.27</c:v>
                </c:pt>
              </c:numCache>
            </c:numRef>
          </c:val>
        </c:ser>
        <c:dLbls>
          <c:showLegendKey val="0"/>
          <c:showVal val="0"/>
          <c:showCatName val="0"/>
          <c:showSerName val="0"/>
          <c:showPercent val="0"/>
          <c:showBubbleSize val="0"/>
        </c:dLbls>
        <c:gapWidth val="150"/>
        <c:axId val="241993984"/>
        <c:axId val="24201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241993984"/>
        <c:axId val="242012544"/>
      </c:lineChart>
      <c:dateAx>
        <c:axId val="241993984"/>
        <c:scaling>
          <c:orientation val="minMax"/>
        </c:scaling>
        <c:delete val="1"/>
        <c:axPos val="b"/>
        <c:numFmt formatCode="ge" sourceLinked="1"/>
        <c:majorTickMark val="none"/>
        <c:minorTickMark val="none"/>
        <c:tickLblPos val="none"/>
        <c:crossAx val="242012544"/>
        <c:crosses val="autoZero"/>
        <c:auto val="1"/>
        <c:lblOffset val="100"/>
        <c:baseTimeUnit val="years"/>
      </c:dateAx>
      <c:valAx>
        <c:axId val="24201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99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61.12</c:v>
                </c:pt>
                <c:pt idx="1">
                  <c:v>62.02</c:v>
                </c:pt>
                <c:pt idx="2">
                  <c:v>60.82</c:v>
                </c:pt>
                <c:pt idx="3">
                  <c:v>59.59</c:v>
                </c:pt>
                <c:pt idx="4">
                  <c:v>60.32</c:v>
                </c:pt>
              </c:numCache>
            </c:numRef>
          </c:val>
        </c:ser>
        <c:dLbls>
          <c:showLegendKey val="0"/>
          <c:showVal val="0"/>
          <c:showCatName val="0"/>
          <c:showSerName val="0"/>
          <c:showPercent val="0"/>
          <c:showBubbleSize val="0"/>
        </c:dLbls>
        <c:gapWidth val="150"/>
        <c:axId val="248240768"/>
        <c:axId val="24824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248240768"/>
        <c:axId val="248247040"/>
      </c:lineChart>
      <c:dateAx>
        <c:axId val="248240768"/>
        <c:scaling>
          <c:orientation val="minMax"/>
        </c:scaling>
        <c:delete val="1"/>
        <c:axPos val="b"/>
        <c:numFmt formatCode="ge" sourceLinked="1"/>
        <c:majorTickMark val="none"/>
        <c:minorTickMark val="none"/>
        <c:tickLblPos val="none"/>
        <c:crossAx val="248247040"/>
        <c:crosses val="autoZero"/>
        <c:auto val="1"/>
        <c:lblOffset val="100"/>
        <c:baseTimeUnit val="years"/>
      </c:dateAx>
      <c:valAx>
        <c:axId val="24824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24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86.26</c:v>
                </c:pt>
                <c:pt idx="1">
                  <c:v>84.81</c:v>
                </c:pt>
                <c:pt idx="2">
                  <c:v>85.53</c:v>
                </c:pt>
                <c:pt idx="3">
                  <c:v>86.98</c:v>
                </c:pt>
                <c:pt idx="4">
                  <c:v>85.19</c:v>
                </c:pt>
              </c:numCache>
            </c:numRef>
          </c:val>
        </c:ser>
        <c:dLbls>
          <c:showLegendKey val="0"/>
          <c:showVal val="0"/>
          <c:showCatName val="0"/>
          <c:showSerName val="0"/>
          <c:showPercent val="0"/>
          <c:showBubbleSize val="0"/>
        </c:dLbls>
        <c:gapWidth val="150"/>
        <c:axId val="248281344"/>
        <c:axId val="24828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248281344"/>
        <c:axId val="248283520"/>
      </c:lineChart>
      <c:dateAx>
        <c:axId val="248281344"/>
        <c:scaling>
          <c:orientation val="minMax"/>
        </c:scaling>
        <c:delete val="1"/>
        <c:axPos val="b"/>
        <c:numFmt formatCode="ge" sourceLinked="1"/>
        <c:majorTickMark val="none"/>
        <c:minorTickMark val="none"/>
        <c:tickLblPos val="none"/>
        <c:crossAx val="248283520"/>
        <c:crosses val="autoZero"/>
        <c:auto val="1"/>
        <c:lblOffset val="100"/>
        <c:baseTimeUnit val="years"/>
      </c:dateAx>
      <c:valAx>
        <c:axId val="24828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28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104.51</c:v>
                </c:pt>
                <c:pt idx="1">
                  <c:v>107.92</c:v>
                </c:pt>
                <c:pt idx="2">
                  <c:v>111</c:v>
                </c:pt>
                <c:pt idx="3">
                  <c:v>110.83</c:v>
                </c:pt>
                <c:pt idx="4">
                  <c:v>110.79</c:v>
                </c:pt>
              </c:numCache>
            </c:numRef>
          </c:val>
        </c:ser>
        <c:dLbls>
          <c:showLegendKey val="0"/>
          <c:showVal val="0"/>
          <c:showCatName val="0"/>
          <c:showSerName val="0"/>
          <c:showPercent val="0"/>
          <c:showBubbleSize val="0"/>
        </c:dLbls>
        <c:gapWidth val="150"/>
        <c:axId val="247551872"/>
        <c:axId val="24756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247551872"/>
        <c:axId val="247562240"/>
      </c:lineChart>
      <c:dateAx>
        <c:axId val="247551872"/>
        <c:scaling>
          <c:orientation val="minMax"/>
        </c:scaling>
        <c:delete val="1"/>
        <c:axPos val="b"/>
        <c:numFmt formatCode="ge" sourceLinked="1"/>
        <c:majorTickMark val="none"/>
        <c:minorTickMark val="none"/>
        <c:tickLblPos val="none"/>
        <c:crossAx val="247562240"/>
        <c:crosses val="autoZero"/>
        <c:auto val="1"/>
        <c:lblOffset val="100"/>
        <c:baseTimeUnit val="years"/>
      </c:dateAx>
      <c:valAx>
        <c:axId val="247562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755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26.48</c:v>
                </c:pt>
                <c:pt idx="1">
                  <c:v>27.71</c:v>
                </c:pt>
                <c:pt idx="2">
                  <c:v>28.31</c:v>
                </c:pt>
                <c:pt idx="3">
                  <c:v>29.34</c:v>
                </c:pt>
                <c:pt idx="4">
                  <c:v>51.29</c:v>
                </c:pt>
              </c:numCache>
            </c:numRef>
          </c:val>
        </c:ser>
        <c:dLbls>
          <c:showLegendKey val="0"/>
          <c:showVal val="0"/>
          <c:showCatName val="0"/>
          <c:showSerName val="0"/>
          <c:showPercent val="0"/>
          <c:showBubbleSize val="0"/>
        </c:dLbls>
        <c:gapWidth val="150"/>
        <c:axId val="247573504"/>
        <c:axId val="24759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247573504"/>
        <c:axId val="247596160"/>
      </c:lineChart>
      <c:dateAx>
        <c:axId val="247573504"/>
        <c:scaling>
          <c:orientation val="minMax"/>
        </c:scaling>
        <c:delete val="1"/>
        <c:axPos val="b"/>
        <c:numFmt formatCode="ge" sourceLinked="1"/>
        <c:majorTickMark val="none"/>
        <c:minorTickMark val="none"/>
        <c:tickLblPos val="none"/>
        <c:crossAx val="247596160"/>
        <c:crosses val="autoZero"/>
        <c:auto val="1"/>
        <c:lblOffset val="100"/>
        <c:baseTimeUnit val="years"/>
      </c:dateAx>
      <c:valAx>
        <c:axId val="24759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57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7626368"/>
        <c:axId val="24763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247626368"/>
        <c:axId val="247632640"/>
      </c:lineChart>
      <c:dateAx>
        <c:axId val="247626368"/>
        <c:scaling>
          <c:orientation val="minMax"/>
        </c:scaling>
        <c:delete val="1"/>
        <c:axPos val="b"/>
        <c:numFmt formatCode="ge" sourceLinked="1"/>
        <c:majorTickMark val="none"/>
        <c:minorTickMark val="none"/>
        <c:tickLblPos val="none"/>
        <c:crossAx val="247632640"/>
        <c:crosses val="autoZero"/>
        <c:auto val="1"/>
        <c:lblOffset val="100"/>
        <c:baseTimeUnit val="years"/>
      </c:dateAx>
      <c:valAx>
        <c:axId val="24763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62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7661312"/>
        <c:axId val="24766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247661312"/>
        <c:axId val="247663232"/>
      </c:lineChart>
      <c:dateAx>
        <c:axId val="247661312"/>
        <c:scaling>
          <c:orientation val="minMax"/>
        </c:scaling>
        <c:delete val="1"/>
        <c:axPos val="b"/>
        <c:numFmt formatCode="ge" sourceLinked="1"/>
        <c:majorTickMark val="none"/>
        <c:minorTickMark val="none"/>
        <c:tickLblPos val="none"/>
        <c:crossAx val="247663232"/>
        <c:crosses val="autoZero"/>
        <c:auto val="1"/>
        <c:lblOffset val="100"/>
        <c:baseTimeUnit val="years"/>
      </c:dateAx>
      <c:valAx>
        <c:axId val="247663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766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601.48</c:v>
                </c:pt>
                <c:pt idx="1">
                  <c:v>848.68</c:v>
                </c:pt>
                <c:pt idx="2">
                  <c:v>974.46</c:v>
                </c:pt>
                <c:pt idx="3">
                  <c:v>354.53</c:v>
                </c:pt>
                <c:pt idx="4">
                  <c:v>129.02000000000001</c:v>
                </c:pt>
              </c:numCache>
            </c:numRef>
          </c:val>
        </c:ser>
        <c:dLbls>
          <c:showLegendKey val="0"/>
          <c:showVal val="0"/>
          <c:showCatName val="0"/>
          <c:showSerName val="0"/>
          <c:showPercent val="0"/>
          <c:showBubbleSize val="0"/>
        </c:dLbls>
        <c:gapWidth val="150"/>
        <c:axId val="247694080"/>
        <c:axId val="24769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247694080"/>
        <c:axId val="247696000"/>
      </c:lineChart>
      <c:dateAx>
        <c:axId val="247694080"/>
        <c:scaling>
          <c:orientation val="minMax"/>
        </c:scaling>
        <c:delete val="1"/>
        <c:axPos val="b"/>
        <c:numFmt formatCode="ge" sourceLinked="1"/>
        <c:majorTickMark val="none"/>
        <c:minorTickMark val="none"/>
        <c:tickLblPos val="none"/>
        <c:crossAx val="247696000"/>
        <c:crosses val="autoZero"/>
        <c:auto val="1"/>
        <c:lblOffset val="100"/>
        <c:baseTimeUnit val="years"/>
      </c:dateAx>
      <c:valAx>
        <c:axId val="247696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769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386.23</c:v>
                </c:pt>
                <c:pt idx="1">
                  <c:v>367.44</c:v>
                </c:pt>
                <c:pt idx="2">
                  <c:v>360.15</c:v>
                </c:pt>
                <c:pt idx="3">
                  <c:v>335.17</c:v>
                </c:pt>
                <c:pt idx="4">
                  <c:v>325.04000000000002</c:v>
                </c:pt>
              </c:numCache>
            </c:numRef>
          </c:val>
        </c:ser>
        <c:dLbls>
          <c:showLegendKey val="0"/>
          <c:showVal val="0"/>
          <c:showCatName val="0"/>
          <c:showSerName val="0"/>
          <c:showPercent val="0"/>
          <c:showBubbleSize val="0"/>
        </c:dLbls>
        <c:gapWidth val="150"/>
        <c:axId val="247816192"/>
        <c:axId val="24781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247816192"/>
        <c:axId val="247818112"/>
      </c:lineChart>
      <c:dateAx>
        <c:axId val="247816192"/>
        <c:scaling>
          <c:orientation val="minMax"/>
        </c:scaling>
        <c:delete val="1"/>
        <c:axPos val="b"/>
        <c:numFmt formatCode="ge" sourceLinked="1"/>
        <c:majorTickMark val="none"/>
        <c:minorTickMark val="none"/>
        <c:tickLblPos val="none"/>
        <c:crossAx val="247818112"/>
        <c:crosses val="autoZero"/>
        <c:auto val="1"/>
        <c:lblOffset val="100"/>
        <c:baseTimeUnit val="years"/>
      </c:dateAx>
      <c:valAx>
        <c:axId val="247818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781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102.73</c:v>
                </c:pt>
                <c:pt idx="1">
                  <c:v>106.54</c:v>
                </c:pt>
                <c:pt idx="2">
                  <c:v>107.47</c:v>
                </c:pt>
                <c:pt idx="3">
                  <c:v>102.89</c:v>
                </c:pt>
                <c:pt idx="4">
                  <c:v>109.96</c:v>
                </c:pt>
              </c:numCache>
            </c:numRef>
          </c:val>
        </c:ser>
        <c:dLbls>
          <c:showLegendKey val="0"/>
          <c:showVal val="0"/>
          <c:showCatName val="0"/>
          <c:showSerName val="0"/>
          <c:showPercent val="0"/>
          <c:showBubbleSize val="0"/>
        </c:dLbls>
        <c:gapWidth val="150"/>
        <c:axId val="247848320"/>
        <c:axId val="24785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247848320"/>
        <c:axId val="247854592"/>
      </c:lineChart>
      <c:dateAx>
        <c:axId val="247848320"/>
        <c:scaling>
          <c:orientation val="minMax"/>
        </c:scaling>
        <c:delete val="1"/>
        <c:axPos val="b"/>
        <c:numFmt formatCode="ge" sourceLinked="1"/>
        <c:majorTickMark val="none"/>
        <c:minorTickMark val="none"/>
        <c:tickLblPos val="none"/>
        <c:crossAx val="247854592"/>
        <c:crosses val="autoZero"/>
        <c:auto val="1"/>
        <c:lblOffset val="100"/>
        <c:baseTimeUnit val="years"/>
      </c:dateAx>
      <c:valAx>
        <c:axId val="24785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84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213.04</c:v>
                </c:pt>
                <c:pt idx="1">
                  <c:v>205.84</c:v>
                </c:pt>
                <c:pt idx="2">
                  <c:v>203.23</c:v>
                </c:pt>
                <c:pt idx="3">
                  <c:v>212.38</c:v>
                </c:pt>
                <c:pt idx="4">
                  <c:v>199.16</c:v>
                </c:pt>
              </c:numCache>
            </c:numRef>
          </c:val>
        </c:ser>
        <c:dLbls>
          <c:showLegendKey val="0"/>
          <c:showVal val="0"/>
          <c:showCatName val="0"/>
          <c:showSerName val="0"/>
          <c:showPercent val="0"/>
          <c:showBubbleSize val="0"/>
        </c:dLbls>
        <c:gapWidth val="150"/>
        <c:axId val="248196096"/>
        <c:axId val="24821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248196096"/>
        <c:axId val="248214656"/>
      </c:lineChart>
      <c:dateAx>
        <c:axId val="248196096"/>
        <c:scaling>
          <c:orientation val="minMax"/>
        </c:scaling>
        <c:delete val="1"/>
        <c:axPos val="b"/>
        <c:numFmt formatCode="ge" sourceLinked="1"/>
        <c:majorTickMark val="none"/>
        <c:minorTickMark val="none"/>
        <c:tickLblPos val="none"/>
        <c:crossAx val="248214656"/>
        <c:crosses val="autoZero"/>
        <c:auto val="1"/>
        <c:lblOffset val="100"/>
        <c:baseTimeUnit val="years"/>
      </c:dateAx>
      <c:valAx>
        <c:axId val="24821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19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4"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沖縄県　宮古島市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54706</v>
      </c>
      <c r="AJ8" s="75"/>
      <c r="AK8" s="75"/>
      <c r="AL8" s="75"/>
      <c r="AM8" s="75"/>
      <c r="AN8" s="75"/>
      <c r="AO8" s="75"/>
      <c r="AP8" s="76"/>
      <c r="AQ8" s="57">
        <f>データ!R6</f>
        <v>204.18</v>
      </c>
      <c r="AR8" s="57"/>
      <c r="AS8" s="57"/>
      <c r="AT8" s="57"/>
      <c r="AU8" s="57"/>
      <c r="AV8" s="57"/>
      <c r="AW8" s="57"/>
      <c r="AX8" s="57"/>
      <c r="AY8" s="57">
        <f>データ!S6</f>
        <v>267.93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60.04</v>
      </c>
      <c r="K10" s="57"/>
      <c r="L10" s="57"/>
      <c r="M10" s="57"/>
      <c r="N10" s="57"/>
      <c r="O10" s="57"/>
      <c r="P10" s="57"/>
      <c r="Q10" s="57"/>
      <c r="R10" s="57">
        <f>データ!O6</f>
        <v>99.96</v>
      </c>
      <c r="S10" s="57"/>
      <c r="T10" s="57"/>
      <c r="U10" s="57"/>
      <c r="V10" s="57"/>
      <c r="W10" s="57"/>
      <c r="X10" s="57"/>
      <c r="Y10" s="57"/>
      <c r="Z10" s="65">
        <f>データ!P6</f>
        <v>3557</v>
      </c>
      <c r="AA10" s="65"/>
      <c r="AB10" s="65"/>
      <c r="AC10" s="65"/>
      <c r="AD10" s="65"/>
      <c r="AE10" s="65"/>
      <c r="AF10" s="65"/>
      <c r="AG10" s="65"/>
      <c r="AH10" s="2"/>
      <c r="AI10" s="65">
        <f>データ!T6</f>
        <v>54106</v>
      </c>
      <c r="AJ10" s="65"/>
      <c r="AK10" s="65"/>
      <c r="AL10" s="65"/>
      <c r="AM10" s="65"/>
      <c r="AN10" s="65"/>
      <c r="AO10" s="65"/>
      <c r="AP10" s="65"/>
      <c r="AQ10" s="57">
        <f>データ!U6</f>
        <v>204.94</v>
      </c>
      <c r="AR10" s="57"/>
      <c r="AS10" s="57"/>
      <c r="AT10" s="57"/>
      <c r="AU10" s="57"/>
      <c r="AV10" s="57"/>
      <c r="AW10" s="57"/>
      <c r="AX10" s="57"/>
      <c r="AY10" s="57">
        <f>データ!V6</f>
        <v>264.01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472140</v>
      </c>
      <c r="D6" s="31">
        <f t="shared" si="3"/>
        <v>46</v>
      </c>
      <c r="E6" s="31">
        <f t="shared" si="3"/>
        <v>1</v>
      </c>
      <c r="F6" s="31">
        <f t="shared" si="3"/>
        <v>0</v>
      </c>
      <c r="G6" s="31">
        <f t="shared" si="3"/>
        <v>1</v>
      </c>
      <c r="H6" s="31" t="str">
        <f t="shared" si="3"/>
        <v>沖縄県　宮古島市</v>
      </c>
      <c r="I6" s="31" t="str">
        <f t="shared" si="3"/>
        <v>法適用</v>
      </c>
      <c r="J6" s="31" t="str">
        <f t="shared" si="3"/>
        <v>水道事業</v>
      </c>
      <c r="K6" s="31" t="str">
        <f t="shared" si="3"/>
        <v>末端給水事業</v>
      </c>
      <c r="L6" s="31" t="str">
        <f t="shared" si="3"/>
        <v>A4</v>
      </c>
      <c r="M6" s="32" t="str">
        <f t="shared" si="3"/>
        <v>-</v>
      </c>
      <c r="N6" s="32">
        <f t="shared" si="3"/>
        <v>60.04</v>
      </c>
      <c r="O6" s="32">
        <f t="shared" si="3"/>
        <v>99.96</v>
      </c>
      <c r="P6" s="32">
        <f t="shared" si="3"/>
        <v>3557</v>
      </c>
      <c r="Q6" s="32">
        <f t="shared" si="3"/>
        <v>54706</v>
      </c>
      <c r="R6" s="32">
        <f t="shared" si="3"/>
        <v>204.18</v>
      </c>
      <c r="S6" s="32">
        <f t="shared" si="3"/>
        <v>267.93</v>
      </c>
      <c r="T6" s="32">
        <f t="shared" si="3"/>
        <v>54106</v>
      </c>
      <c r="U6" s="32">
        <f t="shared" si="3"/>
        <v>204.94</v>
      </c>
      <c r="V6" s="32">
        <f t="shared" si="3"/>
        <v>264.01</v>
      </c>
      <c r="W6" s="33">
        <f>IF(W7="",NA(),W7)</f>
        <v>104.51</v>
      </c>
      <c r="X6" s="33">
        <f t="shared" ref="X6:AF6" si="4">IF(X7="",NA(),X7)</f>
        <v>107.92</v>
      </c>
      <c r="Y6" s="33">
        <f t="shared" si="4"/>
        <v>111</v>
      </c>
      <c r="Z6" s="33">
        <f t="shared" si="4"/>
        <v>110.83</v>
      </c>
      <c r="AA6" s="33">
        <f t="shared" si="4"/>
        <v>110.79</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601.48</v>
      </c>
      <c r="AT6" s="33">
        <f t="shared" ref="AT6:BB6" si="6">IF(AT7="",NA(),AT7)</f>
        <v>848.68</v>
      </c>
      <c r="AU6" s="33">
        <f t="shared" si="6"/>
        <v>974.46</v>
      </c>
      <c r="AV6" s="33">
        <f t="shared" si="6"/>
        <v>354.53</v>
      </c>
      <c r="AW6" s="33">
        <f t="shared" si="6"/>
        <v>129.02000000000001</v>
      </c>
      <c r="AX6" s="33">
        <f t="shared" si="6"/>
        <v>699.11</v>
      </c>
      <c r="AY6" s="33">
        <f t="shared" si="6"/>
        <v>695.41</v>
      </c>
      <c r="AZ6" s="33">
        <f t="shared" si="6"/>
        <v>701</v>
      </c>
      <c r="BA6" s="33">
        <f t="shared" si="6"/>
        <v>739.59</v>
      </c>
      <c r="BB6" s="33">
        <f t="shared" si="6"/>
        <v>335.95</v>
      </c>
      <c r="BC6" s="32" t="str">
        <f>IF(BC7="","",IF(BC7="-","【-】","【"&amp;SUBSTITUTE(TEXT(BC7,"#,##0.00"),"-","△")&amp;"】"))</f>
        <v>【264.16】</v>
      </c>
      <c r="BD6" s="33">
        <f>IF(BD7="",NA(),BD7)</f>
        <v>386.23</v>
      </c>
      <c r="BE6" s="33">
        <f t="shared" ref="BE6:BM6" si="7">IF(BE7="",NA(),BE7)</f>
        <v>367.44</v>
      </c>
      <c r="BF6" s="33">
        <f t="shared" si="7"/>
        <v>360.15</v>
      </c>
      <c r="BG6" s="33">
        <f t="shared" si="7"/>
        <v>335.17</v>
      </c>
      <c r="BH6" s="33">
        <f t="shared" si="7"/>
        <v>325.04000000000002</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102.73</v>
      </c>
      <c r="BP6" s="33">
        <f t="shared" ref="BP6:BX6" si="8">IF(BP7="",NA(),BP7)</f>
        <v>106.54</v>
      </c>
      <c r="BQ6" s="33">
        <f t="shared" si="8"/>
        <v>107.47</v>
      </c>
      <c r="BR6" s="33">
        <f t="shared" si="8"/>
        <v>102.89</v>
      </c>
      <c r="BS6" s="33">
        <f t="shared" si="8"/>
        <v>109.96</v>
      </c>
      <c r="BT6" s="33">
        <f t="shared" si="8"/>
        <v>101.27</v>
      </c>
      <c r="BU6" s="33">
        <f t="shared" si="8"/>
        <v>99.61</v>
      </c>
      <c r="BV6" s="33">
        <f t="shared" si="8"/>
        <v>100.27</v>
      </c>
      <c r="BW6" s="33">
        <f t="shared" si="8"/>
        <v>99.46</v>
      </c>
      <c r="BX6" s="33">
        <f t="shared" si="8"/>
        <v>105.21</v>
      </c>
      <c r="BY6" s="32" t="str">
        <f>IF(BY7="","",IF(BY7="-","【-】","【"&amp;SUBSTITUTE(TEXT(BY7,"#,##0.00"),"-","△")&amp;"】"))</f>
        <v>【104.60】</v>
      </c>
      <c r="BZ6" s="33">
        <f>IF(BZ7="",NA(),BZ7)</f>
        <v>213.04</v>
      </c>
      <c r="CA6" s="33">
        <f t="shared" ref="CA6:CI6" si="9">IF(CA7="",NA(),CA7)</f>
        <v>205.84</v>
      </c>
      <c r="CB6" s="33">
        <f t="shared" si="9"/>
        <v>203.23</v>
      </c>
      <c r="CC6" s="33">
        <f t="shared" si="9"/>
        <v>212.38</v>
      </c>
      <c r="CD6" s="33">
        <f t="shared" si="9"/>
        <v>199.16</v>
      </c>
      <c r="CE6" s="33">
        <f t="shared" si="9"/>
        <v>167.74</v>
      </c>
      <c r="CF6" s="33">
        <f t="shared" si="9"/>
        <v>169.59</v>
      </c>
      <c r="CG6" s="33">
        <f t="shared" si="9"/>
        <v>169.62</v>
      </c>
      <c r="CH6" s="33">
        <f t="shared" si="9"/>
        <v>171.78</v>
      </c>
      <c r="CI6" s="33">
        <f t="shared" si="9"/>
        <v>162.59</v>
      </c>
      <c r="CJ6" s="32" t="str">
        <f>IF(CJ7="","",IF(CJ7="-","【-】","【"&amp;SUBSTITUTE(TEXT(CJ7,"#,##0.00"),"-","△")&amp;"】"))</f>
        <v>【164.21】</v>
      </c>
      <c r="CK6" s="33">
        <f>IF(CK7="",NA(),CK7)</f>
        <v>61.12</v>
      </c>
      <c r="CL6" s="33">
        <f t="shared" ref="CL6:CT6" si="10">IF(CL7="",NA(),CL7)</f>
        <v>62.02</v>
      </c>
      <c r="CM6" s="33">
        <f t="shared" si="10"/>
        <v>60.82</v>
      </c>
      <c r="CN6" s="33">
        <f t="shared" si="10"/>
        <v>59.59</v>
      </c>
      <c r="CO6" s="33">
        <f t="shared" si="10"/>
        <v>60.32</v>
      </c>
      <c r="CP6" s="33">
        <f t="shared" si="10"/>
        <v>60.83</v>
      </c>
      <c r="CQ6" s="33">
        <f t="shared" si="10"/>
        <v>60.04</v>
      </c>
      <c r="CR6" s="33">
        <f t="shared" si="10"/>
        <v>59.88</v>
      </c>
      <c r="CS6" s="33">
        <f t="shared" si="10"/>
        <v>59.68</v>
      </c>
      <c r="CT6" s="33">
        <f t="shared" si="10"/>
        <v>59.17</v>
      </c>
      <c r="CU6" s="32" t="str">
        <f>IF(CU7="","",IF(CU7="-","【-】","【"&amp;SUBSTITUTE(TEXT(CU7,"#,##0.00"),"-","△")&amp;"】"))</f>
        <v>【59.80】</v>
      </c>
      <c r="CV6" s="33">
        <f>IF(CV7="",NA(),CV7)</f>
        <v>86.26</v>
      </c>
      <c r="CW6" s="33">
        <f t="shared" ref="CW6:DE6" si="11">IF(CW7="",NA(),CW7)</f>
        <v>84.81</v>
      </c>
      <c r="CX6" s="33">
        <f t="shared" si="11"/>
        <v>85.53</v>
      </c>
      <c r="CY6" s="33">
        <f t="shared" si="11"/>
        <v>86.98</v>
      </c>
      <c r="CZ6" s="33">
        <f t="shared" si="11"/>
        <v>85.19</v>
      </c>
      <c r="DA6" s="33">
        <f t="shared" si="11"/>
        <v>87.92</v>
      </c>
      <c r="DB6" s="33">
        <f t="shared" si="11"/>
        <v>87.33</v>
      </c>
      <c r="DC6" s="33">
        <f t="shared" si="11"/>
        <v>87.65</v>
      </c>
      <c r="DD6" s="33">
        <f t="shared" si="11"/>
        <v>87.63</v>
      </c>
      <c r="DE6" s="33">
        <f t="shared" si="11"/>
        <v>87.6</v>
      </c>
      <c r="DF6" s="32" t="str">
        <f>IF(DF7="","",IF(DF7="-","【-】","【"&amp;SUBSTITUTE(TEXT(DF7,"#,##0.00"),"-","△")&amp;"】"))</f>
        <v>【89.78】</v>
      </c>
      <c r="DG6" s="33">
        <f>IF(DG7="",NA(),DG7)</f>
        <v>26.48</v>
      </c>
      <c r="DH6" s="33">
        <f t="shared" ref="DH6:DP6" si="12">IF(DH7="",NA(),DH7)</f>
        <v>27.71</v>
      </c>
      <c r="DI6" s="33">
        <f t="shared" si="12"/>
        <v>28.31</v>
      </c>
      <c r="DJ6" s="33">
        <f t="shared" si="12"/>
        <v>29.34</v>
      </c>
      <c r="DK6" s="33">
        <f t="shared" si="12"/>
        <v>51.29</v>
      </c>
      <c r="DL6" s="33">
        <f t="shared" si="12"/>
        <v>36.700000000000003</v>
      </c>
      <c r="DM6" s="33">
        <f t="shared" si="12"/>
        <v>37.71</v>
      </c>
      <c r="DN6" s="33">
        <f t="shared" si="12"/>
        <v>38.69</v>
      </c>
      <c r="DO6" s="33">
        <f t="shared" si="12"/>
        <v>39.65</v>
      </c>
      <c r="DP6" s="33">
        <f t="shared" si="12"/>
        <v>45.25</v>
      </c>
      <c r="DQ6" s="32" t="str">
        <f>IF(DQ7="","",IF(DQ7="-","【-】","【"&amp;SUBSTITUTE(TEXT(DQ7,"#,##0.00"),"-","△")&amp;"】"))</f>
        <v>【46.31】</v>
      </c>
      <c r="DR6" s="32">
        <f>IF(DR7="",NA(),DR7)</f>
        <v>0</v>
      </c>
      <c r="DS6" s="32">
        <f t="shared" ref="DS6:EA6" si="13">IF(DS7="",NA(),DS7)</f>
        <v>0</v>
      </c>
      <c r="DT6" s="32">
        <f t="shared" si="13"/>
        <v>0</v>
      </c>
      <c r="DU6" s="32">
        <f t="shared" si="13"/>
        <v>0</v>
      </c>
      <c r="DV6" s="32">
        <f t="shared" si="13"/>
        <v>0</v>
      </c>
      <c r="DW6" s="33">
        <f t="shared" si="13"/>
        <v>6.92</v>
      </c>
      <c r="DX6" s="33">
        <f t="shared" si="13"/>
        <v>7.67</v>
      </c>
      <c r="DY6" s="33">
        <f t="shared" si="13"/>
        <v>8.4</v>
      </c>
      <c r="DZ6" s="33">
        <f t="shared" si="13"/>
        <v>9.7100000000000009</v>
      </c>
      <c r="EA6" s="33">
        <f t="shared" si="13"/>
        <v>10.71</v>
      </c>
      <c r="EB6" s="32" t="str">
        <f>IF(EB7="","",IF(EB7="-","【-】","【"&amp;SUBSTITUTE(TEXT(EB7,"#,##0.00"),"-","△")&amp;"】"))</f>
        <v>【12.42】</v>
      </c>
      <c r="EC6" s="33">
        <f>IF(EC7="",NA(),EC7)</f>
        <v>1.02</v>
      </c>
      <c r="ED6" s="33">
        <f t="shared" ref="ED6:EL6" si="14">IF(ED7="",NA(),ED7)</f>
        <v>0.93</v>
      </c>
      <c r="EE6" s="33">
        <f t="shared" si="14"/>
        <v>1.51</v>
      </c>
      <c r="EF6" s="33">
        <f t="shared" si="14"/>
        <v>0.4</v>
      </c>
      <c r="EG6" s="33">
        <f t="shared" si="14"/>
        <v>0.27</v>
      </c>
      <c r="EH6" s="33">
        <f t="shared" si="14"/>
        <v>0.82</v>
      </c>
      <c r="EI6" s="33">
        <f t="shared" si="14"/>
        <v>0.84</v>
      </c>
      <c r="EJ6" s="33">
        <f t="shared" si="14"/>
        <v>0.78</v>
      </c>
      <c r="EK6" s="33">
        <f t="shared" si="14"/>
        <v>0.83</v>
      </c>
      <c r="EL6" s="33">
        <f t="shared" si="14"/>
        <v>0.72</v>
      </c>
      <c r="EM6" s="32" t="str">
        <f>IF(EM7="","",IF(EM7="-","【-】","【"&amp;SUBSTITUTE(TEXT(EM7,"#,##0.00"),"-","△")&amp;"】"))</f>
        <v>【0.78】</v>
      </c>
    </row>
    <row r="7" spans="1:143" s="34" customFormat="1" x14ac:dyDescent="0.15">
      <c r="A7" s="26"/>
      <c r="B7" s="35">
        <v>2014</v>
      </c>
      <c r="C7" s="35">
        <v>472140</v>
      </c>
      <c r="D7" s="35">
        <v>46</v>
      </c>
      <c r="E7" s="35">
        <v>1</v>
      </c>
      <c r="F7" s="35">
        <v>0</v>
      </c>
      <c r="G7" s="35">
        <v>1</v>
      </c>
      <c r="H7" s="35" t="s">
        <v>93</v>
      </c>
      <c r="I7" s="35" t="s">
        <v>94</v>
      </c>
      <c r="J7" s="35" t="s">
        <v>95</v>
      </c>
      <c r="K7" s="35" t="s">
        <v>96</v>
      </c>
      <c r="L7" s="35" t="s">
        <v>97</v>
      </c>
      <c r="M7" s="36" t="s">
        <v>98</v>
      </c>
      <c r="N7" s="36">
        <v>60.04</v>
      </c>
      <c r="O7" s="36">
        <v>99.96</v>
      </c>
      <c r="P7" s="36">
        <v>3557</v>
      </c>
      <c r="Q7" s="36">
        <v>54706</v>
      </c>
      <c r="R7" s="36">
        <v>204.18</v>
      </c>
      <c r="S7" s="36">
        <v>267.93</v>
      </c>
      <c r="T7" s="36">
        <v>54106</v>
      </c>
      <c r="U7" s="36">
        <v>204.94</v>
      </c>
      <c r="V7" s="36">
        <v>264.01</v>
      </c>
      <c r="W7" s="36">
        <v>104.51</v>
      </c>
      <c r="X7" s="36">
        <v>107.92</v>
      </c>
      <c r="Y7" s="36">
        <v>111</v>
      </c>
      <c r="Z7" s="36">
        <v>110.83</v>
      </c>
      <c r="AA7" s="36">
        <v>110.79</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601.48</v>
      </c>
      <c r="AT7" s="36">
        <v>848.68</v>
      </c>
      <c r="AU7" s="36">
        <v>974.46</v>
      </c>
      <c r="AV7" s="36">
        <v>354.53</v>
      </c>
      <c r="AW7" s="36">
        <v>129.02000000000001</v>
      </c>
      <c r="AX7" s="36">
        <v>699.11</v>
      </c>
      <c r="AY7" s="36">
        <v>695.41</v>
      </c>
      <c r="AZ7" s="36">
        <v>701</v>
      </c>
      <c r="BA7" s="36">
        <v>739.59</v>
      </c>
      <c r="BB7" s="36">
        <v>335.95</v>
      </c>
      <c r="BC7" s="36">
        <v>264.16000000000003</v>
      </c>
      <c r="BD7" s="36">
        <v>386.23</v>
      </c>
      <c r="BE7" s="36">
        <v>367.44</v>
      </c>
      <c r="BF7" s="36">
        <v>360.15</v>
      </c>
      <c r="BG7" s="36">
        <v>335.17</v>
      </c>
      <c r="BH7" s="36">
        <v>325.04000000000002</v>
      </c>
      <c r="BI7" s="36">
        <v>339.69</v>
      </c>
      <c r="BJ7" s="36">
        <v>343.45</v>
      </c>
      <c r="BK7" s="36">
        <v>330.99</v>
      </c>
      <c r="BL7" s="36">
        <v>324.08999999999997</v>
      </c>
      <c r="BM7" s="36">
        <v>319.82</v>
      </c>
      <c r="BN7" s="36">
        <v>283.72000000000003</v>
      </c>
      <c r="BO7" s="36">
        <v>102.73</v>
      </c>
      <c r="BP7" s="36">
        <v>106.54</v>
      </c>
      <c r="BQ7" s="36">
        <v>107.47</v>
      </c>
      <c r="BR7" s="36">
        <v>102.89</v>
      </c>
      <c r="BS7" s="36">
        <v>109.96</v>
      </c>
      <c r="BT7" s="36">
        <v>101.27</v>
      </c>
      <c r="BU7" s="36">
        <v>99.61</v>
      </c>
      <c r="BV7" s="36">
        <v>100.27</v>
      </c>
      <c r="BW7" s="36">
        <v>99.46</v>
      </c>
      <c r="BX7" s="36">
        <v>105.21</v>
      </c>
      <c r="BY7" s="36">
        <v>104.6</v>
      </c>
      <c r="BZ7" s="36">
        <v>213.04</v>
      </c>
      <c r="CA7" s="36">
        <v>205.84</v>
      </c>
      <c r="CB7" s="36">
        <v>203.23</v>
      </c>
      <c r="CC7" s="36">
        <v>212.38</v>
      </c>
      <c r="CD7" s="36">
        <v>199.16</v>
      </c>
      <c r="CE7" s="36">
        <v>167.74</v>
      </c>
      <c r="CF7" s="36">
        <v>169.59</v>
      </c>
      <c r="CG7" s="36">
        <v>169.62</v>
      </c>
      <c r="CH7" s="36">
        <v>171.78</v>
      </c>
      <c r="CI7" s="36">
        <v>162.59</v>
      </c>
      <c r="CJ7" s="36">
        <v>164.21</v>
      </c>
      <c r="CK7" s="36">
        <v>61.12</v>
      </c>
      <c r="CL7" s="36">
        <v>62.02</v>
      </c>
      <c r="CM7" s="36">
        <v>60.82</v>
      </c>
      <c r="CN7" s="36">
        <v>59.59</v>
      </c>
      <c r="CO7" s="36">
        <v>60.32</v>
      </c>
      <c r="CP7" s="36">
        <v>60.83</v>
      </c>
      <c r="CQ7" s="36">
        <v>60.04</v>
      </c>
      <c r="CR7" s="36">
        <v>59.88</v>
      </c>
      <c r="CS7" s="36">
        <v>59.68</v>
      </c>
      <c r="CT7" s="36">
        <v>59.17</v>
      </c>
      <c r="CU7" s="36">
        <v>59.8</v>
      </c>
      <c r="CV7" s="36">
        <v>86.26</v>
      </c>
      <c r="CW7" s="36">
        <v>84.81</v>
      </c>
      <c r="CX7" s="36">
        <v>85.53</v>
      </c>
      <c r="CY7" s="36">
        <v>86.98</v>
      </c>
      <c r="CZ7" s="36">
        <v>85.19</v>
      </c>
      <c r="DA7" s="36">
        <v>87.92</v>
      </c>
      <c r="DB7" s="36">
        <v>87.33</v>
      </c>
      <c r="DC7" s="36">
        <v>87.65</v>
      </c>
      <c r="DD7" s="36">
        <v>87.63</v>
      </c>
      <c r="DE7" s="36">
        <v>87.6</v>
      </c>
      <c r="DF7" s="36">
        <v>89.78</v>
      </c>
      <c r="DG7" s="36">
        <v>26.48</v>
      </c>
      <c r="DH7" s="36">
        <v>27.71</v>
      </c>
      <c r="DI7" s="36">
        <v>28.31</v>
      </c>
      <c r="DJ7" s="36">
        <v>29.34</v>
      </c>
      <c r="DK7" s="36">
        <v>51.29</v>
      </c>
      <c r="DL7" s="36">
        <v>36.700000000000003</v>
      </c>
      <c r="DM7" s="36">
        <v>37.71</v>
      </c>
      <c r="DN7" s="36">
        <v>38.69</v>
      </c>
      <c r="DO7" s="36">
        <v>39.65</v>
      </c>
      <c r="DP7" s="36">
        <v>45.25</v>
      </c>
      <c r="DQ7" s="36">
        <v>46.31</v>
      </c>
      <c r="DR7" s="36">
        <v>0</v>
      </c>
      <c r="DS7" s="36">
        <v>0</v>
      </c>
      <c r="DT7" s="36">
        <v>0</v>
      </c>
      <c r="DU7" s="36">
        <v>0</v>
      </c>
      <c r="DV7" s="36">
        <v>0</v>
      </c>
      <c r="DW7" s="36">
        <v>6.92</v>
      </c>
      <c r="DX7" s="36">
        <v>7.67</v>
      </c>
      <c r="DY7" s="36">
        <v>8.4</v>
      </c>
      <c r="DZ7" s="36">
        <v>9.7100000000000009</v>
      </c>
      <c r="EA7" s="36">
        <v>10.71</v>
      </c>
      <c r="EB7" s="36">
        <v>12.42</v>
      </c>
      <c r="EC7" s="36">
        <v>1.02</v>
      </c>
      <c r="ED7" s="36">
        <v>0.93</v>
      </c>
      <c r="EE7" s="36">
        <v>1.51</v>
      </c>
      <c r="EF7" s="36">
        <v>0.4</v>
      </c>
      <c r="EG7" s="36">
        <v>0.27</v>
      </c>
      <c r="EH7" s="36">
        <v>0.82</v>
      </c>
      <c r="EI7" s="36">
        <v>0.84</v>
      </c>
      <c r="EJ7" s="36">
        <v>0.78</v>
      </c>
      <c r="EK7" s="36">
        <v>0.83</v>
      </c>
      <c r="EL7" s="36">
        <v>0.72</v>
      </c>
      <c r="EM7" s="36">
        <v>0.78</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2016-02-17T08:08:56Z</cp:lastPrinted>
  <dcterms:created xsi:type="dcterms:W3CDTF">2016-01-18T04:57:32Z</dcterms:created>
  <dcterms:modified xsi:type="dcterms:W3CDTF">2016-02-18T06:16:53Z</dcterms:modified>
</cp:coreProperties>
</file>