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<sst xmlns="http://schemas.openxmlformats.org/spreadsheetml/2006/main" count="221" uniqueCount="111">
  <si>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</si>
  <si>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</si>
  <si>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</si>
  <si>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</si>
  <si>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</si>
  <si>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</si>
  <si>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</si>
  <si>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</si>
  <si>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</si>
  <si>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</si>
  <si>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</si>
  <si>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</si>
  <si>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</si>
  <si>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</si>
  <si>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</si>
  <si>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</si>
  <si>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</si>
  <si>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</si>
  <si>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</si>
  <si>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</si>
  <si>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</si>
  <si>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</si>
  <si>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</si>
  <si>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</si>
  <si>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</si>
  <si>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</si>
  <si>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</si>
  <si>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</si>
  <si>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</si>
  <si>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</si>
  <si>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</si>
  <si>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</si>
  <si>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</si>
  <si>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</si>
  <si>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</si>
  <si>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</si>
  <si>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</si>
  <si>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</si>
  <si>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</si>
  <si>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</si>
  <si>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</si>
  <si>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</si>
  <si>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</si>
  <si>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</si>
  <si>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</si>
  <si>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</si>
  <si>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</si>
  <si>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</si>
  <si>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</si>
  <si>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</si>
  <si>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</si>
  <si>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</si>
  <si>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</si>
  <si>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</si>
  <si>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</si>
  <si>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</si>
  <si>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</si>
  <si>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</si>
  <si>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</si>
  <si>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</si>
  <si>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</si>
  <si>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</si>
  <si>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</si>
  <si>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</si>
  <si>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</si>
  <si>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</si>
  <si>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</si>
  <si>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</si>
  <si>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</si>
  <si>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</si>
  <si>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</si>
  <si>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</si>
  <si>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</si>
  <si>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</si>
  <si>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</si>
  <si>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</si>
  <si>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</si>
  <si>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</si>
  <si>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</si>
  <si>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</si>
  <si>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</si>
  <si>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</si>
  <si>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</si>
  <si>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</si>
  <si>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</si>
  <si>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</si>
  <si>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</si>
  <si>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</si>
  <si>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</si>
  <si>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</si>
  <si>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</si>
  <si>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</si>
  <si>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</si>
  <si>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</si>
  <si>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</si>
  <si>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</si>
  <si>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糸満市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</si>
  <si>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</si>
  <si>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</si>
  <si>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</si>
  <si>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</si>
  <si>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</si>
  <si>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</si>
  <si>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</si>
  <si>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</si>
  <si>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</si>
  <si>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</si>
  <si>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</si>
  <si>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法定耐用年数を超えた管渠はないが平成28年度より下水道長寿命化基本計画を策定し計画的な改築・維持管理を行う。</t>
    <rPh sb="0" eb="2">
      <t>ホウテイ</t>
    </rPh>
    <rPh sb="2" eb="4">
      <t>タイヨウ</t>
    </rPh>
    <rPh sb="4" eb="6">
      <t>ネンスウ</t>
    </rPh>
    <rPh sb="7" eb="8">
      <t>コ</t>
    </rPh>
    <rPh sb="10" eb="12">
      <t>カンキョ</t>
    </rPh>
    <rPh sb="16" eb="18">
      <t>ヘイセイ</t>
    </rPh>
    <rPh sb="20" eb="21">
      <t>ネン</t>
    </rPh>
    <rPh sb="21" eb="22">
      <t>ド</t>
    </rPh>
    <rPh sb="24" eb="27">
      <t>ゲスイドウ</t>
    </rPh>
    <rPh sb="27" eb="28">
      <t>チョウ</t>
    </rPh>
    <rPh sb="28" eb="31">
      <t>ジュミョウカ</t>
    </rPh>
    <rPh sb="31" eb="33">
      <t>キホン</t>
    </rPh>
    <rPh sb="33" eb="35">
      <t>ケイカク</t>
    </rPh>
    <rPh sb="36" eb="38">
      <t>サクテイ</t>
    </rPh>
    <rPh sb="39" eb="42">
      <t>ケイカクテキ</t>
    </rPh>
    <rPh sb="43" eb="45">
      <t>カイチク</t>
    </rPh>
    <rPh sb="46" eb="48">
      <t>イジ</t>
    </rPh>
    <rPh sb="48" eb="50">
      <t>カンリ</t>
    </rPh>
    <rPh sb="51" eb="52">
      <t>オコナ</t>
    </rPh>
    <phoneticPr fontId="4"/>
  </si>
  <si>
    <t>今後とも水洗化率の向上及び使用料改定の検討により経営の健全性・効率性の高い経営に努めると同時に老朽化に向けて下水道長寿命化計画を策定し計画的な改築・維持管理を行っていきます。</t>
    <rPh sb="0" eb="2">
      <t>コンゴ</t>
    </rPh>
    <rPh sb="4" eb="7">
      <t>スイセンカ</t>
    </rPh>
    <rPh sb="7" eb="8">
      <t>リツ</t>
    </rPh>
    <rPh sb="9" eb="11">
      <t>コウジョウ</t>
    </rPh>
    <rPh sb="11" eb="12">
      <t>オヨ</t>
    </rPh>
    <rPh sb="13" eb="16">
      <t>シヨウリョウ</t>
    </rPh>
    <rPh sb="16" eb="18">
      <t>カイテイ</t>
    </rPh>
    <rPh sb="19" eb="21">
      <t>ケントウ</t>
    </rPh>
    <rPh sb="24" eb="26">
      <t>ケイエイ</t>
    </rPh>
    <rPh sb="27" eb="30">
      <t>ケンゼンセイ</t>
    </rPh>
    <rPh sb="31" eb="34">
      <t>コウリツセイ</t>
    </rPh>
    <rPh sb="35" eb="36">
      <t>タカ</t>
    </rPh>
    <rPh sb="37" eb="39">
      <t>ケイエイ</t>
    </rPh>
    <rPh sb="40" eb="41">
      <t>ツト</t>
    </rPh>
    <rPh sb="44" eb="46">
      <t>ドウジ</t>
    </rPh>
    <rPh sb="47" eb="50">
      <t>ロウキュウカ</t>
    </rPh>
    <rPh sb="51" eb="52">
      <t>ム</t>
    </rPh>
    <rPh sb="54" eb="57">
      <t>ゲスイドウ</t>
    </rPh>
    <rPh sb="57" eb="58">
      <t>チョウ</t>
    </rPh>
    <rPh sb="58" eb="61">
      <t>ジュミョウカ</t>
    </rPh>
    <rPh sb="61" eb="63">
      <t>ケイカク</t>
    </rPh>
    <rPh sb="64" eb="66">
      <t>サクテイ</t>
    </rPh>
    <rPh sb="67" eb="69">
      <t>ケイカク</t>
    </rPh>
    <rPh sb="69" eb="70">
      <t>テキ</t>
    </rPh>
    <rPh sb="71" eb="73">
      <t>カイチク</t>
    </rPh>
    <rPh sb="74" eb="76">
      <t>イジ</t>
    </rPh>
    <rPh sb="76" eb="78">
      <t>カンリ</t>
    </rPh>
    <rPh sb="79" eb="80">
      <t>オコナ</t>
    </rPh>
    <phoneticPr fontId="4"/>
  </si>
  <si>
    <t>①収益的収支比率
　単年度収支は100%未満で赤字ではあるが、H25以外について地方債を補償金免除繰上げ償還（低金利への借換）を実施したことにより比率が下がっている。繰上償還を考慮して経年変化で比較した場合、右肩上がりで推移しているため、今後も100%に近づけるため料金収入増や維持管理費削減の取組が必要である。
④企業債残高対事業規模比率
　補償金免除繰上げ償還等を利用し企業債残高も減らしながら市の財政環境も考慮して改築更新及び新規事業の計画検討を実施しています。
⑤経費回収率
　繰上償還の影響を考慮しても経費回収率は類似団体より低い状況にあるため、さらなる水洗化向上の取組み及び料金改定を検討する必要がある。
⑥汚水処理原価
　汚水処理原価の上昇についても繰上償還による汚水資本費増によるもので次年度以降は減少すると思われるが、さらなる維持管理費の削減や接続率向上による有収水量を増加せせる取組が必要である。
⑦施設利用率
　施設利用率については約60%で類似団体とほぼ同じであり、最大稼働率で考えると80%前後であるため施設規模については適切と思われる。
⑧水洗化率
　水洗化率については類似団体平均を下回っており新たに管渠整備する地域を含めた、さらなる水洗化率向上の取組みが必要である。
　　　　　　　　　　汚水処理原価の上昇についても繰上げ償還によるもので次年度以降は減少すると思われる。経費回収率は類似団体より低い状況にあるため、さらなる水洗化率向上の取り組み及び料金改定を検討する必要がある。企業債残高対事業規模比率も補償金免除繰り上げ償還等を利用し企業債残高を減らしながら市の財政環境も考慮して改築更新及び新規事業の計画検討を行っています。施設利用率については約60%で類似団体並みであり最大稼働率で考えると約80%前後であるため施設規模については適切と思われる。水洗化率については類似団体平均を下回っており、新たに管渠整備する地域を含めたさらなる水洗化率向上の取り組みが必要である。</t>
    <rPh sb="1" eb="3">
      <t>シュウエキ</t>
    </rPh>
    <rPh sb="3" eb="4">
      <t>テキ</t>
    </rPh>
    <rPh sb="4" eb="6">
      <t>シュウシ</t>
    </rPh>
    <rPh sb="6" eb="8">
      <t>ヒリツ</t>
    </rPh>
    <rPh sb="10" eb="13">
      <t>タンネンド</t>
    </rPh>
    <rPh sb="13" eb="15">
      <t>シュウシ</t>
    </rPh>
    <rPh sb="20" eb="22">
      <t>ミマン</t>
    </rPh>
    <rPh sb="23" eb="25">
      <t>アカジ</t>
    </rPh>
    <rPh sb="34" eb="36">
      <t>イガイ</t>
    </rPh>
    <rPh sb="40" eb="43">
      <t>チホウサイ</t>
    </rPh>
    <rPh sb="44" eb="47">
      <t>ホショウキン</t>
    </rPh>
    <rPh sb="47" eb="49">
      <t>メンジョ</t>
    </rPh>
    <rPh sb="49" eb="50">
      <t>ク</t>
    </rPh>
    <rPh sb="50" eb="51">
      <t>ア</t>
    </rPh>
    <rPh sb="52" eb="54">
      <t>ショウカン</t>
    </rPh>
    <rPh sb="55" eb="58">
      <t>テイキンリ</t>
    </rPh>
    <rPh sb="60" eb="62">
      <t>カリカエ</t>
    </rPh>
    <rPh sb="64" eb="66">
      <t>ジッシ</t>
    </rPh>
    <rPh sb="73" eb="75">
      <t>ヒリツ</t>
    </rPh>
    <rPh sb="76" eb="77">
      <t>サ</t>
    </rPh>
    <rPh sb="83" eb="84">
      <t>ク</t>
    </rPh>
    <rPh sb="84" eb="85">
      <t>ア</t>
    </rPh>
    <rPh sb="85" eb="87">
      <t>ショウカン</t>
    </rPh>
    <rPh sb="88" eb="90">
      <t>コウリョ</t>
    </rPh>
    <rPh sb="92" eb="94">
      <t>ケイネン</t>
    </rPh>
    <rPh sb="94" eb="96">
      <t>ヘンカ</t>
    </rPh>
    <rPh sb="97" eb="99">
      <t>ヒカク</t>
    </rPh>
    <rPh sb="101" eb="103">
      <t>バアイ</t>
    </rPh>
    <rPh sb="104" eb="106">
      <t>ミギカタ</t>
    </rPh>
    <rPh sb="106" eb="107">
      <t>ア</t>
    </rPh>
    <rPh sb="110" eb="112">
      <t>スイイ</t>
    </rPh>
    <rPh sb="119" eb="121">
      <t>コンゴ</t>
    </rPh>
    <rPh sb="127" eb="128">
      <t>チカ</t>
    </rPh>
    <rPh sb="133" eb="135">
      <t>リョウキン</t>
    </rPh>
    <rPh sb="135" eb="137">
      <t>シュウニュウ</t>
    </rPh>
    <rPh sb="137" eb="138">
      <t>ゾウ</t>
    </rPh>
    <rPh sb="139" eb="141">
      <t>イジ</t>
    </rPh>
    <rPh sb="141" eb="144">
      <t>カンリヒ</t>
    </rPh>
    <rPh sb="144" eb="146">
      <t>サクゲン</t>
    </rPh>
    <rPh sb="147" eb="149">
      <t>トリクミ</t>
    </rPh>
    <rPh sb="150" eb="152">
      <t>ヒツヨウ</t>
    </rPh>
    <rPh sb="158" eb="160">
      <t>キギョウ</t>
    </rPh>
    <rPh sb="160" eb="161">
      <t>サイ</t>
    </rPh>
    <rPh sb="161" eb="163">
      <t>ザンダカ</t>
    </rPh>
    <rPh sb="163" eb="164">
      <t>タイ</t>
    </rPh>
    <rPh sb="164" eb="166">
      <t>ジギョウ</t>
    </rPh>
    <rPh sb="166" eb="168">
      <t>キボ</t>
    </rPh>
    <rPh sb="168" eb="170">
      <t>ヒリツ</t>
    </rPh>
    <rPh sb="172" eb="175">
      <t>ホショウキン</t>
    </rPh>
    <rPh sb="175" eb="177">
      <t>メンジョ</t>
    </rPh>
    <rPh sb="177" eb="178">
      <t>ク</t>
    </rPh>
    <rPh sb="178" eb="179">
      <t>ア</t>
    </rPh>
    <rPh sb="180" eb="182">
      <t>ショウカン</t>
    </rPh>
    <rPh sb="182" eb="183">
      <t>トウ</t>
    </rPh>
    <rPh sb="184" eb="186">
      <t>リヨウ</t>
    </rPh>
    <rPh sb="187" eb="189">
      <t>キギョウ</t>
    </rPh>
    <rPh sb="189" eb="190">
      <t>サイ</t>
    </rPh>
    <rPh sb="190" eb="192">
      <t>ザンダカ</t>
    </rPh>
    <rPh sb="193" eb="194">
      <t>ヘ</t>
    </rPh>
    <rPh sb="199" eb="200">
      <t>シ</t>
    </rPh>
    <rPh sb="201" eb="203">
      <t>ザイセイ</t>
    </rPh>
    <rPh sb="203" eb="205">
      <t>カンキョウ</t>
    </rPh>
    <rPh sb="206" eb="208">
      <t>コウリョ</t>
    </rPh>
    <rPh sb="210" eb="212">
      <t>カイチク</t>
    </rPh>
    <rPh sb="212" eb="214">
      <t>コウシン</t>
    </rPh>
    <rPh sb="214" eb="215">
      <t>オヨ</t>
    </rPh>
    <rPh sb="216" eb="218">
      <t>シンキ</t>
    </rPh>
    <rPh sb="218" eb="220">
      <t>ジギョウ</t>
    </rPh>
    <rPh sb="221" eb="223">
      <t>ケイカク</t>
    </rPh>
    <rPh sb="223" eb="225">
      <t>ケントウ</t>
    </rPh>
    <rPh sb="226" eb="228">
      <t>ジッシ</t>
    </rPh>
    <rPh sb="236" eb="238">
      <t>ケイヒ</t>
    </rPh>
    <rPh sb="238" eb="240">
      <t>カイシュウ</t>
    </rPh>
    <rPh sb="240" eb="241">
      <t>リツ</t>
    </rPh>
    <rPh sb="243" eb="245">
      <t>クリアゲ</t>
    </rPh>
    <rPh sb="245" eb="247">
      <t>ショウカン</t>
    </rPh>
    <rPh sb="248" eb="250">
      <t>エイキョウ</t>
    </rPh>
    <rPh sb="251" eb="253">
      <t>コウリョ</t>
    </rPh>
    <rPh sb="256" eb="258">
      <t>ケイヒ</t>
    </rPh>
    <rPh sb="258" eb="260">
      <t>カイシュウ</t>
    </rPh>
    <rPh sb="260" eb="261">
      <t>リツ</t>
    </rPh>
    <rPh sb="262" eb="264">
      <t>ルイジ</t>
    </rPh>
    <rPh sb="264" eb="266">
      <t>ダンタイ</t>
    </rPh>
    <rPh sb="268" eb="269">
      <t>ヒク</t>
    </rPh>
    <rPh sb="270" eb="272">
      <t>ジョウキョウ</t>
    </rPh>
    <rPh sb="282" eb="285">
      <t>スイセンカ</t>
    </rPh>
    <rPh sb="285" eb="287">
      <t>コウジョウ</t>
    </rPh>
    <rPh sb="288" eb="289">
      <t>ト</t>
    </rPh>
    <rPh sb="289" eb="290">
      <t>ク</t>
    </rPh>
    <rPh sb="291" eb="292">
      <t>オヨ</t>
    </rPh>
    <rPh sb="293" eb="295">
      <t>リョウキン</t>
    </rPh>
    <rPh sb="295" eb="297">
      <t>カイテイ</t>
    </rPh>
    <rPh sb="298" eb="300">
      <t>ケントウ</t>
    </rPh>
    <rPh sb="302" eb="304">
      <t>ヒツヨウ</t>
    </rPh>
    <rPh sb="310" eb="312">
      <t>オスイ</t>
    </rPh>
    <rPh sb="312" eb="314">
      <t>ショリ</t>
    </rPh>
    <rPh sb="314" eb="316">
      <t>ゲンカ</t>
    </rPh>
    <rPh sb="318" eb="320">
      <t>オスイ</t>
    </rPh>
    <rPh sb="320" eb="322">
      <t>ショリ</t>
    </rPh>
    <rPh sb="322" eb="324">
      <t>ゲンカ</t>
    </rPh>
    <rPh sb="325" eb="327">
      <t>ジョウショウ</t>
    </rPh>
    <rPh sb="332" eb="333">
      <t>ク</t>
    </rPh>
    <rPh sb="333" eb="334">
      <t>ア</t>
    </rPh>
    <rPh sb="334" eb="336">
      <t>ショウカン</t>
    </rPh>
    <rPh sb="339" eb="341">
      <t>オスイ</t>
    </rPh>
    <rPh sb="341" eb="343">
      <t>シホン</t>
    </rPh>
    <rPh sb="343" eb="344">
      <t>ヒ</t>
    </rPh>
    <rPh sb="344" eb="345">
      <t>ゾウ</t>
    </rPh>
    <rPh sb="351" eb="354">
      <t>ジネンド</t>
    </rPh>
    <rPh sb="354" eb="356">
      <t>イコウ</t>
    </rPh>
    <rPh sb="357" eb="359">
      <t>ゲンショウ</t>
    </rPh>
    <rPh sb="362" eb="363">
      <t>オモ</t>
    </rPh>
    <rPh sb="372" eb="374">
      <t>イジ</t>
    </rPh>
    <rPh sb="374" eb="377">
      <t>カンリヒ</t>
    </rPh>
    <rPh sb="378" eb="380">
      <t>サクゲン</t>
    </rPh>
    <rPh sb="381" eb="383">
      <t>セツゾク</t>
    </rPh>
    <rPh sb="383" eb="384">
      <t>リツ</t>
    </rPh>
    <rPh sb="384" eb="386">
      <t>コウジョウ</t>
    </rPh>
    <rPh sb="389" eb="391">
      <t>ユウシュウ</t>
    </rPh>
    <rPh sb="391" eb="393">
      <t>スイリョウ</t>
    </rPh>
    <rPh sb="394" eb="396">
      <t>ゾウカ</t>
    </rPh>
    <rPh sb="399" eb="401">
      <t>トリクミ</t>
    </rPh>
    <rPh sb="402" eb="404">
      <t>ヒツヨウ</t>
    </rPh>
    <rPh sb="410" eb="412">
      <t>シセツ</t>
    </rPh>
    <rPh sb="412" eb="415">
      <t>リヨウリツ</t>
    </rPh>
    <rPh sb="417" eb="419">
      <t>シセツ</t>
    </rPh>
    <rPh sb="419" eb="422">
      <t>リヨウリツ</t>
    </rPh>
    <rPh sb="427" eb="428">
      <t>ヤク</t>
    </rPh>
    <rPh sb="432" eb="434">
      <t>ルイジ</t>
    </rPh>
    <rPh sb="434" eb="436">
      <t>ダンタイ</t>
    </rPh>
    <rPh sb="439" eb="440">
      <t>オナ</t>
    </rPh>
    <rPh sb="445" eb="447">
      <t>サイダイ</t>
    </rPh>
    <rPh sb="447" eb="449">
      <t>カドウ</t>
    </rPh>
    <rPh sb="449" eb="450">
      <t>リツ</t>
    </rPh>
    <rPh sb="451" eb="452">
      <t>カンガ</t>
    </rPh>
    <rPh sb="458" eb="460">
      <t>ゼンゴ</t>
    </rPh>
    <rPh sb="465" eb="467">
      <t>シセツ</t>
    </rPh>
    <rPh sb="467" eb="469">
      <t>キボ</t>
    </rPh>
    <rPh sb="474" eb="476">
      <t>テキセツ</t>
    </rPh>
    <rPh sb="477" eb="478">
      <t>オモ</t>
    </rPh>
    <rPh sb="484" eb="487">
      <t>スイセンカ</t>
    </rPh>
    <rPh sb="487" eb="488">
      <t>リツ</t>
    </rPh>
    <rPh sb="490" eb="493">
      <t>スイセンカ</t>
    </rPh>
    <rPh sb="493" eb="494">
      <t>リツ</t>
    </rPh>
    <rPh sb="499" eb="501">
      <t>ルイジ</t>
    </rPh>
    <rPh sb="501" eb="503">
      <t>ダンタイ</t>
    </rPh>
    <rPh sb="503" eb="505">
      <t>ヘイキン</t>
    </rPh>
    <rPh sb="506" eb="508">
      <t>シタマワ</t>
    </rPh>
    <rPh sb="512" eb="513">
      <t>アラ</t>
    </rPh>
    <rPh sb="515" eb="517">
      <t>カンキョ</t>
    </rPh>
    <rPh sb="517" eb="519">
      <t>セイビ</t>
    </rPh>
    <rPh sb="521" eb="523">
      <t>チイキ</t>
    </rPh>
    <rPh sb="524" eb="525">
      <t>フク</t>
    </rPh>
    <rPh sb="532" eb="535">
      <t>スイセンカ</t>
    </rPh>
    <rPh sb="535" eb="536">
      <t>リツ</t>
    </rPh>
    <rPh sb="536" eb="538">
      <t>コウジョウ</t>
    </rPh>
    <rPh sb="539" eb="540">
      <t>ト</t>
    </rPh>
    <rPh sb="540" eb="541">
      <t>ク</t>
    </rPh>
    <rPh sb="543" eb="545">
      <t>ヒツヨウ</t>
    </rPh>
    <rPh sb="560" eb="562">
      <t>オスイ</t>
    </rPh>
    <rPh sb="562" eb="564">
      <t>ショリ</t>
    </rPh>
    <rPh sb="564" eb="566">
      <t>ゲンカ</t>
    </rPh>
    <rPh sb="567" eb="569">
      <t>ジョウショウ</t>
    </rPh>
    <rPh sb="574" eb="575">
      <t>ク</t>
    </rPh>
    <rPh sb="575" eb="576">
      <t>ア</t>
    </rPh>
    <rPh sb="577" eb="579">
      <t>ショウカン</t>
    </rPh>
    <rPh sb="585" eb="588">
      <t>ジネンド</t>
    </rPh>
    <rPh sb="588" eb="590">
      <t>イコウ</t>
    </rPh>
    <rPh sb="591" eb="593">
      <t>ゲンショウ</t>
    </rPh>
    <rPh sb="596" eb="597">
      <t>オモ</t>
    </rPh>
    <rPh sb="601" eb="603">
      <t>ケイヒ</t>
    </rPh>
    <rPh sb="603" eb="605">
      <t>カイシュウ</t>
    </rPh>
    <rPh sb="605" eb="606">
      <t>リツ</t>
    </rPh>
    <rPh sb="607" eb="609">
      <t>ルイジ</t>
    </rPh>
    <rPh sb="609" eb="611">
      <t>ダンタイ</t>
    </rPh>
    <rPh sb="613" eb="614">
      <t>ヒク</t>
    </rPh>
    <rPh sb="615" eb="617">
      <t>ジョウキョウ</t>
    </rPh>
    <rPh sb="627" eb="629">
      <t>スイセン</t>
    </rPh>
    <rPh sb="629" eb="630">
      <t>カ</t>
    </rPh>
    <rPh sb="630" eb="631">
      <t>リツ</t>
    </rPh>
    <rPh sb="631" eb="633">
      <t>コウジョウ</t>
    </rPh>
    <rPh sb="634" eb="635">
      <t>ト</t>
    </rPh>
    <rPh sb="636" eb="637">
      <t>ク</t>
    </rPh>
    <rPh sb="638" eb="639">
      <t>オヨ</t>
    </rPh>
    <rPh sb="640" eb="642">
      <t>リョウキン</t>
    </rPh>
    <rPh sb="642" eb="644">
      <t>カイテイ</t>
    </rPh>
    <rPh sb="645" eb="647">
      <t>ケントウ</t>
    </rPh>
    <rPh sb="649" eb="651">
      <t>ヒツヨウ</t>
    </rPh>
    <rPh sb="655" eb="657">
      <t>キギョウ</t>
    </rPh>
    <rPh sb="657" eb="658">
      <t>サイ</t>
    </rPh>
    <rPh sb="658" eb="660">
      <t>ザンダカ</t>
    </rPh>
    <rPh sb="660" eb="661">
      <t>タイ</t>
    </rPh>
    <rPh sb="661" eb="663">
      <t>ジギョウ</t>
    </rPh>
    <rPh sb="663" eb="665">
      <t>キボ</t>
    </rPh>
    <rPh sb="665" eb="667">
      <t>ヒリツ</t>
    </rPh>
    <rPh sb="668" eb="671">
      <t>ホショウキン</t>
    </rPh>
    <rPh sb="671" eb="673">
      <t>メンジョ</t>
    </rPh>
    <rPh sb="673" eb="674">
      <t>ク</t>
    </rPh>
    <rPh sb="675" eb="676">
      <t>ア</t>
    </rPh>
    <rPh sb="677" eb="679">
      <t>ショウカン</t>
    </rPh>
    <rPh sb="679" eb="680">
      <t>トウ</t>
    </rPh>
    <rPh sb="681" eb="683">
      <t>リヨウ</t>
    </rPh>
    <rPh sb="684" eb="686">
      <t>キギョウ</t>
    </rPh>
    <rPh sb="686" eb="687">
      <t>サイ</t>
    </rPh>
    <rPh sb="687" eb="689">
      <t>ザンダカ</t>
    </rPh>
    <rPh sb="690" eb="691">
      <t>ヘ</t>
    </rPh>
    <rPh sb="696" eb="697">
      <t>シ</t>
    </rPh>
    <rPh sb="698" eb="700">
      <t>ザイセイ</t>
    </rPh>
    <rPh sb="700" eb="702">
      <t>カンキョウ</t>
    </rPh>
    <rPh sb="703" eb="705">
      <t>コウリョ</t>
    </rPh>
    <rPh sb="707" eb="709">
      <t>カイチク</t>
    </rPh>
    <rPh sb="709" eb="711">
      <t>コウシン</t>
    </rPh>
    <rPh sb="711" eb="712">
      <t>オヨ</t>
    </rPh>
    <rPh sb="713" eb="715">
      <t>シンキ</t>
    </rPh>
    <rPh sb="715" eb="717">
      <t>ジギョウ</t>
    </rPh>
    <rPh sb="718" eb="720">
      <t>ケイカク</t>
    </rPh>
    <rPh sb="720" eb="722">
      <t>ケントウ</t>
    </rPh>
    <rPh sb="723" eb="724">
      <t>オコナ</t>
    </rPh>
    <rPh sb="730" eb="732">
      <t>シセツ</t>
    </rPh>
    <rPh sb="732" eb="735">
      <t>リヨウリツ</t>
    </rPh>
    <rPh sb="740" eb="741">
      <t>ヤク</t>
    </rPh>
    <rPh sb="745" eb="747">
      <t>ルイジ</t>
    </rPh>
    <rPh sb="747" eb="749">
      <t>ダンタイ</t>
    </rPh>
    <rPh sb="749" eb="750">
      <t>ナ</t>
    </rPh>
    <rPh sb="754" eb="756">
      <t>サイダイ</t>
    </rPh>
    <rPh sb="756" eb="758">
      <t>カドウ</t>
    </rPh>
    <rPh sb="758" eb="759">
      <t>リツ</t>
    </rPh>
    <rPh sb="760" eb="761">
      <t>カンガ</t>
    </rPh>
    <rPh sb="764" eb="765">
      <t>ヤク</t>
    </rPh>
    <rPh sb="768" eb="770">
      <t>ゼンゴ</t>
    </rPh>
    <rPh sb="775" eb="777">
      <t>シセツ</t>
    </rPh>
    <rPh sb="777" eb="779">
      <t>キボ</t>
    </rPh>
    <rPh sb="784" eb="786">
      <t>テキセツ</t>
    </rPh>
    <rPh sb="787" eb="788">
      <t>オモ</t>
    </rPh>
    <rPh sb="792" eb="795">
      <t>スイセンカ</t>
    </rPh>
    <rPh sb="795" eb="796">
      <t>リツ</t>
    </rPh>
    <rPh sb="801" eb="803">
      <t>ルイジ</t>
    </rPh>
    <rPh sb="803" eb="805">
      <t>ダンタイ</t>
    </rPh>
    <rPh sb="805" eb="807">
      <t>ヘイキン</t>
    </rPh>
    <rPh sb="808" eb="810">
      <t>シタマワ</t>
    </rPh>
    <rPh sb="815" eb="816">
      <t>アラ</t>
    </rPh>
    <rPh sb="818" eb="820">
      <t>カンキョ</t>
    </rPh>
    <rPh sb="820" eb="822">
      <t>セイビ</t>
    </rPh>
    <rPh sb="824" eb="826">
      <t>チイキ</t>
    </rPh>
    <rPh sb="827" eb="828">
      <t>フク</t>
    </rPh>
    <rPh sb="834" eb="837">
      <t>スイセンカ</t>
    </rPh>
    <rPh sb="837" eb="838">
      <t>リツ</t>
    </rPh>
    <rPh sb="838" eb="840">
      <t>コウジョウ</t>
    </rPh>
    <rPh sb="841" eb="842">
      <t>ト</t>
    </rPh>
    <rPh sb="843" eb="844">
      <t>ク</t>
    </rPh>
    <rPh sb="846" eb="8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</si>
</sst>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235136"/>
        <c:axId val="782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78235136"/>
        <c:axId val="78237056"/>
      </c:lineChart>
      <c:dateAx>
        <c:axId val="78235136"/>
        <c:scaling>
          <c:orientation val="minMax"/>
        </c:scaling>
        <c:delete val="1"/>
        <c:axPos val="b"/>
        <c:numFmt formatCode="ge" sourceLinked="1"/>
        <c:majorTickMark val="none"/>
        <c:minorTickMark val="none"/>
        <c:tickLblPos val="none"/>
        <c:crossAx val="78237056"/>
        <c:crosses val="autoZero"/>
        <c:auto val="1"/>
        <c:lblOffset val="100"/>
        <c:baseTimeUnit val="years"/>
      </c:dateAx>
      <c:valAx>
        <c:axId val="782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61.34</c:v>
                </c:pt>
                <c:pt idx="1">
                  <c:v>60.9</c:v>
                </c:pt>
                <c:pt idx="2">
                  <c:v>65.03</c:v>
                </c:pt>
                <c:pt idx="3">
                  <c:v>60.78</c:v>
                </c:pt>
                <c:pt idx="4">
                  <c:v>60.4</c:v>
                </c:pt>
              </c:numCache>
            </c:numRef>
          </c:val>
        </c:ser>
        <c:dLbls>
          <c:showLegendKey val="0"/>
          <c:showVal val="0"/>
          <c:showCatName val="0"/>
          <c:showSerName val="0"/>
          <c:showPercent val="0"/>
          <c:showBubbleSize val="0"/>
        </c:dLbls>
        <c:gapWidth val="150"/>
        <c:axId val="100210560"/>
        <c:axId val="1002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64.75</c:v>
                </c:pt>
                <c:pt idx="3">
                  <c:v>62.03</c:v>
                </c:pt>
                <c:pt idx="4">
                  <c:v>59.27</c:v>
                </c:pt>
              </c:numCache>
            </c:numRef>
          </c:val>
          <c:smooth val="0"/>
        </c:ser>
        <c:dLbls>
          <c:showLegendKey val="0"/>
          <c:showVal val="0"/>
          <c:showCatName val="0"/>
          <c:showSerName val="0"/>
          <c:showPercent val="0"/>
          <c:showBubbleSize val="0"/>
        </c:dLbls>
        <c:marker val="1"/>
        <c:smooth val="0"/>
        <c:axId val="100210560"/>
        <c:axId val="100220928"/>
      </c:lineChart>
      <c:dateAx>
        <c:axId val="100210560"/>
        <c:scaling>
          <c:orientation val="minMax"/>
        </c:scaling>
        <c:delete val="1"/>
        <c:axPos val="b"/>
        <c:numFmt formatCode="ge" sourceLinked="1"/>
        <c:majorTickMark val="none"/>
        <c:minorTickMark val="none"/>
        <c:tickLblPos val="none"/>
        <c:crossAx val="100220928"/>
        <c:crosses val="autoZero"/>
        <c:auto val="1"/>
        <c:lblOffset val="100"/>
        <c:baseTimeUnit val="years"/>
      </c:dateAx>
      <c:valAx>
        <c:axId val="100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83.11</c:v>
                </c:pt>
                <c:pt idx="1">
                  <c:v>85.6</c:v>
                </c:pt>
                <c:pt idx="2">
                  <c:v>90.83</c:v>
                </c:pt>
                <c:pt idx="3">
                  <c:v>85.39</c:v>
                </c:pt>
                <c:pt idx="4">
                  <c:v>87.31</c:v>
                </c:pt>
              </c:numCache>
            </c:numRef>
          </c:val>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92.84</c:v>
                </c:pt>
                <c:pt idx="3">
                  <c:v>93.53</c:v>
                </c:pt>
                <c:pt idx="4">
                  <c:v>92.82</c:v>
                </c:pt>
              </c:numCache>
            </c:numRef>
          </c:val>
          <c:smooth val="0"/>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62.35</c:v>
                </c:pt>
                <c:pt idx="1">
                  <c:v>71.25</c:v>
                </c:pt>
                <c:pt idx="2">
                  <c:v>58.21</c:v>
                </c:pt>
                <c:pt idx="3">
                  <c:v>82.15</c:v>
                </c:pt>
                <c:pt idx="4">
                  <c:v>64.77</c:v>
                </c:pt>
              </c:numCache>
            </c:numRef>
          </c:val>
        </c:ser>
        <c:dLbls>
          <c:showLegendKey val="0"/>
          <c:showVal val="0"/>
          <c:showCatName val="0"/>
          <c:showSerName val="0"/>
          <c:showPercent val="0"/>
          <c:showBubbleSize val="0"/>
        </c:dLbls>
        <c:gapWidth val="150"/>
        <c:axId val="87127168"/>
        <c:axId val="871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27168"/>
        <c:axId val="87129088"/>
      </c:lineChart>
      <c:dateAx>
        <c:axId val="87127168"/>
        <c:scaling>
          <c:orientation val="minMax"/>
        </c:scaling>
        <c:delete val="1"/>
        <c:axPos val="b"/>
        <c:numFmt formatCode="ge" sourceLinked="1"/>
        <c:majorTickMark val="none"/>
        <c:minorTickMark val="none"/>
        <c:tickLblPos val="none"/>
        <c:crossAx val="87129088"/>
        <c:crosses val="autoZero"/>
        <c:auto val="1"/>
        <c:lblOffset val="100"/>
        <c:baseTimeUnit val="years"/>
      </c:dateAx>
      <c:valAx>
        <c:axId val="871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43840"/>
        <c:axId val="902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43840"/>
        <c:axId val="90245760"/>
      </c:lineChart>
      <c:dateAx>
        <c:axId val="90243840"/>
        <c:scaling>
          <c:orientation val="minMax"/>
        </c:scaling>
        <c:delete val="1"/>
        <c:axPos val="b"/>
        <c:numFmt formatCode="ge" sourceLinked="1"/>
        <c:majorTickMark val="none"/>
        <c:minorTickMark val="none"/>
        <c:tickLblPos val="none"/>
        <c:crossAx val="90245760"/>
        <c:crosses val="autoZero"/>
        <c:auto val="1"/>
        <c:lblOffset val="100"/>
        <c:baseTimeUnit val="years"/>
      </c:dateAx>
      <c:valAx>
        <c:axId val="902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92608"/>
        <c:axId val="90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92608"/>
        <c:axId val="90294528"/>
      </c:lineChart>
      <c:dateAx>
        <c:axId val="90292608"/>
        <c:scaling>
          <c:orientation val="minMax"/>
        </c:scaling>
        <c:delete val="1"/>
        <c:axPos val="b"/>
        <c:numFmt formatCode="ge" sourceLinked="1"/>
        <c:majorTickMark val="none"/>
        <c:minorTickMark val="none"/>
        <c:tickLblPos val="none"/>
        <c:crossAx val="90294528"/>
        <c:crosses val="autoZero"/>
        <c:auto val="1"/>
        <c:lblOffset val="100"/>
        <c:baseTimeUnit val="years"/>
      </c:dateAx>
      <c:valAx>
        <c:axId val="902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70016"/>
        <c:axId val="972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70016"/>
        <c:axId val="97280384"/>
      </c:lineChart>
      <c:dateAx>
        <c:axId val="97270016"/>
        <c:scaling>
          <c:orientation val="minMax"/>
        </c:scaling>
        <c:delete val="1"/>
        <c:axPos val="b"/>
        <c:numFmt formatCode="ge" sourceLinked="1"/>
        <c:majorTickMark val="none"/>
        <c:minorTickMark val="none"/>
        <c:tickLblPos val="none"/>
        <c:crossAx val="97280384"/>
        <c:crosses val="autoZero"/>
        <c:auto val="1"/>
        <c:lblOffset val="100"/>
        <c:baseTimeUnit val="years"/>
      </c:dateAx>
      <c:valAx>
        <c:axId val="972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10592"/>
        <c:axId val="973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10592"/>
        <c:axId val="97316864"/>
      </c:lineChart>
      <c:dateAx>
        <c:axId val="97310592"/>
        <c:scaling>
          <c:orientation val="minMax"/>
        </c:scaling>
        <c:delete val="1"/>
        <c:axPos val="b"/>
        <c:numFmt formatCode="ge" sourceLinked="1"/>
        <c:majorTickMark val="none"/>
        <c:minorTickMark val="none"/>
        <c:tickLblPos val="none"/>
        <c:crossAx val="97316864"/>
        <c:crosses val="autoZero"/>
        <c:auto val="1"/>
        <c:lblOffset val="100"/>
        <c:baseTimeUnit val="years"/>
      </c:dateAx>
      <c:valAx>
        <c:axId val="97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938.89</c:v>
                </c:pt>
                <c:pt idx="1">
                  <c:v>777.53</c:v>
                </c:pt>
                <c:pt idx="2">
                  <c:v>717.97</c:v>
                </c:pt>
                <c:pt idx="3">
                  <c:v>695.84</c:v>
                </c:pt>
                <c:pt idx="4">
                  <c:v>601.29</c:v>
                </c:pt>
              </c:numCache>
            </c:numRef>
          </c:val>
        </c:ser>
        <c:dLbls>
          <c:showLegendKey val="0"/>
          <c:showVal val="0"/>
          <c:showCatName val="0"/>
          <c:showSerName val="0"/>
          <c:showPercent val="0"/>
          <c:showBubbleSize val="0"/>
        </c:dLbls>
        <c:gapWidth val="150"/>
        <c:axId val="98311552"/>
        <c:axId val="983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708.85</c:v>
                </c:pt>
                <c:pt idx="3">
                  <c:v>660.23</c:v>
                </c:pt>
                <c:pt idx="4">
                  <c:v>658.6</c:v>
                </c:pt>
              </c:numCache>
            </c:numRef>
          </c:val>
          <c:smooth val="0"/>
        </c:ser>
        <c:dLbls>
          <c:showLegendKey val="0"/>
          <c:showVal val="0"/>
          <c:showCatName val="0"/>
          <c:showSerName val="0"/>
          <c:showPercent val="0"/>
          <c:showBubbleSize val="0"/>
        </c:dLbls>
        <c:marker val="1"/>
        <c:smooth val="0"/>
        <c:axId val="98311552"/>
        <c:axId val="98334208"/>
      </c:lineChart>
      <c:dateAx>
        <c:axId val="98311552"/>
        <c:scaling>
          <c:orientation val="minMax"/>
        </c:scaling>
        <c:delete val="1"/>
        <c:axPos val="b"/>
        <c:numFmt formatCode="ge" sourceLinked="1"/>
        <c:majorTickMark val="none"/>
        <c:minorTickMark val="none"/>
        <c:tickLblPos val="none"/>
        <c:crossAx val="98334208"/>
        <c:crosses val="autoZero"/>
        <c:auto val="1"/>
        <c:lblOffset val="100"/>
        <c:baseTimeUnit val="years"/>
      </c:dateAx>
      <c:valAx>
        <c:axId val="98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72.349999999999994</c:v>
                </c:pt>
                <c:pt idx="1">
                  <c:v>73.77</c:v>
                </c:pt>
                <c:pt idx="2">
                  <c:v>72.23</c:v>
                </c:pt>
                <c:pt idx="3">
                  <c:v>75.87</c:v>
                </c:pt>
                <c:pt idx="4">
                  <c:v>53.49</c:v>
                </c:pt>
              </c:numCache>
            </c:numRef>
          </c:val>
        </c:ser>
        <c:dLbls>
          <c:showLegendKey val="0"/>
          <c:showVal val="0"/>
          <c:showCatName val="0"/>
          <c:showSerName val="0"/>
          <c:showPercent val="0"/>
          <c:showBubbleSize val="0"/>
        </c:dLbls>
        <c:gapWidth val="150"/>
        <c:axId val="99032064"/>
        <c:axId val="990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89.47</c:v>
                </c:pt>
                <c:pt idx="3">
                  <c:v>88.7</c:v>
                </c:pt>
                <c:pt idx="4">
                  <c:v>88.44</c:v>
                </c:pt>
              </c:numCache>
            </c:numRef>
          </c:val>
          <c:smooth val="0"/>
        </c:ser>
        <c:dLbls>
          <c:showLegendKey val="0"/>
          <c:showVal val="0"/>
          <c:showCatName val="0"/>
          <c:showSerName val="0"/>
          <c:showPercent val="0"/>
          <c:showBubbleSize val="0"/>
        </c:dLbls>
        <c:marker val="1"/>
        <c:smooth val="0"/>
        <c:axId val="99032064"/>
        <c:axId val="99034240"/>
      </c:lineChart>
      <c:dateAx>
        <c:axId val="99032064"/>
        <c:scaling>
          <c:orientation val="minMax"/>
        </c:scaling>
        <c:delete val="1"/>
        <c:axPos val="b"/>
        <c:numFmt formatCode="ge" sourceLinked="1"/>
        <c:majorTickMark val="none"/>
        <c:minorTickMark val="none"/>
        <c:tickLblPos val="none"/>
        <c:crossAx val="99034240"/>
        <c:crosses val="autoZero"/>
        <c:auto val="1"/>
        <c:lblOffset val="100"/>
        <c:baseTimeUnit val="years"/>
      </c:dateAx>
      <c:valAx>
        <c:axId val="990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136.97</c:v>
                </c:pt>
                <c:pt idx="1">
                  <c:v>131.44</c:v>
                </c:pt>
                <c:pt idx="2">
                  <c:v>137.63999999999999</c:v>
                </c:pt>
                <c:pt idx="3">
                  <c:v>128.27000000000001</c:v>
                </c:pt>
                <c:pt idx="4">
                  <c:v>188.67</c:v>
                </c:pt>
              </c:numCache>
            </c:numRef>
          </c:val>
        </c:ser>
        <c:dLbls>
          <c:showLegendKey val="0"/>
          <c:showVal val="0"/>
          <c:showCatName val="0"/>
          <c:showSerName val="0"/>
          <c:showPercent val="0"/>
          <c:showBubbleSize val="0"/>
        </c:dLbls>
        <c:gapWidth val="150"/>
        <c:axId val="99072256"/>
        <c:axId val="990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99072256"/>
        <c:axId val="99074432"/>
      </c:lineChart>
      <c:dateAx>
        <c:axId val="99072256"/>
        <c:scaling>
          <c:orientation val="minMax"/>
        </c:scaling>
        <c:delete val="1"/>
        <c:axPos val="b"/>
        <c:numFmt formatCode="ge" sourceLinked="1"/>
        <c:majorTickMark val="none"/>
        <c:minorTickMark val="none"/>
        <c:tickLblPos val="none"/>
        <c:crossAx val="99074432"/>
        <c:crosses val="autoZero"/>
        <c:auto val="1"/>
        <c:lblOffset val="100"/>
        <c:baseTimeUnit val="years"/>
      </c:dateAx>
      <c:valAx>
        <c:axId val="990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糸満市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60128</v>
      </c>
      <c r="AM8" s="47"/>
      <c r="AN8" s="47"/>
      <c r="AO8" s="47"/>
      <c r="AP8" s="47"/>
      <c r="AQ8" s="47"/>
      <c r="AR8" s="47"/>
      <c r="AS8" s="47"/>
      <c r="AT8" s="43">
        <f>データ!S6</f>
        <v>46.62</v>
      </c>
      <c r="AU8" s="43"/>
      <c r="AV8" s="43"/>
      <c r="AW8" s="43"/>
      <c r="AX8" s="43"/>
      <c r="AY8" s="43"/>
      <c r="AZ8" s="43"/>
      <c r="BA8" s="43"/>
      <c r="BB8" s="43">
        <f>データ!T6</f>
        <v>1289.75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62.48</v>
      </c>
      <c r="Q10" s="43"/>
      <c r="R10" s="43"/>
      <c r="S10" s="43"/>
      <c r="T10" s="43"/>
      <c r="U10" s="43"/>
      <c r="V10" s="43"/>
      <c r="W10" s="43">
        <f>データ!P6</f>
        <v>91.94</v>
      </c>
      <c r="X10" s="43"/>
      <c r="Y10" s="43"/>
      <c r="Z10" s="43"/>
      <c r="AA10" s="43"/>
      <c r="AB10" s="43"/>
      <c r="AC10" s="43"/>
      <c r="AD10" s="47">
        <f>データ!Q6</f>
        <v>1423</v>
      </c>
      <c r="AE10" s="47"/>
      <c r="AF10" s="47"/>
      <c r="AG10" s="47"/>
      <c r="AH10" s="47"/>
      <c r="AI10" s="47"/>
      <c r="AJ10" s="47"/>
      <c r="AK10" s="2"/>
      <c r="AL10" s="47">
        <f>データ!U6</f>
        <v>37315</v>
      </c>
      <c r="AM10" s="47"/>
      <c r="AN10" s="47"/>
      <c r="AO10" s="47"/>
      <c r="AP10" s="47"/>
      <c r="AQ10" s="47"/>
      <c r="AR10" s="47"/>
      <c r="AS10" s="47"/>
      <c r="AT10" s="43">
        <f>データ!V6</f>
        <v>7.14</v>
      </c>
      <c r="AU10" s="43"/>
      <c r="AV10" s="43"/>
      <c r="AW10" s="43"/>
      <c r="AX10" s="43"/>
      <c r="AY10" s="43"/>
      <c r="AZ10" s="43"/>
      <c r="BA10" s="43"/>
      <c r="BB10" s="43">
        <f>データ!W6</f>
        <v>5226.1899999999996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472107</v>
      </c>
      <c r="D6" s="31">
        <f t="shared" si="3"/>
        <v>47</v>
      </c>
      <c r="E6" s="31">
        <f t="shared" si="3"/>
        <v>17</v>
      </c>
      <c r="F6" s="31">
        <f t="shared" si="3"/>
        <v>1</v>
      </c>
      <c r="G6" s="31">
        <f t="shared" si="3"/>
        <v>0</v>
      </c>
      <c r="H6" s="31" t="str">
        <f t="shared" si="3"/>
        <v>沖縄県　糸満市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62.48</v>
      </c>
      <c r="P6" s="32">
        <f t="shared" si="3"/>
        <v>91.94</v>
      </c>
      <c r="Q6" s="32">
        <f t="shared" si="3"/>
        <v>1423</v>
      </c>
      <c r="R6" s="32">
        <f t="shared" si="3"/>
        <v>60128</v>
      </c>
      <c r="S6" s="32">
        <f t="shared" si="3"/>
        <v>46.62</v>
      </c>
      <c r="T6" s="32">
        <f t="shared" si="3"/>
        <v>1289.75</v>
      </c>
      <c r="U6" s="32">
        <f t="shared" si="3"/>
        <v>37315</v>
      </c>
      <c r="V6" s="32">
        <f t="shared" si="3"/>
        <v>7.14</v>
      </c>
      <c r="W6" s="32">
        <f t="shared" si="3"/>
        <v>5226.1899999999996</v>
      </c>
      <c r="X6" s="33">
        <f>IF(X7="",NA(),X7)</f>
        <v>62.35</v>
      </c>
      <c r="Y6" s="33">
        <f t="shared" ref="Y6:AG6" si="4">IF(Y7="",NA(),Y7)</f>
        <v>71.25</v>
      </c>
      <c r="Z6" s="33">
        <f t="shared" si="4"/>
        <v>58.21</v>
      </c>
      <c r="AA6" s="33">
        <f t="shared" si="4"/>
        <v>82.15</v>
      </c>
      <c r="AB6" s="33">
        <f t="shared" si="4"/>
        <v>64.77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938.89</v>
      </c>
      <c r="BF6" s="33">
        <f t="shared" ref="BF6:BN6" si="7">IF(BF7="",NA(),BF7)</f>
        <v>777.53</v>
      </c>
      <c r="BG6" s="33">
        <f t="shared" si="7"/>
        <v>717.97</v>
      </c>
      <c r="BH6" s="33">
        <f t="shared" si="7"/>
        <v>695.84</v>
      </c>
      <c r="BI6" s="33">
        <f t="shared" si="7"/>
        <v>601.29</v>
      </c>
      <c r="BJ6" s="33">
        <f t="shared" si="7"/>
        <v>1066.95</v>
      </c>
      <c r="BK6" s="33">
        <f t="shared" si="7"/>
        <v>1070.3499999999999</v>
      </c>
      <c r="BL6" s="33">
        <f t="shared" si="7"/>
        <v>708.85</v>
      </c>
      <c r="BM6" s="33">
        <f t="shared" si="7"/>
        <v>660.23</v>
      </c>
      <c r="BN6" s="33">
        <f t="shared" si="7"/>
        <v>658.6</v>
      </c>
      <c r="BO6" s="32" t="str">
        <f>IF(BO7="","",IF(BO7="-","【-】","【"&amp;SUBSTITUTE(TEXT(BO7,"#,##0.00"),"-","△")&amp;"】"))</f>
        <v>【776.35】</v>
      </c>
      <c r="BP6" s="33">
        <f>IF(BP7="",NA(),BP7)</f>
        <v>72.349999999999994</v>
      </c>
      <c r="BQ6" s="33">
        <f t="shared" ref="BQ6:BY6" si="8">IF(BQ7="",NA(),BQ7)</f>
        <v>73.77</v>
      </c>
      <c r="BR6" s="33">
        <f t="shared" si="8"/>
        <v>72.23</v>
      </c>
      <c r="BS6" s="33">
        <f t="shared" si="8"/>
        <v>75.87</v>
      </c>
      <c r="BT6" s="33">
        <f t="shared" si="8"/>
        <v>53.49</v>
      </c>
      <c r="BU6" s="33">
        <f t="shared" si="8"/>
        <v>78.8</v>
      </c>
      <c r="BV6" s="33">
        <f t="shared" si="8"/>
        <v>77.56</v>
      </c>
      <c r="BW6" s="33">
        <f t="shared" si="8"/>
        <v>89.47</v>
      </c>
      <c r="BX6" s="33">
        <f t="shared" si="8"/>
        <v>88.7</v>
      </c>
      <c r="BY6" s="33">
        <f t="shared" si="8"/>
        <v>88.44</v>
      </c>
      <c r="BZ6" s="32" t="str">
        <f>IF(BZ7="","",IF(BZ7="-","【-】","【"&amp;SUBSTITUTE(TEXT(BZ7,"#,##0.00"),"-","△")&amp;"】"))</f>
        <v>【96.57】</v>
      </c>
      <c r="CA6" s="33">
        <f>IF(CA7="",NA(),CA7)</f>
        <v>136.97</v>
      </c>
      <c r="CB6" s="33">
        <f t="shared" ref="CB6:CJ6" si="9">IF(CB7="",NA(),CB7)</f>
        <v>131.44</v>
      </c>
      <c r="CC6" s="33">
        <f t="shared" si="9"/>
        <v>137.63999999999999</v>
      </c>
      <c r="CD6" s="33">
        <f t="shared" si="9"/>
        <v>128.27000000000001</v>
      </c>
      <c r="CE6" s="33">
        <f t="shared" si="9"/>
        <v>188.67</v>
      </c>
      <c r="CF6" s="33">
        <f t="shared" si="9"/>
        <v>159.43</v>
      </c>
      <c r="CG6" s="33">
        <f t="shared" si="9"/>
        <v>164.14</v>
      </c>
      <c r="CH6" s="33">
        <f t="shared" si="9"/>
        <v>143.47999999999999</v>
      </c>
      <c r="CI6" s="33">
        <f t="shared" si="9"/>
        <v>145.05000000000001</v>
      </c>
      <c r="CJ6" s="33">
        <f t="shared" si="9"/>
        <v>147.15</v>
      </c>
      <c r="CK6" s="32" t="str">
        <f>IF(CK7="","",IF(CK7="-","【-】","【"&amp;SUBSTITUTE(TEXT(CK7,"#,##0.00"),"-","△")&amp;"】"))</f>
        <v>【142.28】</v>
      </c>
      <c r="CL6" s="33">
        <f>IF(CL7="",NA(),CL7)</f>
        <v>61.34</v>
      </c>
      <c r="CM6" s="33">
        <f t="shared" ref="CM6:CU6" si="10">IF(CM7="",NA(),CM7)</f>
        <v>60.9</v>
      </c>
      <c r="CN6" s="33">
        <f t="shared" si="10"/>
        <v>65.03</v>
      </c>
      <c r="CO6" s="33">
        <f t="shared" si="10"/>
        <v>60.78</v>
      </c>
      <c r="CP6" s="33">
        <f t="shared" si="10"/>
        <v>60.4</v>
      </c>
      <c r="CQ6" s="33">
        <f t="shared" si="10"/>
        <v>57.39</v>
      </c>
      <c r="CR6" s="33">
        <f t="shared" si="10"/>
        <v>57.74</v>
      </c>
      <c r="CS6" s="33">
        <f t="shared" si="10"/>
        <v>64.75</v>
      </c>
      <c r="CT6" s="33">
        <f t="shared" si="10"/>
        <v>62.03</v>
      </c>
      <c r="CU6" s="33">
        <f t="shared" si="10"/>
        <v>59.27</v>
      </c>
      <c r="CV6" s="32" t="str">
        <f>IF(CV7="","",IF(CV7="-","【-】","【"&amp;SUBSTITUTE(TEXT(CV7,"#,##0.00"),"-","△")&amp;"】"))</f>
        <v>【60.35】</v>
      </c>
      <c r="CW6" s="33">
        <f>IF(CW7="",NA(),CW7)</f>
        <v>83.11</v>
      </c>
      <c r="CX6" s="33">
        <f t="shared" ref="CX6:DF6" si="11">IF(CX7="",NA(),CX7)</f>
        <v>85.6</v>
      </c>
      <c r="CY6" s="33">
        <f t="shared" si="11"/>
        <v>90.83</v>
      </c>
      <c r="CZ6" s="33">
        <f t="shared" si="11"/>
        <v>85.39</v>
      </c>
      <c r="DA6" s="33">
        <f t="shared" si="11"/>
        <v>87.31</v>
      </c>
      <c r="DB6" s="33">
        <f t="shared" si="11"/>
        <v>90.12</v>
      </c>
      <c r="DC6" s="33">
        <f t="shared" si="11"/>
        <v>90.95</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0.05</v>
      </c>
      <c r="EM6" s="33">
        <f t="shared" si="14"/>
        <v>7.0000000000000007E-2</v>
      </c>
      <c r="EN6" s="32" t="str">
        <f>IF(EN7="","",IF(EN7="-","【-】","【"&amp;SUBSTITUTE(TEXT(EN7,"#,##0.00"),"-","△")&amp;"】"))</f>
        <v>【0.17】</v>
      </c>
    </row>
    <row r="7" spans="1:144" s="34" customFormat="1" x14ac:dyDescent="0.15">
      <c r="A7" s="26"/>
      <c r="B7" s="35">
        <v>2014</v>
      </c>
      <c r="C7" s="35">
        <v>472107</v>
      </c>
      <c r="D7" s="35">
        <v>47</v>
      </c>
      <c r="E7" s="35">
        <v>17</v>
      </c>
      <c r="F7" s="35">
        <v>1</v>
      </c>
      <c r="G7" s="35">
        <v>0</v>
      </c>
      <c r="H7" s="35" t="s">
        <v>96</v>
      </c>
      <c r="I7" s="35" t="s">
        <v>97</v>
      </c>
      <c r="J7" s="35" t="s">
        <v>98</v>
      </c>
      <c r="K7" s="35" t="s">
        <v>99</v>
      </c>
      <c r="L7" s="35" t="s">
        <v>100</v>
      </c>
      <c r="M7" s="36" t="s">
        <v>101</v>
      </c>
      <c r="N7" s="36" t="s">
        <v>102</v>
      </c>
      <c r="O7" s="36">
        <v>62.48</v>
      </c>
      <c r="P7" s="36">
        <v>91.94</v>
      </c>
      <c r="Q7" s="36">
        <v>1423</v>
      </c>
      <c r="R7" s="36">
        <v>60128</v>
      </c>
      <c r="S7" s="36">
        <v>46.62</v>
      </c>
      <c r="T7" s="36">
        <v>1289.75</v>
      </c>
      <c r="U7" s="36">
        <v>37315</v>
      </c>
      <c r="V7" s="36">
        <v>7.14</v>
      </c>
      <c r="W7" s="36">
        <v>5226.1899999999996</v>
      </c>
      <c r="X7" s="36">
        <v>62.35</v>
      </c>
      <c r="Y7" s="36">
        <v>71.25</v>
      </c>
      <c r="Z7" s="36">
        <v>58.21</v>
      </c>
      <c r="AA7" s="36">
        <v>82.15</v>
      </c>
      <c r="AB7" s="36">
        <v>64.77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938.89</v>
      </c>
      <c r="BF7" s="36">
        <v>777.53</v>
      </c>
      <c r="BG7" s="36">
        <v>717.97</v>
      </c>
      <c r="BH7" s="36">
        <v>695.84</v>
      </c>
      <c r="BI7" s="36">
        <v>601.29</v>
      </c>
      <c r="BJ7" s="36">
        <v>1066.95</v>
      </c>
      <c r="BK7" s="36">
        <v>1070.3499999999999</v>
      </c>
      <c r="BL7" s="36">
        <v>708.85</v>
      </c>
      <c r="BM7" s="36">
        <v>660.23</v>
      </c>
      <c r="BN7" s="36">
        <v>658.6</v>
      </c>
      <c r="BO7" s="36">
        <v>776.35</v>
      </c>
      <c r="BP7" s="36">
        <v>72.349999999999994</v>
      </c>
      <c r="BQ7" s="36">
        <v>73.77</v>
      </c>
      <c r="BR7" s="36">
        <v>72.23</v>
      </c>
      <c r="BS7" s="36">
        <v>75.87</v>
      </c>
      <c r="BT7" s="36">
        <v>53.49</v>
      </c>
      <c r="BU7" s="36">
        <v>78.8</v>
      </c>
      <c r="BV7" s="36">
        <v>77.56</v>
      </c>
      <c r="BW7" s="36">
        <v>89.47</v>
      </c>
      <c r="BX7" s="36">
        <v>88.7</v>
      </c>
      <c r="BY7" s="36">
        <v>88.44</v>
      </c>
      <c r="BZ7" s="36">
        <v>96.57</v>
      </c>
      <c r="CA7" s="36">
        <v>136.97</v>
      </c>
      <c r="CB7" s="36">
        <v>131.44</v>
      </c>
      <c r="CC7" s="36">
        <v>137.63999999999999</v>
      </c>
      <c r="CD7" s="36">
        <v>128.27000000000001</v>
      </c>
      <c r="CE7" s="36">
        <v>188.67</v>
      </c>
      <c r="CF7" s="36">
        <v>159.43</v>
      </c>
      <c r="CG7" s="36">
        <v>164.14</v>
      </c>
      <c r="CH7" s="36">
        <v>143.47999999999999</v>
      </c>
      <c r="CI7" s="36">
        <v>145.05000000000001</v>
      </c>
      <c r="CJ7" s="36">
        <v>147.15</v>
      </c>
      <c r="CK7" s="36">
        <v>142.28</v>
      </c>
      <c r="CL7" s="36">
        <v>61.34</v>
      </c>
      <c r="CM7" s="36">
        <v>60.9</v>
      </c>
      <c r="CN7" s="36">
        <v>65.03</v>
      </c>
      <c r="CO7" s="36">
        <v>60.78</v>
      </c>
      <c r="CP7" s="36">
        <v>60.4</v>
      </c>
      <c r="CQ7" s="36">
        <v>57.39</v>
      </c>
      <c r="CR7" s="36">
        <v>57.74</v>
      </c>
      <c r="CS7" s="36">
        <v>64.75</v>
      </c>
      <c r="CT7" s="36">
        <v>62.03</v>
      </c>
      <c r="CU7" s="36">
        <v>59.27</v>
      </c>
      <c r="CV7" s="36">
        <v>60.35</v>
      </c>
      <c r="CW7" s="36">
        <v>83.11</v>
      </c>
      <c r="CX7" s="36">
        <v>85.6</v>
      </c>
      <c r="CY7" s="36">
        <v>90.83</v>
      </c>
      <c r="CZ7" s="36">
        <v>85.39</v>
      </c>
      <c r="DA7" s="36">
        <v>87.31</v>
      </c>
      <c r="DB7" s="36">
        <v>90.12</v>
      </c>
      <c r="DC7" s="36">
        <v>90.95</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0.05</v>
      </c>
      <c r="EM7" s="36">
        <v>7.0000000000000007E-2</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2016-02-17T23:34:24Z</cp:lastPrinted>
  <dcterms:created xsi:type="dcterms:W3CDTF">2016-02-03T08:58:29Z</dcterms:created>
  <dcterms:modified xsi:type="dcterms:W3CDTF">2016-02-18T01:30:37Z</dcterms:modified>
  <cp:category/>
</cp:coreProperties>
</file>