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O6" i="5"/>
  <c r="N6" i="5"/>
  <c r="M6" i="5"/>
  <c r="L6" i="5"/>
  <c r="Z8" i="4" s="1"/>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B10" i="4"/>
  <c r="AY8" i="4"/>
  <c r="AQ8" i="4"/>
  <c r="R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<sst xmlns="http://schemas.openxmlformats.org/spreadsheetml/2006/main" count="217" uniqueCount="107">
  <si>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</si>
  <si>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</si>
  <si>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</si>
  <si>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</si>
  <si>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</si>
  <si>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</si>
  <si>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</si>
  <si>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</si>
  <si>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</si>
  <si>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</si>
  <si>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</si>
  <si>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</si>
  <si>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</si>
  <si>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</si>
  <si>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</si>
  <si>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</si>
  <si>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</si>
  <si>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</si>
  <si>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</si>
  <si>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</si>
  <si>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</si>
  <si>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</si>
  <si>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</si>
  <si>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</si>
  <si>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</si>
  <si>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</si>
  <si>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</si>
  <si>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</si>
  <si>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</si>
  <si>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</si>
  <si>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</si>
  <si>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</si>
  <si>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</si>
  <si>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</si>
  <si>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</si>
  <si>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</si>
  <si>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</si>
  <si>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</si>
  <si>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</si>
  <si>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</si>
  <si>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</si>
  <si>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</si>
  <si>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</si>
  <si>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</si>
  <si>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</si>
  <si>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</si>
  <si>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</si>
  <si>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</si>
  <si>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</si>
  <si>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</si>
  <si>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</si>
  <si>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</si>
  <si>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</si>
  <si>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</si>
  <si>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</si>
  <si>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</si>
  <si>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</si>
  <si>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</si>
  <si>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</si>
  <si>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</si>
  <si>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</si>
  <si>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</si>
  <si>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</si>
  <si>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</si>
  <si>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</si>
  <si>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</si>
  <si>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</si>
  <si>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</si>
  <si>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</si>
  <si>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</si>
  <si>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</si>
  <si>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</si>
  <si>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</si>
  <si>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</si>
  <si>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</si>
  <si>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</si>
  <si>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</si>
  <si>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</si>
  <si>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</si>
  <si>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</si>
  <si>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</si>
  <si>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</si>
  <si>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</si>
  <si>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</si>
  <si>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</si>
  <si>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</si>
  <si>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</si>
  <si>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</si>
  <si>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</si>
  <si>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</si>
  <si>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</si>
  <si>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</si>
  <si>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</si>
  <si>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糸満市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</si>
  <si>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</si>
  <si>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</si>
  <si>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</si>
  <si>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</si>
  <si>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</si>
  <si>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</si>
  <si>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</si>
  <si>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</si>
  <si>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</si>
  <si>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</si>
  <si>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①経常収支比率
各年度とも平均値を上回っていることから健全な状況といえるが、今後の施設等に係る費用を確保するために今後とも費用削減に取り組む必要がある。
②累積欠損金比率
累積欠損金比率が0％のため、健全である。
③流動比率
各年度とも平均値を上回っており、健全な状態である。
④企業債残高対給水益比率
各年度とも平均値より低い状況であり良好である。しかし、今後の施設等の更新の進捗状況を勘案しながら随時適正度を検討する必要がある。
⑤料金回収率
各年度とも平均値を上回っており、今後とも回収率の向上に努める。
⑥給水原価
各年度とも平均値を上回っていることから、維持管理費等の削減など経営改善が必要である。
⑦施設利用率
各年度とも平均値よりも高い値を維持している事から効率的に推移している。
⑧有収率
各年度とも平均値より高い値を維持している。今後とも維持して行くため、計画的な管路更新が必要である。
</t>
    <rPh sb="1" eb="3">
      <t>ケイジョウ</t>
    </rPh>
    <rPh sb="3" eb="5">
      <t>シュウシ</t>
    </rPh>
    <rPh sb="5" eb="7">
      <t>ヒリツ</t>
    </rPh>
    <rPh sb="8" eb="11">
      <t>カクネンド</t>
    </rPh>
    <rPh sb="13" eb="15">
      <t>ヘイキン</t>
    </rPh>
    <rPh sb="15" eb="16">
      <t>チ</t>
    </rPh>
    <rPh sb="17" eb="19">
      <t>ウワマワ</t>
    </rPh>
    <rPh sb="27" eb="29">
      <t>ケンゼン</t>
    </rPh>
    <rPh sb="30" eb="32">
      <t>ジョウキョウ</t>
    </rPh>
    <rPh sb="38" eb="40">
      <t>コンゴ</t>
    </rPh>
    <rPh sb="41" eb="43">
      <t>シセツ</t>
    </rPh>
    <rPh sb="43" eb="44">
      <t>トウ</t>
    </rPh>
    <rPh sb="45" eb="46">
      <t>カカ</t>
    </rPh>
    <rPh sb="47" eb="49">
      <t>ヒヨウ</t>
    </rPh>
    <rPh sb="50" eb="52">
      <t>カクホ</t>
    </rPh>
    <rPh sb="57" eb="59">
      <t>コンゴ</t>
    </rPh>
    <rPh sb="61" eb="63">
      <t>ヒヨウ</t>
    </rPh>
    <rPh sb="63" eb="65">
      <t>サクゲン</t>
    </rPh>
    <rPh sb="66" eb="67">
      <t>ト</t>
    </rPh>
    <rPh sb="68" eb="69">
      <t>ク</t>
    </rPh>
    <rPh sb="70" eb="72">
      <t>ヒツヨウ</t>
    </rPh>
    <rPh sb="78" eb="80">
      <t>ルイセキ</t>
    </rPh>
    <rPh sb="80" eb="83">
      <t>ケッソンキン</t>
    </rPh>
    <rPh sb="83" eb="85">
      <t>ヒリツ</t>
    </rPh>
    <rPh sb="86" eb="88">
      <t>ルイセキ</t>
    </rPh>
    <rPh sb="88" eb="90">
      <t>ケッソン</t>
    </rPh>
    <rPh sb="90" eb="91">
      <t>キン</t>
    </rPh>
    <rPh sb="91" eb="93">
      <t>ヒリツ</t>
    </rPh>
    <rPh sb="100" eb="102">
      <t>ケンゼン</t>
    </rPh>
    <rPh sb="108" eb="110">
      <t>リュウドウ</t>
    </rPh>
    <rPh sb="110" eb="112">
      <t>ヒリツ</t>
    </rPh>
    <rPh sb="113" eb="114">
      <t>カク</t>
    </rPh>
    <rPh sb="114" eb="116">
      <t>ネンド</t>
    </rPh>
    <rPh sb="118" eb="121">
      <t>ヘイキンチ</t>
    </rPh>
    <rPh sb="122" eb="124">
      <t>ウワマワ</t>
    </rPh>
    <rPh sb="129" eb="131">
      <t>ケンゼン</t>
    </rPh>
    <rPh sb="132" eb="134">
      <t>ジョウタイ</t>
    </rPh>
    <rPh sb="140" eb="143">
      <t>キギョウサイ</t>
    </rPh>
    <rPh sb="143" eb="145">
      <t>ザンダカ</t>
    </rPh>
    <rPh sb="145" eb="146">
      <t>タイ</t>
    </rPh>
    <rPh sb="146" eb="148">
      <t>キュウスイ</t>
    </rPh>
    <rPh sb="148" eb="149">
      <t>エキ</t>
    </rPh>
    <rPh sb="149" eb="151">
      <t>ヒリツ</t>
    </rPh>
    <rPh sb="152" eb="153">
      <t>カク</t>
    </rPh>
    <rPh sb="153" eb="155">
      <t>ネンド</t>
    </rPh>
    <rPh sb="157" eb="160">
      <t>ヘイキンチ</t>
    </rPh>
    <rPh sb="162" eb="163">
      <t>ヒク</t>
    </rPh>
    <rPh sb="164" eb="166">
      <t>ジョウキョウ</t>
    </rPh>
    <rPh sb="169" eb="171">
      <t>リョウコウ</t>
    </rPh>
    <rPh sb="179" eb="181">
      <t>コンゴ</t>
    </rPh>
    <rPh sb="182" eb="184">
      <t>シセツ</t>
    </rPh>
    <rPh sb="184" eb="185">
      <t>トウ</t>
    </rPh>
    <rPh sb="186" eb="188">
      <t>コウシン</t>
    </rPh>
    <rPh sb="189" eb="191">
      <t>シンチョク</t>
    </rPh>
    <rPh sb="191" eb="193">
      <t>ジョウキョウ</t>
    </rPh>
    <rPh sb="194" eb="196">
      <t>カンアン</t>
    </rPh>
    <rPh sb="200" eb="202">
      <t>ズイジ</t>
    </rPh>
    <rPh sb="202" eb="204">
      <t>テキセイ</t>
    </rPh>
    <rPh sb="204" eb="205">
      <t>ド</t>
    </rPh>
    <rPh sb="206" eb="208">
      <t>ケントウ</t>
    </rPh>
    <rPh sb="210" eb="212">
      <t>ヒツヨウ</t>
    </rPh>
    <rPh sb="218" eb="220">
      <t>リョウキン</t>
    </rPh>
    <rPh sb="220" eb="223">
      <t>カイシュウリツ</t>
    </rPh>
    <rPh sb="224" eb="225">
      <t>カク</t>
    </rPh>
    <rPh sb="225" eb="227">
      <t>ネンド</t>
    </rPh>
    <rPh sb="229" eb="232">
      <t>ヘイキンチ</t>
    </rPh>
    <rPh sb="233" eb="235">
      <t>ウワマワ</t>
    </rPh>
    <rPh sb="240" eb="242">
      <t>コンゴ</t>
    </rPh>
    <rPh sb="244" eb="247">
      <t>カイシュウリツ</t>
    </rPh>
    <rPh sb="248" eb="250">
      <t>コウジョウ</t>
    </rPh>
    <rPh sb="251" eb="252">
      <t>ツト</t>
    </rPh>
    <rPh sb="257" eb="259">
      <t>キュウスイ</t>
    </rPh>
    <rPh sb="259" eb="261">
      <t>ゲンカ</t>
    </rPh>
    <rPh sb="262" eb="263">
      <t>カク</t>
    </rPh>
    <rPh sb="263" eb="265">
      <t>ネンド</t>
    </rPh>
    <rPh sb="267" eb="269">
      <t>ヘイキン</t>
    </rPh>
    <rPh sb="269" eb="270">
      <t>チ</t>
    </rPh>
    <rPh sb="271" eb="273">
      <t>ウワマワ</t>
    </rPh>
    <rPh sb="282" eb="284">
      <t>イジ</t>
    </rPh>
    <rPh sb="284" eb="286">
      <t>カンリ</t>
    </rPh>
    <rPh sb="286" eb="287">
      <t>ヒ</t>
    </rPh>
    <rPh sb="287" eb="288">
      <t>トウ</t>
    </rPh>
    <rPh sb="289" eb="291">
      <t>サクゲン</t>
    </rPh>
    <rPh sb="293" eb="295">
      <t>ケイエイ</t>
    </rPh>
    <rPh sb="295" eb="297">
      <t>カイゼン</t>
    </rPh>
    <rPh sb="298" eb="300">
      <t>ヒツヨウ</t>
    </rPh>
    <rPh sb="306" eb="308">
      <t>シセツ</t>
    </rPh>
    <rPh sb="308" eb="310">
      <t>リヨウ</t>
    </rPh>
    <rPh sb="310" eb="311">
      <t>リツ</t>
    </rPh>
    <rPh sb="312" eb="313">
      <t>カク</t>
    </rPh>
    <rPh sb="313" eb="315">
      <t>ネンド</t>
    </rPh>
    <rPh sb="317" eb="320">
      <t>ヘイキンチ</t>
    </rPh>
    <rPh sb="323" eb="324">
      <t>タカ</t>
    </rPh>
    <rPh sb="325" eb="326">
      <t>アタイ</t>
    </rPh>
    <rPh sb="327" eb="329">
      <t>イジ</t>
    </rPh>
    <rPh sb="333" eb="334">
      <t>コト</t>
    </rPh>
    <rPh sb="336" eb="338">
      <t>コウリツ</t>
    </rPh>
    <rPh sb="338" eb="339">
      <t>テキ</t>
    </rPh>
    <rPh sb="340" eb="342">
      <t>スイイ</t>
    </rPh>
    <rPh sb="349" eb="350">
      <t>ユウ</t>
    </rPh>
    <rPh sb="350" eb="351">
      <t>シュウ</t>
    </rPh>
    <rPh sb="351" eb="352">
      <t>リツ</t>
    </rPh>
    <rPh sb="353" eb="356">
      <t>カクネンド</t>
    </rPh>
    <rPh sb="358" eb="361">
      <t>ヘイキンチ</t>
    </rPh>
    <rPh sb="363" eb="364">
      <t>タカ</t>
    </rPh>
    <rPh sb="365" eb="366">
      <t>アタイ</t>
    </rPh>
    <rPh sb="367" eb="369">
      <t>イジ</t>
    </rPh>
    <rPh sb="374" eb="376">
      <t>コンゴ</t>
    </rPh>
    <rPh sb="378" eb="380">
      <t>イジ</t>
    </rPh>
    <rPh sb="382" eb="383">
      <t>イ</t>
    </rPh>
    <rPh sb="387" eb="389">
      <t>ケイカク</t>
    </rPh>
    <rPh sb="389" eb="390">
      <t>テキ</t>
    </rPh>
    <rPh sb="391" eb="393">
      <t>カンロ</t>
    </rPh>
    <rPh sb="393" eb="395">
      <t>コウシン</t>
    </rPh>
    <rPh sb="396" eb="398">
      <t>ヒツヨウ</t>
    </rPh>
    <phoneticPr fontId="4"/>
  </si>
  <si>
    <t>①有形固定資産減価償却率
老朽資産が増加している事から、計画的に更新を図っていく必要がある。
②管路経年化率
今後、老朽化が増加傾向になることから計画的に管路の更新が必要である。
③管路更新率
平成25・26年度については、平均値より高い値となっているが、今まで以上に老朽管路を計画的に更新する必要がある。</t>
    <rPh sb="1" eb="3">
      <t>ユウケイ</t>
    </rPh>
    <rPh sb="3" eb="5">
      <t>コテイ</t>
    </rPh>
    <rPh sb="5" eb="7">
      <t>シサン</t>
    </rPh>
    <rPh sb="7" eb="9">
      <t>ゲンカ</t>
    </rPh>
    <rPh sb="9" eb="11">
      <t>ショウキャク</t>
    </rPh>
    <rPh sb="11" eb="12">
      <t>リツ</t>
    </rPh>
    <rPh sb="13" eb="15">
      <t>ロウキュウ</t>
    </rPh>
    <rPh sb="15" eb="17">
      <t>シサン</t>
    </rPh>
    <rPh sb="18" eb="20">
      <t>ゾウカ</t>
    </rPh>
    <rPh sb="24" eb="25">
      <t>コト</t>
    </rPh>
    <rPh sb="28" eb="30">
      <t>ケイカク</t>
    </rPh>
    <rPh sb="30" eb="31">
      <t>テキ</t>
    </rPh>
    <rPh sb="32" eb="34">
      <t>コウシン</t>
    </rPh>
    <rPh sb="35" eb="36">
      <t>ハカ</t>
    </rPh>
    <rPh sb="40" eb="42">
      <t>ヒツヨウ</t>
    </rPh>
    <rPh sb="48" eb="50">
      <t>カンロ</t>
    </rPh>
    <rPh sb="50" eb="52">
      <t>ケイネン</t>
    </rPh>
    <rPh sb="52" eb="53">
      <t>カ</t>
    </rPh>
    <rPh sb="53" eb="54">
      <t>リツ</t>
    </rPh>
    <rPh sb="55" eb="57">
      <t>コンゴ</t>
    </rPh>
    <rPh sb="58" eb="61">
      <t>ロウキュウカ</t>
    </rPh>
    <rPh sb="62" eb="64">
      <t>ゾウカ</t>
    </rPh>
    <rPh sb="64" eb="66">
      <t>ケイコウ</t>
    </rPh>
    <rPh sb="73" eb="75">
      <t>ケイカク</t>
    </rPh>
    <rPh sb="75" eb="76">
      <t>テキ</t>
    </rPh>
    <rPh sb="77" eb="79">
      <t>カンロ</t>
    </rPh>
    <rPh sb="80" eb="82">
      <t>コウシン</t>
    </rPh>
    <rPh sb="83" eb="85">
      <t>ヒツヨウ</t>
    </rPh>
    <rPh sb="91" eb="93">
      <t>カンロ</t>
    </rPh>
    <rPh sb="93" eb="95">
      <t>コウシン</t>
    </rPh>
    <rPh sb="95" eb="96">
      <t>リツ</t>
    </rPh>
    <rPh sb="97" eb="99">
      <t>ヘイセイ</t>
    </rPh>
    <rPh sb="104" eb="106">
      <t>ネンド</t>
    </rPh>
    <rPh sb="112" eb="115">
      <t>ヘイキンチ</t>
    </rPh>
    <rPh sb="117" eb="118">
      <t>タカ</t>
    </rPh>
    <rPh sb="119" eb="120">
      <t>アタイ</t>
    </rPh>
    <rPh sb="128" eb="129">
      <t>イマ</t>
    </rPh>
    <rPh sb="131" eb="133">
      <t>イジョウ</t>
    </rPh>
    <rPh sb="134" eb="136">
      <t>ロウキュウ</t>
    </rPh>
    <rPh sb="136" eb="138">
      <t>カンロ</t>
    </rPh>
    <rPh sb="139" eb="142">
      <t>ケイカクテキ</t>
    </rPh>
    <rPh sb="143" eb="145">
      <t>コウシン</t>
    </rPh>
    <rPh sb="147" eb="149">
      <t>ヒツヨウ</t>
    </rPh>
    <phoneticPr fontId="4"/>
  </si>
  <si>
    <t>経営状況は、現在のところ良好と判断できるが、今後は多くの老朽資産・管路の更新を行なう必要があり厳しい財政状況に直面することが予想される。
そのような事からも経費削減等を努め計画的に資産の整備を行なう必要がある。</t>
    <rPh sb="0" eb="2">
      <t>ケイエイ</t>
    </rPh>
    <rPh sb="2" eb="4">
      <t>ジョウキョウ</t>
    </rPh>
    <rPh sb="6" eb="8">
      <t>ゲンザイ</t>
    </rPh>
    <rPh sb="12" eb="14">
      <t>リョウコウ</t>
    </rPh>
    <rPh sb="15" eb="17">
      <t>ハンダン</t>
    </rPh>
    <rPh sb="22" eb="24">
      <t>コンゴ</t>
    </rPh>
    <rPh sb="25" eb="26">
      <t>オオ</t>
    </rPh>
    <rPh sb="28" eb="30">
      <t>ロウキュウ</t>
    </rPh>
    <rPh sb="30" eb="32">
      <t>シサン</t>
    </rPh>
    <rPh sb="33" eb="35">
      <t>カンロ</t>
    </rPh>
    <rPh sb="36" eb="38">
      <t>コウシン</t>
    </rPh>
    <rPh sb="39" eb="40">
      <t>オコ</t>
    </rPh>
    <rPh sb="42" eb="44">
      <t>ヒツヨウ</t>
    </rPh>
    <rPh sb="47" eb="48">
      <t>キビ</t>
    </rPh>
    <rPh sb="50" eb="52">
      <t>ザイセイ</t>
    </rPh>
    <rPh sb="52" eb="54">
      <t>ジョウキョウ</t>
    </rPh>
    <rPh sb="55" eb="57">
      <t>チョクメン</t>
    </rPh>
    <rPh sb="62" eb="64">
      <t>ヨソウ</t>
    </rPh>
    <rPh sb="74" eb="75">
      <t>コト</t>
    </rPh>
    <rPh sb="78" eb="80">
      <t>ケイヒ</t>
    </rPh>
    <rPh sb="80" eb="82">
      <t>サクゲン</t>
    </rPh>
    <rPh sb="82" eb="83">
      <t>トウ</t>
    </rPh>
    <rPh sb="84" eb="85">
      <t>ツト</t>
    </rPh>
    <rPh sb="86" eb="89">
      <t>ケイカクテキ</t>
    </rPh>
    <rPh sb="90" eb="92">
      <t>シサン</t>
    </rPh>
    <rPh sb="93" eb="95">
      <t>セイビ</t>
    </rPh>
    <rPh sb="96" eb="97">
      <t>オコ</t>
    </rPh>
    <rPh sb="99" eb="10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</si>
</sst>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0.92</c:v>
                </c:pt>
                <c:pt idx="1">
                  <c:v>0.18</c:v>
                </c:pt>
                <c:pt idx="2" formatCode="#,##0.00;&quot;△&quot;#,##0.00">
                  <c:v>0</c:v>
                </c:pt>
                <c:pt idx="3">
                  <c:v>2.37</c:v>
                </c:pt>
                <c:pt idx="4">
                  <c:v>1.04</c:v>
                </c:pt>
              </c:numCache>
            </c:numRef>
          </c:val>
        </c:ser>
        <c:dLbls>
          <c:showLegendKey val="0"/>
          <c:showVal val="0"/>
          <c:showCatName val="0"/>
          <c:showSerName val="0"/>
          <c:showPercent val="0"/>
          <c:showBubbleSize val="0"/>
        </c:dLbls>
        <c:gapWidth val="150"/>
        <c:axId val="164471936"/>
        <c:axId val="16447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0.84</c:v>
                </c:pt>
                <c:pt idx="2">
                  <c:v>0.78</c:v>
                </c:pt>
                <c:pt idx="3">
                  <c:v>0.83</c:v>
                </c:pt>
                <c:pt idx="4">
                  <c:v>0.72</c:v>
                </c:pt>
              </c:numCache>
            </c:numRef>
          </c:val>
          <c:smooth val="0"/>
        </c:ser>
        <c:dLbls>
          <c:showLegendKey val="0"/>
          <c:showVal val="0"/>
          <c:showCatName val="0"/>
          <c:showSerName val="0"/>
          <c:showPercent val="0"/>
          <c:showBubbleSize val="0"/>
        </c:dLbls>
        <c:marker val="1"/>
        <c:smooth val="0"/>
        <c:axId val="164471936"/>
        <c:axId val="164473856"/>
      </c:lineChart>
      <c:dateAx>
        <c:axId val="164471936"/>
        <c:scaling>
          <c:orientation val="minMax"/>
        </c:scaling>
        <c:delete val="1"/>
        <c:axPos val="b"/>
        <c:numFmt formatCode="ge" sourceLinked="1"/>
        <c:majorTickMark val="none"/>
        <c:minorTickMark val="none"/>
        <c:tickLblPos val="none"/>
        <c:crossAx val="164473856"/>
        <c:crosses val="autoZero"/>
        <c:auto val="1"/>
        <c:lblOffset val="100"/>
        <c:baseTimeUnit val="years"/>
      </c:dateAx>
      <c:valAx>
        <c:axId val="16447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47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70.260000000000005</c:v>
                </c:pt>
                <c:pt idx="1">
                  <c:v>70.540000000000006</c:v>
                </c:pt>
                <c:pt idx="2">
                  <c:v>70.34</c:v>
                </c:pt>
                <c:pt idx="3">
                  <c:v>71.489999999999995</c:v>
                </c:pt>
                <c:pt idx="4">
                  <c:v>69.89</c:v>
                </c:pt>
              </c:numCache>
            </c:numRef>
          </c:val>
        </c:ser>
        <c:dLbls>
          <c:showLegendKey val="0"/>
          <c:showVal val="0"/>
          <c:showCatName val="0"/>
          <c:showSerName val="0"/>
          <c:showPercent val="0"/>
          <c:showBubbleSize val="0"/>
        </c:dLbls>
        <c:gapWidth val="150"/>
        <c:axId val="179365376"/>
        <c:axId val="17936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60.83</c:v>
                </c:pt>
                <c:pt idx="1">
                  <c:v>60.04</c:v>
                </c:pt>
                <c:pt idx="2">
                  <c:v>59.88</c:v>
                </c:pt>
                <c:pt idx="3">
                  <c:v>59.68</c:v>
                </c:pt>
                <c:pt idx="4">
                  <c:v>59.17</c:v>
                </c:pt>
              </c:numCache>
            </c:numRef>
          </c:val>
          <c:smooth val="0"/>
        </c:ser>
        <c:dLbls>
          <c:showLegendKey val="0"/>
          <c:showVal val="0"/>
          <c:showCatName val="0"/>
          <c:showSerName val="0"/>
          <c:showPercent val="0"/>
          <c:showBubbleSize val="0"/>
        </c:dLbls>
        <c:marker val="1"/>
        <c:smooth val="0"/>
        <c:axId val="179365376"/>
        <c:axId val="179367296"/>
      </c:lineChart>
      <c:dateAx>
        <c:axId val="179365376"/>
        <c:scaling>
          <c:orientation val="minMax"/>
        </c:scaling>
        <c:delete val="1"/>
        <c:axPos val="b"/>
        <c:numFmt formatCode="ge" sourceLinked="1"/>
        <c:majorTickMark val="none"/>
        <c:minorTickMark val="none"/>
        <c:tickLblPos val="none"/>
        <c:crossAx val="179367296"/>
        <c:crosses val="autoZero"/>
        <c:auto val="1"/>
        <c:lblOffset val="100"/>
        <c:baseTimeUnit val="years"/>
      </c:dateAx>
      <c:valAx>
        <c:axId val="17936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36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98.06</c:v>
                </c:pt>
                <c:pt idx="1">
                  <c:v>98.03</c:v>
                </c:pt>
                <c:pt idx="2">
                  <c:v>97.73</c:v>
                </c:pt>
                <c:pt idx="3">
                  <c:v>96.77</c:v>
                </c:pt>
                <c:pt idx="4">
                  <c:v>97.74</c:v>
                </c:pt>
              </c:numCache>
            </c:numRef>
          </c:val>
        </c:ser>
        <c:dLbls>
          <c:showLegendKey val="0"/>
          <c:showVal val="0"/>
          <c:showCatName val="0"/>
          <c:showSerName val="0"/>
          <c:showPercent val="0"/>
          <c:showBubbleSize val="0"/>
        </c:dLbls>
        <c:gapWidth val="150"/>
        <c:axId val="180597888"/>
        <c:axId val="18059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87.92</c:v>
                </c:pt>
                <c:pt idx="1">
                  <c:v>87.33</c:v>
                </c:pt>
                <c:pt idx="2">
                  <c:v>87.65</c:v>
                </c:pt>
                <c:pt idx="3">
                  <c:v>87.63</c:v>
                </c:pt>
                <c:pt idx="4">
                  <c:v>87.6</c:v>
                </c:pt>
              </c:numCache>
            </c:numRef>
          </c:val>
          <c:smooth val="0"/>
        </c:ser>
        <c:dLbls>
          <c:showLegendKey val="0"/>
          <c:showVal val="0"/>
          <c:showCatName val="0"/>
          <c:showSerName val="0"/>
          <c:showPercent val="0"/>
          <c:showBubbleSize val="0"/>
        </c:dLbls>
        <c:marker val="1"/>
        <c:smooth val="0"/>
        <c:axId val="180597888"/>
        <c:axId val="180599808"/>
      </c:lineChart>
      <c:dateAx>
        <c:axId val="180597888"/>
        <c:scaling>
          <c:orientation val="minMax"/>
        </c:scaling>
        <c:delete val="1"/>
        <c:axPos val="b"/>
        <c:numFmt formatCode="ge" sourceLinked="1"/>
        <c:majorTickMark val="none"/>
        <c:minorTickMark val="none"/>
        <c:tickLblPos val="none"/>
        <c:crossAx val="180599808"/>
        <c:crosses val="autoZero"/>
        <c:auto val="1"/>
        <c:lblOffset val="100"/>
        <c:baseTimeUnit val="years"/>
      </c:dateAx>
      <c:valAx>
        <c:axId val="18059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59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112.33</c:v>
                </c:pt>
                <c:pt idx="1">
                  <c:v>113.33</c:v>
                </c:pt>
                <c:pt idx="2">
                  <c:v>114.06</c:v>
                </c:pt>
                <c:pt idx="3">
                  <c:v>116.82</c:v>
                </c:pt>
                <c:pt idx="4">
                  <c:v>113.41</c:v>
                </c:pt>
              </c:numCache>
            </c:numRef>
          </c:val>
        </c:ser>
        <c:dLbls>
          <c:showLegendKey val="0"/>
          <c:showVal val="0"/>
          <c:showCatName val="0"/>
          <c:showSerName val="0"/>
          <c:showPercent val="0"/>
          <c:showBubbleSize val="0"/>
        </c:dLbls>
        <c:gapWidth val="150"/>
        <c:axId val="167580416"/>
        <c:axId val="16758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108.89</c:v>
                </c:pt>
                <c:pt idx="1">
                  <c:v>107.68</c:v>
                </c:pt>
                <c:pt idx="2">
                  <c:v>108.24</c:v>
                </c:pt>
                <c:pt idx="3">
                  <c:v>107.8</c:v>
                </c:pt>
                <c:pt idx="4">
                  <c:v>111.96</c:v>
                </c:pt>
              </c:numCache>
            </c:numRef>
          </c:val>
          <c:smooth val="0"/>
        </c:ser>
        <c:dLbls>
          <c:showLegendKey val="0"/>
          <c:showVal val="0"/>
          <c:showCatName val="0"/>
          <c:showSerName val="0"/>
          <c:showPercent val="0"/>
          <c:showBubbleSize val="0"/>
        </c:dLbls>
        <c:marker val="1"/>
        <c:smooth val="0"/>
        <c:axId val="167580416"/>
        <c:axId val="167582336"/>
      </c:lineChart>
      <c:dateAx>
        <c:axId val="167580416"/>
        <c:scaling>
          <c:orientation val="minMax"/>
        </c:scaling>
        <c:delete val="1"/>
        <c:axPos val="b"/>
        <c:numFmt formatCode="ge" sourceLinked="1"/>
        <c:majorTickMark val="none"/>
        <c:minorTickMark val="none"/>
        <c:tickLblPos val="none"/>
        <c:crossAx val="167582336"/>
        <c:crosses val="autoZero"/>
        <c:auto val="1"/>
        <c:lblOffset val="100"/>
        <c:baseTimeUnit val="years"/>
      </c:dateAx>
      <c:valAx>
        <c:axId val="167582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758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41.52</c:v>
                </c:pt>
                <c:pt idx="1">
                  <c:v>44.14</c:v>
                </c:pt>
                <c:pt idx="2">
                  <c:v>46.8</c:v>
                </c:pt>
                <c:pt idx="3">
                  <c:v>48.44</c:v>
                </c:pt>
                <c:pt idx="4">
                  <c:v>50.1</c:v>
                </c:pt>
              </c:numCache>
            </c:numRef>
          </c:val>
        </c:ser>
        <c:dLbls>
          <c:showLegendKey val="0"/>
          <c:showVal val="0"/>
          <c:showCatName val="0"/>
          <c:showSerName val="0"/>
          <c:showPercent val="0"/>
          <c:showBubbleSize val="0"/>
        </c:dLbls>
        <c:gapWidth val="150"/>
        <c:axId val="167625088"/>
        <c:axId val="16762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36.700000000000003</c:v>
                </c:pt>
                <c:pt idx="1">
                  <c:v>37.71</c:v>
                </c:pt>
                <c:pt idx="2">
                  <c:v>38.69</c:v>
                </c:pt>
                <c:pt idx="3">
                  <c:v>39.65</c:v>
                </c:pt>
                <c:pt idx="4">
                  <c:v>45.25</c:v>
                </c:pt>
              </c:numCache>
            </c:numRef>
          </c:val>
          <c:smooth val="0"/>
        </c:ser>
        <c:dLbls>
          <c:showLegendKey val="0"/>
          <c:showVal val="0"/>
          <c:showCatName val="0"/>
          <c:showSerName val="0"/>
          <c:showPercent val="0"/>
          <c:showBubbleSize val="0"/>
        </c:dLbls>
        <c:marker val="1"/>
        <c:smooth val="0"/>
        <c:axId val="167625088"/>
        <c:axId val="167627008"/>
      </c:lineChart>
      <c:dateAx>
        <c:axId val="167625088"/>
        <c:scaling>
          <c:orientation val="minMax"/>
        </c:scaling>
        <c:delete val="1"/>
        <c:axPos val="b"/>
        <c:numFmt formatCode="ge" sourceLinked="1"/>
        <c:majorTickMark val="none"/>
        <c:minorTickMark val="none"/>
        <c:tickLblPos val="none"/>
        <c:crossAx val="167627008"/>
        <c:crosses val="autoZero"/>
        <c:auto val="1"/>
        <c:lblOffset val="100"/>
        <c:baseTimeUnit val="years"/>
      </c:dateAx>
      <c:valAx>
        <c:axId val="16762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62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6254976"/>
        <c:axId val="17625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6.92</c:v>
                </c:pt>
                <c:pt idx="1">
                  <c:v>7.67</c:v>
                </c:pt>
                <c:pt idx="2">
                  <c:v>8.4</c:v>
                </c:pt>
                <c:pt idx="3">
                  <c:v>9.7100000000000009</c:v>
                </c:pt>
                <c:pt idx="4">
                  <c:v>10.71</c:v>
                </c:pt>
              </c:numCache>
            </c:numRef>
          </c:val>
          <c:smooth val="0"/>
        </c:ser>
        <c:dLbls>
          <c:showLegendKey val="0"/>
          <c:showVal val="0"/>
          <c:showCatName val="0"/>
          <c:showSerName val="0"/>
          <c:showPercent val="0"/>
          <c:showBubbleSize val="0"/>
        </c:dLbls>
        <c:marker val="1"/>
        <c:smooth val="0"/>
        <c:axId val="176254976"/>
        <c:axId val="176256896"/>
      </c:lineChart>
      <c:dateAx>
        <c:axId val="176254976"/>
        <c:scaling>
          <c:orientation val="minMax"/>
        </c:scaling>
        <c:delete val="1"/>
        <c:axPos val="b"/>
        <c:numFmt formatCode="ge" sourceLinked="1"/>
        <c:majorTickMark val="none"/>
        <c:minorTickMark val="none"/>
        <c:tickLblPos val="none"/>
        <c:crossAx val="176256896"/>
        <c:crosses val="autoZero"/>
        <c:auto val="1"/>
        <c:lblOffset val="100"/>
        <c:baseTimeUnit val="years"/>
      </c:dateAx>
      <c:valAx>
        <c:axId val="17625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25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6289664"/>
        <c:axId val="17708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4.4400000000000004</c:v>
                </c:pt>
                <c:pt idx="1">
                  <c:v>4.67</c:v>
                </c:pt>
                <c:pt idx="2">
                  <c:v>4.46</c:v>
                </c:pt>
                <c:pt idx="3">
                  <c:v>4.3899999999999997</c:v>
                </c:pt>
                <c:pt idx="4">
                  <c:v>0.41</c:v>
                </c:pt>
              </c:numCache>
            </c:numRef>
          </c:val>
          <c:smooth val="0"/>
        </c:ser>
        <c:dLbls>
          <c:showLegendKey val="0"/>
          <c:showVal val="0"/>
          <c:showCatName val="0"/>
          <c:showSerName val="0"/>
          <c:showPercent val="0"/>
          <c:showBubbleSize val="0"/>
        </c:dLbls>
        <c:marker val="1"/>
        <c:smooth val="0"/>
        <c:axId val="176289664"/>
        <c:axId val="177082368"/>
      </c:lineChart>
      <c:dateAx>
        <c:axId val="176289664"/>
        <c:scaling>
          <c:orientation val="minMax"/>
        </c:scaling>
        <c:delete val="1"/>
        <c:axPos val="b"/>
        <c:numFmt formatCode="ge" sourceLinked="1"/>
        <c:majorTickMark val="none"/>
        <c:minorTickMark val="none"/>
        <c:tickLblPos val="none"/>
        <c:crossAx val="177082368"/>
        <c:crosses val="autoZero"/>
        <c:auto val="1"/>
        <c:lblOffset val="100"/>
        <c:baseTimeUnit val="years"/>
      </c:dateAx>
      <c:valAx>
        <c:axId val="177082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628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835.13</c:v>
                </c:pt>
                <c:pt idx="1">
                  <c:v>1323.59</c:v>
                </c:pt>
                <c:pt idx="2">
                  <c:v>1800.18</c:v>
                </c:pt>
                <c:pt idx="3">
                  <c:v>1389.26</c:v>
                </c:pt>
                <c:pt idx="4">
                  <c:v>998.9</c:v>
                </c:pt>
              </c:numCache>
            </c:numRef>
          </c:val>
        </c:ser>
        <c:dLbls>
          <c:showLegendKey val="0"/>
          <c:showVal val="0"/>
          <c:showCatName val="0"/>
          <c:showSerName val="0"/>
          <c:showPercent val="0"/>
          <c:showBubbleSize val="0"/>
        </c:dLbls>
        <c:gapWidth val="150"/>
        <c:axId val="177116672"/>
        <c:axId val="17711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699.11</c:v>
                </c:pt>
                <c:pt idx="1">
                  <c:v>695.41</c:v>
                </c:pt>
                <c:pt idx="2">
                  <c:v>701</c:v>
                </c:pt>
                <c:pt idx="3">
                  <c:v>739.59</c:v>
                </c:pt>
                <c:pt idx="4">
                  <c:v>335.95</c:v>
                </c:pt>
              </c:numCache>
            </c:numRef>
          </c:val>
          <c:smooth val="0"/>
        </c:ser>
        <c:dLbls>
          <c:showLegendKey val="0"/>
          <c:showVal val="0"/>
          <c:showCatName val="0"/>
          <c:showSerName val="0"/>
          <c:showPercent val="0"/>
          <c:showBubbleSize val="0"/>
        </c:dLbls>
        <c:marker val="1"/>
        <c:smooth val="0"/>
        <c:axId val="177116672"/>
        <c:axId val="177118592"/>
      </c:lineChart>
      <c:dateAx>
        <c:axId val="177116672"/>
        <c:scaling>
          <c:orientation val="minMax"/>
        </c:scaling>
        <c:delete val="1"/>
        <c:axPos val="b"/>
        <c:numFmt formatCode="ge" sourceLinked="1"/>
        <c:majorTickMark val="none"/>
        <c:minorTickMark val="none"/>
        <c:tickLblPos val="none"/>
        <c:crossAx val="177118592"/>
        <c:crosses val="autoZero"/>
        <c:auto val="1"/>
        <c:lblOffset val="100"/>
        <c:baseTimeUnit val="years"/>
      </c:dateAx>
      <c:valAx>
        <c:axId val="177118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711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40.83</c:v>
                </c:pt>
                <c:pt idx="1">
                  <c:v>37.979999999999997</c:v>
                </c:pt>
                <c:pt idx="2">
                  <c:v>35.64</c:v>
                </c:pt>
                <c:pt idx="3">
                  <c:v>32.61</c:v>
                </c:pt>
                <c:pt idx="4">
                  <c:v>33.950000000000003</c:v>
                </c:pt>
              </c:numCache>
            </c:numRef>
          </c:val>
        </c:ser>
        <c:dLbls>
          <c:showLegendKey val="0"/>
          <c:showVal val="0"/>
          <c:showCatName val="0"/>
          <c:showSerName val="0"/>
          <c:showPercent val="0"/>
          <c:showBubbleSize val="0"/>
        </c:dLbls>
        <c:gapWidth val="150"/>
        <c:axId val="177139072"/>
        <c:axId val="17840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339.69</c:v>
                </c:pt>
                <c:pt idx="1">
                  <c:v>343.45</c:v>
                </c:pt>
                <c:pt idx="2">
                  <c:v>330.99</c:v>
                </c:pt>
                <c:pt idx="3">
                  <c:v>324.08999999999997</c:v>
                </c:pt>
                <c:pt idx="4">
                  <c:v>319.82</c:v>
                </c:pt>
              </c:numCache>
            </c:numRef>
          </c:val>
          <c:smooth val="0"/>
        </c:ser>
        <c:dLbls>
          <c:showLegendKey val="0"/>
          <c:showVal val="0"/>
          <c:showCatName val="0"/>
          <c:showSerName val="0"/>
          <c:showPercent val="0"/>
          <c:showBubbleSize val="0"/>
        </c:dLbls>
        <c:marker val="1"/>
        <c:smooth val="0"/>
        <c:axId val="177139072"/>
        <c:axId val="178406912"/>
      </c:lineChart>
      <c:dateAx>
        <c:axId val="177139072"/>
        <c:scaling>
          <c:orientation val="minMax"/>
        </c:scaling>
        <c:delete val="1"/>
        <c:axPos val="b"/>
        <c:numFmt formatCode="ge" sourceLinked="1"/>
        <c:majorTickMark val="none"/>
        <c:minorTickMark val="none"/>
        <c:tickLblPos val="none"/>
        <c:crossAx val="178406912"/>
        <c:crosses val="autoZero"/>
        <c:auto val="1"/>
        <c:lblOffset val="100"/>
        <c:baseTimeUnit val="years"/>
      </c:dateAx>
      <c:valAx>
        <c:axId val="178406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713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108.76</c:v>
                </c:pt>
                <c:pt idx="1">
                  <c:v>109.83</c:v>
                </c:pt>
                <c:pt idx="2">
                  <c:v>109.94</c:v>
                </c:pt>
                <c:pt idx="3">
                  <c:v>111.31</c:v>
                </c:pt>
                <c:pt idx="4">
                  <c:v>107.81</c:v>
                </c:pt>
              </c:numCache>
            </c:numRef>
          </c:val>
        </c:ser>
        <c:dLbls>
          <c:showLegendKey val="0"/>
          <c:showVal val="0"/>
          <c:showCatName val="0"/>
          <c:showSerName val="0"/>
          <c:showPercent val="0"/>
          <c:showBubbleSize val="0"/>
        </c:dLbls>
        <c:gapWidth val="150"/>
        <c:axId val="178445312"/>
        <c:axId val="17844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101.27</c:v>
                </c:pt>
                <c:pt idx="1">
                  <c:v>99.61</c:v>
                </c:pt>
                <c:pt idx="2">
                  <c:v>100.27</c:v>
                </c:pt>
                <c:pt idx="3">
                  <c:v>99.46</c:v>
                </c:pt>
                <c:pt idx="4">
                  <c:v>105.21</c:v>
                </c:pt>
              </c:numCache>
            </c:numRef>
          </c:val>
          <c:smooth val="0"/>
        </c:ser>
        <c:dLbls>
          <c:showLegendKey val="0"/>
          <c:showVal val="0"/>
          <c:showCatName val="0"/>
          <c:showSerName val="0"/>
          <c:showPercent val="0"/>
          <c:showBubbleSize val="0"/>
        </c:dLbls>
        <c:marker val="1"/>
        <c:smooth val="0"/>
        <c:axId val="178445312"/>
        <c:axId val="178447488"/>
      </c:lineChart>
      <c:dateAx>
        <c:axId val="178445312"/>
        <c:scaling>
          <c:orientation val="minMax"/>
        </c:scaling>
        <c:delete val="1"/>
        <c:axPos val="b"/>
        <c:numFmt formatCode="ge" sourceLinked="1"/>
        <c:majorTickMark val="none"/>
        <c:minorTickMark val="none"/>
        <c:tickLblPos val="none"/>
        <c:crossAx val="178447488"/>
        <c:crosses val="autoZero"/>
        <c:auto val="1"/>
        <c:lblOffset val="100"/>
        <c:baseTimeUnit val="years"/>
      </c:dateAx>
      <c:valAx>
        <c:axId val="17844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44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207.72</c:v>
                </c:pt>
                <c:pt idx="1">
                  <c:v>205.65</c:v>
                </c:pt>
                <c:pt idx="2">
                  <c:v>205.21</c:v>
                </c:pt>
                <c:pt idx="3">
                  <c:v>202.83</c:v>
                </c:pt>
                <c:pt idx="4">
                  <c:v>185.71</c:v>
                </c:pt>
              </c:numCache>
            </c:numRef>
          </c:val>
        </c:ser>
        <c:dLbls>
          <c:showLegendKey val="0"/>
          <c:showVal val="0"/>
          <c:showCatName val="0"/>
          <c:showSerName val="0"/>
          <c:showPercent val="0"/>
          <c:showBubbleSize val="0"/>
        </c:dLbls>
        <c:gapWidth val="150"/>
        <c:axId val="179341184"/>
        <c:axId val="17934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167.74</c:v>
                </c:pt>
                <c:pt idx="1">
                  <c:v>169.59</c:v>
                </c:pt>
                <c:pt idx="2">
                  <c:v>169.62</c:v>
                </c:pt>
                <c:pt idx="3">
                  <c:v>171.78</c:v>
                </c:pt>
                <c:pt idx="4">
                  <c:v>162.59</c:v>
                </c:pt>
              </c:numCache>
            </c:numRef>
          </c:val>
          <c:smooth val="0"/>
        </c:ser>
        <c:dLbls>
          <c:showLegendKey val="0"/>
          <c:showVal val="0"/>
          <c:showCatName val="0"/>
          <c:showSerName val="0"/>
          <c:showPercent val="0"/>
          <c:showBubbleSize val="0"/>
        </c:dLbls>
        <c:marker val="1"/>
        <c:smooth val="0"/>
        <c:axId val="179341184"/>
        <c:axId val="179343360"/>
      </c:lineChart>
      <c:dateAx>
        <c:axId val="179341184"/>
        <c:scaling>
          <c:orientation val="minMax"/>
        </c:scaling>
        <c:delete val="1"/>
        <c:axPos val="b"/>
        <c:numFmt formatCode="ge" sourceLinked="1"/>
        <c:majorTickMark val="none"/>
        <c:minorTickMark val="none"/>
        <c:tickLblPos val="none"/>
        <c:crossAx val="179343360"/>
        <c:crosses val="autoZero"/>
        <c:auto val="1"/>
        <c:lblOffset val="100"/>
        <c:baseTimeUnit val="years"/>
      </c:dateAx>
      <c:valAx>
        <c:axId val="17934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34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I16"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沖縄県　糸満市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A4</v>
      </c>
      <c r="AA8" s="53"/>
      <c r="AB8" s="53"/>
      <c r="AC8" s="53"/>
      <c r="AD8" s="53"/>
      <c r="AE8" s="53"/>
      <c r="AF8" s="53"/>
      <c r="AG8" s="54"/>
      <c r="AH8" s="3"/>
      <c r="AI8" s="55">
        <f>データ!Q6</f>
        <v>60128</v>
      </c>
      <c r="AJ8" s="56"/>
      <c r="AK8" s="56"/>
      <c r="AL8" s="56"/>
      <c r="AM8" s="56"/>
      <c r="AN8" s="56"/>
      <c r="AO8" s="56"/>
      <c r="AP8" s="57"/>
      <c r="AQ8" s="47">
        <f>データ!R6</f>
        <v>46.62</v>
      </c>
      <c r="AR8" s="47"/>
      <c r="AS8" s="47"/>
      <c r="AT8" s="47"/>
      <c r="AU8" s="47"/>
      <c r="AV8" s="47"/>
      <c r="AW8" s="47"/>
      <c r="AX8" s="47"/>
      <c r="AY8" s="47">
        <f>データ!S6</f>
        <v>1289.75</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91.67</v>
      </c>
      <c r="K10" s="47"/>
      <c r="L10" s="47"/>
      <c r="M10" s="47"/>
      <c r="N10" s="47"/>
      <c r="O10" s="47"/>
      <c r="P10" s="47"/>
      <c r="Q10" s="47"/>
      <c r="R10" s="47">
        <f>データ!O6</f>
        <v>100</v>
      </c>
      <c r="S10" s="47"/>
      <c r="T10" s="47"/>
      <c r="U10" s="47"/>
      <c r="V10" s="47"/>
      <c r="W10" s="47"/>
      <c r="X10" s="47"/>
      <c r="Y10" s="47"/>
      <c r="Z10" s="78">
        <f>データ!P6</f>
        <v>3483</v>
      </c>
      <c r="AA10" s="78"/>
      <c r="AB10" s="78"/>
      <c r="AC10" s="78"/>
      <c r="AD10" s="78"/>
      <c r="AE10" s="78"/>
      <c r="AF10" s="78"/>
      <c r="AG10" s="78"/>
      <c r="AH10" s="2"/>
      <c r="AI10" s="78">
        <f>データ!T6</f>
        <v>59723</v>
      </c>
      <c r="AJ10" s="78"/>
      <c r="AK10" s="78"/>
      <c r="AL10" s="78"/>
      <c r="AM10" s="78"/>
      <c r="AN10" s="78"/>
      <c r="AO10" s="78"/>
      <c r="AP10" s="78"/>
      <c r="AQ10" s="47">
        <f>データ!U6</f>
        <v>46.63</v>
      </c>
      <c r="AR10" s="47"/>
      <c r="AS10" s="47"/>
      <c r="AT10" s="47"/>
      <c r="AU10" s="47"/>
      <c r="AV10" s="47"/>
      <c r="AW10" s="47"/>
      <c r="AX10" s="47"/>
      <c r="AY10" s="47">
        <f>データ!V6</f>
        <v>1280.78</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472107</v>
      </c>
      <c r="D6" s="31">
        <f t="shared" si="3"/>
        <v>46</v>
      </c>
      <c r="E6" s="31">
        <f t="shared" si="3"/>
        <v>1</v>
      </c>
      <c r="F6" s="31">
        <f t="shared" si="3"/>
        <v>0</v>
      </c>
      <c r="G6" s="31">
        <f t="shared" si="3"/>
        <v>1</v>
      </c>
      <c r="H6" s="31" t="str">
        <f t="shared" si="3"/>
        <v>沖縄県　糸満市</v>
      </c>
      <c r="I6" s="31" t="str">
        <f t="shared" si="3"/>
        <v>法適用</v>
      </c>
      <c r="J6" s="31" t="str">
        <f t="shared" si="3"/>
        <v>水道事業</v>
      </c>
      <c r="K6" s="31" t="str">
        <f t="shared" si="3"/>
        <v>末端給水事業</v>
      </c>
      <c r="L6" s="31" t="str">
        <f t="shared" si="3"/>
        <v>A4</v>
      </c>
      <c r="M6" s="32" t="str">
        <f t="shared" si="3"/>
        <v>-</v>
      </c>
      <c r="N6" s="32">
        <f t="shared" si="3"/>
        <v>91.67</v>
      </c>
      <c r="O6" s="32">
        <f t="shared" si="3"/>
        <v>100</v>
      </c>
      <c r="P6" s="32">
        <f t="shared" si="3"/>
        <v>3483</v>
      </c>
      <c r="Q6" s="32">
        <f t="shared" si="3"/>
        <v>60128</v>
      </c>
      <c r="R6" s="32">
        <f t="shared" si="3"/>
        <v>46.62</v>
      </c>
      <c r="S6" s="32">
        <f t="shared" si="3"/>
        <v>1289.75</v>
      </c>
      <c r="T6" s="32">
        <f t="shared" si="3"/>
        <v>59723</v>
      </c>
      <c r="U6" s="32">
        <f t="shared" si="3"/>
        <v>46.63</v>
      </c>
      <c r="V6" s="32">
        <f t="shared" si="3"/>
        <v>1280.78</v>
      </c>
      <c r="W6" s="33">
        <f>IF(W7="",NA(),W7)</f>
        <v>112.33</v>
      </c>
      <c r="X6" s="33">
        <f t="shared" ref="X6:AF6" si="4">IF(X7="",NA(),X7)</f>
        <v>113.33</v>
      </c>
      <c r="Y6" s="33">
        <f t="shared" si="4"/>
        <v>114.06</v>
      </c>
      <c r="Z6" s="33">
        <f t="shared" si="4"/>
        <v>116.82</v>
      </c>
      <c r="AA6" s="33">
        <f t="shared" si="4"/>
        <v>113.41</v>
      </c>
      <c r="AB6" s="33">
        <f t="shared" si="4"/>
        <v>108.89</v>
      </c>
      <c r="AC6" s="33">
        <f t="shared" si="4"/>
        <v>107.68</v>
      </c>
      <c r="AD6" s="33">
        <f t="shared" si="4"/>
        <v>108.24</v>
      </c>
      <c r="AE6" s="33">
        <f t="shared" si="4"/>
        <v>107.8</v>
      </c>
      <c r="AF6" s="33">
        <f t="shared" si="4"/>
        <v>111.96</v>
      </c>
      <c r="AG6" s="32" t="str">
        <f>IF(AG7="","",IF(AG7="-","【-】","【"&amp;SUBSTITUTE(TEXT(AG7,"#,##0.00"),"-","△")&amp;"】"))</f>
        <v>【113.03】</v>
      </c>
      <c r="AH6" s="32">
        <f>IF(AH7="",NA(),AH7)</f>
        <v>0</v>
      </c>
      <c r="AI6" s="32">
        <f t="shared" ref="AI6:AQ6" si="5">IF(AI7="",NA(),AI7)</f>
        <v>0</v>
      </c>
      <c r="AJ6" s="32">
        <f t="shared" si="5"/>
        <v>0</v>
      </c>
      <c r="AK6" s="32">
        <f t="shared" si="5"/>
        <v>0</v>
      </c>
      <c r="AL6" s="32">
        <f t="shared" si="5"/>
        <v>0</v>
      </c>
      <c r="AM6" s="33">
        <f t="shared" si="5"/>
        <v>4.4400000000000004</v>
      </c>
      <c r="AN6" s="33">
        <f t="shared" si="5"/>
        <v>4.67</v>
      </c>
      <c r="AO6" s="33">
        <f t="shared" si="5"/>
        <v>4.46</v>
      </c>
      <c r="AP6" s="33">
        <f t="shared" si="5"/>
        <v>4.3899999999999997</v>
      </c>
      <c r="AQ6" s="33">
        <f t="shared" si="5"/>
        <v>0.41</v>
      </c>
      <c r="AR6" s="32" t="str">
        <f>IF(AR7="","",IF(AR7="-","【-】","【"&amp;SUBSTITUTE(TEXT(AR7,"#,##0.00"),"-","△")&amp;"】"))</f>
        <v>【0.81】</v>
      </c>
      <c r="AS6" s="33">
        <f>IF(AS7="",NA(),AS7)</f>
        <v>835.13</v>
      </c>
      <c r="AT6" s="33">
        <f t="shared" ref="AT6:BB6" si="6">IF(AT7="",NA(),AT7)</f>
        <v>1323.59</v>
      </c>
      <c r="AU6" s="33">
        <f t="shared" si="6"/>
        <v>1800.18</v>
      </c>
      <c r="AV6" s="33">
        <f t="shared" si="6"/>
        <v>1389.26</v>
      </c>
      <c r="AW6" s="33">
        <f t="shared" si="6"/>
        <v>998.9</v>
      </c>
      <c r="AX6" s="33">
        <f t="shared" si="6"/>
        <v>699.11</v>
      </c>
      <c r="AY6" s="33">
        <f t="shared" si="6"/>
        <v>695.41</v>
      </c>
      <c r="AZ6" s="33">
        <f t="shared" si="6"/>
        <v>701</v>
      </c>
      <c r="BA6" s="33">
        <f t="shared" si="6"/>
        <v>739.59</v>
      </c>
      <c r="BB6" s="33">
        <f t="shared" si="6"/>
        <v>335.95</v>
      </c>
      <c r="BC6" s="32" t="str">
        <f>IF(BC7="","",IF(BC7="-","【-】","【"&amp;SUBSTITUTE(TEXT(BC7,"#,##0.00"),"-","△")&amp;"】"))</f>
        <v>【264.16】</v>
      </c>
      <c r="BD6" s="33">
        <f>IF(BD7="",NA(),BD7)</f>
        <v>40.83</v>
      </c>
      <c r="BE6" s="33">
        <f t="shared" ref="BE6:BM6" si="7">IF(BE7="",NA(),BE7)</f>
        <v>37.979999999999997</v>
      </c>
      <c r="BF6" s="33">
        <f t="shared" si="7"/>
        <v>35.64</v>
      </c>
      <c r="BG6" s="33">
        <f t="shared" si="7"/>
        <v>32.61</v>
      </c>
      <c r="BH6" s="33">
        <f t="shared" si="7"/>
        <v>33.950000000000003</v>
      </c>
      <c r="BI6" s="33">
        <f t="shared" si="7"/>
        <v>339.69</v>
      </c>
      <c r="BJ6" s="33">
        <f t="shared" si="7"/>
        <v>343.45</v>
      </c>
      <c r="BK6" s="33">
        <f t="shared" si="7"/>
        <v>330.99</v>
      </c>
      <c r="BL6" s="33">
        <f t="shared" si="7"/>
        <v>324.08999999999997</v>
      </c>
      <c r="BM6" s="33">
        <f t="shared" si="7"/>
        <v>319.82</v>
      </c>
      <c r="BN6" s="32" t="str">
        <f>IF(BN7="","",IF(BN7="-","【-】","【"&amp;SUBSTITUTE(TEXT(BN7,"#,##0.00"),"-","△")&amp;"】"))</f>
        <v>【283.72】</v>
      </c>
      <c r="BO6" s="33">
        <f>IF(BO7="",NA(),BO7)</f>
        <v>108.76</v>
      </c>
      <c r="BP6" s="33">
        <f t="shared" ref="BP6:BX6" si="8">IF(BP7="",NA(),BP7)</f>
        <v>109.83</v>
      </c>
      <c r="BQ6" s="33">
        <f t="shared" si="8"/>
        <v>109.94</v>
      </c>
      <c r="BR6" s="33">
        <f t="shared" si="8"/>
        <v>111.31</v>
      </c>
      <c r="BS6" s="33">
        <f t="shared" si="8"/>
        <v>107.81</v>
      </c>
      <c r="BT6" s="33">
        <f t="shared" si="8"/>
        <v>101.27</v>
      </c>
      <c r="BU6" s="33">
        <f t="shared" si="8"/>
        <v>99.61</v>
      </c>
      <c r="BV6" s="33">
        <f t="shared" si="8"/>
        <v>100.27</v>
      </c>
      <c r="BW6" s="33">
        <f t="shared" si="8"/>
        <v>99.46</v>
      </c>
      <c r="BX6" s="33">
        <f t="shared" si="8"/>
        <v>105.21</v>
      </c>
      <c r="BY6" s="32" t="str">
        <f>IF(BY7="","",IF(BY7="-","【-】","【"&amp;SUBSTITUTE(TEXT(BY7,"#,##0.00"),"-","△")&amp;"】"))</f>
        <v>【104.60】</v>
      </c>
      <c r="BZ6" s="33">
        <f>IF(BZ7="",NA(),BZ7)</f>
        <v>207.72</v>
      </c>
      <c r="CA6" s="33">
        <f t="shared" ref="CA6:CI6" si="9">IF(CA7="",NA(),CA7)</f>
        <v>205.65</v>
      </c>
      <c r="CB6" s="33">
        <f t="shared" si="9"/>
        <v>205.21</v>
      </c>
      <c r="CC6" s="33">
        <f t="shared" si="9"/>
        <v>202.83</v>
      </c>
      <c r="CD6" s="33">
        <f t="shared" si="9"/>
        <v>185.71</v>
      </c>
      <c r="CE6" s="33">
        <f t="shared" si="9"/>
        <v>167.74</v>
      </c>
      <c r="CF6" s="33">
        <f t="shared" si="9"/>
        <v>169.59</v>
      </c>
      <c r="CG6" s="33">
        <f t="shared" si="9"/>
        <v>169.62</v>
      </c>
      <c r="CH6" s="33">
        <f t="shared" si="9"/>
        <v>171.78</v>
      </c>
      <c r="CI6" s="33">
        <f t="shared" si="9"/>
        <v>162.59</v>
      </c>
      <c r="CJ6" s="32" t="str">
        <f>IF(CJ7="","",IF(CJ7="-","【-】","【"&amp;SUBSTITUTE(TEXT(CJ7,"#,##0.00"),"-","△")&amp;"】"))</f>
        <v>【164.21】</v>
      </c>
      <c r="CK6" s="33">
        <f>IF(CK7="",NA(),CK7)</f>
        <v>70.260000000000005</v>
      </c>
      <c r="CL6" s="33">
        <f t="shared" ref="CL6:CT6" si="10">IF(CL7="",NA(),CL7)</f>
        <v>70.540000000000006</v>
      </c>
      <c r="CM6" s="33">
        <f t="shared" si="10"/>
        <v>70.34</v>
      </c>
      <c r="CN6" s="33">
        <f t="shared" si="10"/>
        <v>71.489999999999995</v>
      </c>
      <c r="CO6" s="33">
        <f t="shared" si="10"/>
        <v>69.89</v>
      </c>
      <c r="CP6" s="33">
        <f t="shared" si="10"/>
        <v>60.83</v>
      </c>
      <c r="CQ6" s="33">
        <f t="shared" si="10"/>
        <v>60.04</v>
      </c>
      <c r="CR6" s="33">
        <f t="shared" si="10"/>
        <v>59.88</v>
      </c>
      <c r="CS6" s="33">
        <f t="shared" si="10"/>
        <v>59.68</v>
      </c>
      <c r="CT6" s="33">
        <f t="shared" si="10"/>
        <v>59.17</v>
      </c>
      <c r="CU6" s="32" t="str">
        <f>IF(CU7="","",IF(CU7="-","【-】","【"&amp;SUBSTITUTE(TEXT(CU7,"#,##0.00"),"-","△")&amp;"】"))</f>
        <v>【59.80】</v>
      </c>
      <c r="CV6" s="33">
        <f>IF(CV7="",NA(),CV7)</f>
        <v>98.06</v>
      </c>
      <c r="CW6" s="33">
        <f t="shared" ref="CW6:DE6" si="11">IF(CW7="",NA(),CW7)</f>
        <v>98.03</v>
      </c>
      <c r="CX6" s="33">
        <f t="shared" si="11"/>
        <v>97.73</v>
      </c>
      <c r="CY6" s="33">
        <f t="shared" si="11"/>
        <v>96.77</v>
      </c>
      <c r="CZ6" s="33">
        <f t="shared" si="11"/>
        <v>97.74</v>
      </c>
      <c r="DA6" s="33">
        <f t="shared" si="11"/>
        <v>87.92</v>
      </c>
      <c r="DB6" s="33">
        <f t="shared" si="11"/>
        <v>87.33</v>
      </c>
      <c r="DC6" s="33">
        <f t="shared" si="11"/>
        <v>87.65</v>
      </c>
      <c r="DD6" s="33">
        <f t="shared" si="11"/>
        <v>87.63</v>
      </c>
      <c r="DE6" s="33">
        <f t="shared" si="11"/>
        <v>87.6</v>
      </c>
      <c r="DF6" s="32" t="str">
        <f>IF(DF7="","",IF(DF7="-","【-】","【"&amp;SUBSTITUTE(TEXT(DF7,"#,##0.00"),"-","△")&amp;"】"))</f>
        <v>【89.78】</v>
      </c>
      <c r="DG6" s="33">
        <f>IF(DG7="",NA(),DG7)</f>
        <v>41.52</v>
      </c>
      <c r="DH6" s="33">
        <f t="shared" ref="DH6:DP6" si="12">IF(DH7="",NA(),DH7)</f>
        <v>44.14</v>
      </c>
      <c r="DI6" s="33">
        <f t="shared" si="12"/>
        <v>46.8</v>
      </c>
      <c r="DJ6" s="33">
        <f t="shared" si="12"/>
        <v>48.44</v>
      </c>
      <c r="DK6" s="33">
        <f t="shared" si="12"/>
        <v>50.1</v>
      </c>
      <c r="DL6" s="33">
        <f t="shared" si="12"/>
        <v>36.700000000000003</v>
      </c>
      <c r="DM6" s="33">
        <f t="shared" si="12"/>
        <v>37.71</v>
      </c>
      <c r="DN6" s="33">
        <f t="shared" si="12"/>
        <v>38.69</v>
      </c>
      <c r="DO6" s="33">
        <f t="shared" si="12"/>
        <v>39.65</v>
      </c>
      <c r="DP6" s="33">
        <f t="shared" si="12"/>
        <v>45.25</v>
      </c>
      <c r="DQ6" s="32" t="str">
        <f>IF(DQ7="","",IF(DQ7="-","【-】","【"&amp;SUBSTITUTE(TEXT(DQ7,"#,##0.00"),"-","△")&amp;"】"))</f>
        <v>【46.31】</v>
      </c>
      <c r="DR6" s="32">
        <f>IF(DR7="",NA(),DR7)</f>
        <v>0</v>
      </c>
      <c r="DS6" s="32">
        <f t="shared" ref="DS6:EA6" si="13">IF(DS7="",NA(),DS7)</f>
        <v>0</v>
      </c>
      <c r="DT6" s="32">
        <f t="shared" si="13"/>
        <v>0</v>
      </c>
      <c r="DU6" s="32">
        <f t="shared" si="13"/>
        <v>0</v>
      </c>
      <c r="DV6" s="32">
        <f t="shared" si="13"/>
        <v>0</v>
      </c>
      <c r="DW6" s="33">
        <f t="shared" si="13"/>
        <v>6.92</v>
      </c>
      <c r="DX6" s="33">
        <f t="shared" si="13"/>
        <v>7.67</v>
      </c>
      <c r="DY6" s="33">
        <f t="shared" si="13"/>
        <v>8.4</v>
      </c>
      <c r="DZ6" s="33">
        <f t="shared" si="13"/>
        <v>9.7100000000000009</v>
      </c>
      <c r="EA6" s="33">
        <f t="shared" si="13"/>
        <v>10.71</v>
      </c>
      <c r="EB6" s="32" t="str">
        <f>IF(EB7="","",IF(EB7="-","【-】","【"&amp;SUBSTITUTE(TEXT(EB7,"#,##0.00"),"-","△")&amp;"】"))</f>
        <v>【12.42】</v>
      </c>
      <c r="EC6" s="33">
        <f>IF(EC7="",NA(),EC7)</f>
        <v>0.92</v>
      </c>
      <c r="ED6" s="33">
        <f t="shared" ref="ED6:EL6" si="14">IF(ED7="",NA(),ED7)</f>
        <v>0.18</v>
      </c>
      <c r="EE6" s="32">
        <f t="shared" si="14"/>
        <v>0</v>
      </c>
      <c r="EF6" s="33">
        <f t="shared" si="14"/>
        <v>2.37</v>
      </c>
      <c r="EG6" s="33">
        <f t="shared" si="14"/>
        <v>1.04</v>
      </c>
      <c r="EH6" s="33">
        <f t="shared" si="14"/>
        <v>0.82</v>
      </c>
      <c r="EI6" s="33">
        <f t="shared" si="14"/>
        <v>0.84</v>
      </c>
      <c r="EJ6" s="33">
        <f t="shared" si="14"/>
        <v>0.78</v>
      </c>
      <c r="EK6" s="33">
        <f t="shared" si="14"/>
        <v>0.83</v>
      </c>
      <c r="EL6" s="33">
        <f t="shared" si="14"/>
        <v>0.72</v>
      </c>
      <c r="EM6" s="32" t="str">
        <f>IF(EM7="","",IF(EM7="-","【-】","【"&amp;SUBSTITUTE(TEXT(EM7,"#,##0.00"),"-","△")&amp;"】"))</f>
        <v>【0.78】</v>
      </c>
    </row>
    <row r="7" spans="1:143" s="34" customFormat="1">
      <c r="A7" s="26"/>
      <c r="B7" s="35">
        <v>2014</v>
      </c>
      <c r="C7" s="35">
        <v>472107</v>
      </c>
      <c r="D7" s="35">
        <v>46</v>
      </c>
      <c r="E7" s="35">
        <v>1</v>
      </c>
      <c r="F7" s="35">
        <v>0</v>
      </c>
      <c r="G7" s="35">
        <v>1</v>
      </c>
      <c r="H7" s="35" t="s">
        <v>93</v>
      </c>
      <c r="I7" s="35" t="s">
        <v>94</v>
      </c>
      <c r="J7" s="35" t="s">
        <v>95</v>
      </c>
      <c r="K7" s="35" t="s">
        <v>96</v>
      </c>
      <c r="L7" s="35" t="s">
        <v>97</v>
      </c>
      <c r="M7" s="36" t="s">
        <v>98</v>
      </c>
      <c r="N7" s="36">
        <v>91.67</v>
      </c>
      <c r="O7" s="36">
        <v>100</v>
      </c>
      <c r="P7" s="36">
        <v>3483</v>
      </c>
      <c r="Q7" s="36">
        <v>60128</v>
      </c>
      <c r="R7" s="36">
        <v>46.62</v>
      </c>
      <c r="S7" s="36">
        <v>1289.75</v>
      </c>
      <c r="T7" s="36">
        <v>59723</v>
      </c>
      <c r="U7" s="36">
        <v>46.63</v>
      </c>
      <c r="V7" s="36">
        <v>1280.78</v>
      </c>
      <c r="W7" s="36">
        <v>112.33</v>
      </c>
      <c r="X7" s="36">
        <v>113.33</v>
      </c>
      <c r="Y7" s="36">
        <v>114.06</v>
      </c>
      <c r="Z7" s="36">
        <v>116.82</v>
      </c>
      <c r="AA7" s="36">
        <v>113.41</v>
      </c>
      <c r="AB7" s="36">
        <v>108.89</v>
      </c>
      <c r="AC7" s="36">
        <v>107.68</v>
      </c>
      <c r="AD7" s="36">
        <v>108.24</v>
      </c>
      <c r="AE7" s="36">
        <v>107.8</v>
      </c>
      <c r="AF7" s="36">
        <v>111.96</v>
      </c>
      <c r="AG7" s="36">
        <v>113.03</v>
      </c>
      <c r="AH7" s="36">
        <v>0</v>
      </c>
      <c r="AI7" s="36">
        <v>0</v>
      </c>
      <c r="AJ7" s="36">
        <v>0</v>
      </c>
      <c r="AK7" s="36">
        <v>0</v>
      </c>
      <c r="AL7" s="36">
        <v>0</v>
      </c>
      <c r="AM7" s="36">
        <v>4.4400000000000004</v>
      </c>
      <c r="AN7" s="36">
        <v>4.67</v>
      </c>
      <c r="AO7" s="36">
        <v>4.46</v>
      </c>
      <c r="AP7" s="36">
        <v>4.3899999999999997</v>
      </c>
      <c r="AQ7" s="36">
        <v>0.41</v>
      </c>
      <c r="AR7" s="36">
        <v>0.81</v>
      </c>
      <c r="AS7" s="36">
        <v>835.13</v>
      </c>
      <c r="AT7" s="36">
        <v>1323.59</v>
      </c>
      <c r="AU7" s="36">
        <v>1800.18</v>
      </c>
      <c r="AV7" s="36">
        <v>1389.26</v>
      </c>
      <c r="AW7" s="36">
        <v>998.9</v>
      </c>
      <c r="AX7" s="36">
        <v>699.11</v>
      </c>
      <c r="AY7" s="36">
        <v>695.41</v>
      </c>
      <c r="AZ7" s="36">
        <v>701</v>
      </c>
      <c r="BA7" s="36">
        <v>739.59</v>
      </c>
      <c r="BB7" s="36">
        <v>335.95</v>
      </c>
      <c r="BC7" s="36">
        <v>264.16000000000003</v>
      </c>
      <c r="BD7" s="36">
        <v>40.83</v>
      </c>
      <c r="BE7" s="36">
        <v>37.979999999999997</v>
      </c>
      <c r="BF7" s="36">
        <v>35.64</v>
      </c>
      <c r="BG7" s="36">
        <v>32.61</v>
      </c>
      <c r="BH7" s="36">
        <v>33.950000000000003</v>
      </c>
      <c r="BI7" s="36">
        <v>339.69</v>
      </c>
      <c r="BJ7" s="36">
        <v>343.45</v>
      </c>
      <c r="BK7" s="36">
        <v>330.99</v>
      </c>
      <c r="BL7" s="36">
        <v>324.08999999999997</v>
      </c>
      <c r="BM7" s="36">
        <v>319.82</v>
      </c>
      <c r="BN7" s="36">
        <v>283.72000000000003</v>
      </c>
      <c r="BO7" s="36">
        <v>108.76</v>
      </c>
      <c r="BP7" s="36">
        <v>109.83</v>
      </c>
      <c r="BQ7" s="36">
        <v>109.94</v>
      </c>
      <c r="BR7" s="36">
        <v>111.31</v>
      </c>
      <c r="BS7" s="36">
        <v>107.81</v>
      </c>
      <c r="BT7" s="36">
        <v>101.27</v>
      </c>
      <c r="BU7" s="36">
        <v>99.61</v>
      </c>
      <c r="BV7" s="36">
        <v>100.27</v>
      </c>
      <c r="BW7" s="36">
        <v>99.46</v>
      </c>
      <c r="BX7" s="36">
        <v>105.21</v>
      </c>
      <c r="BY7" s="36">
        <v>104.6</v>
      </c>
      <c r="BZ7" s="36">
        <v>207.72</v>
      </c>
      <c r="CA7" s="36">
        <v>205.65</v>
      </c>
      <c r="CB7" s="36">
        <v>205.21</v>
      </c>
      <c r="CC7" s="36">
        <v>202.83</v>
      </c>
      <c r="CD7" s="36">
        <v>185.71</v>
      </c>
      <c r="CE7" s="36">
        <v>167.74</v>
      </c>
      <c r="CF7" s="36">
        <v>169.59</v>
      </c>
      <c r="CG7" s="36">
        <v>169.62</v>
      </c>
      <c r="CH7" s="36">
        <v>171.78</v>
      </c>
      <c r="CI7" s="36">
        <v>162.59</v>
      </c>
      <c r="CJ7" s="36">
        <v>164.21</v>
      </c>
      <c r="CK7" s="36">
        <v>70.260000000000005</v>
      </c>
      <c r="CL7" s="36">
        <v>70.540000000000006</v>
      </c>
      <c r="CM7" s="36">
        <v>70.34</v>
      </c>
      <c r="CN7" s="36">
        <v>71.489999999999995</v>
      </c>
      <c r="CO7" s="36">
        <v>69.89</v>
      </c>
      <c r="CP7" s="36">
        <v>60.83</v>
      </c>
      <c r="CQ7" s="36">
        <v>60.04</v>
      </c>
      <c r="CR7" s="36">
        <v>59.88</v>
      </c>
      <c r="CS7" s="36">
        <v>59.68</v>
      </c>
      <c r="CT7" s="36">
        <v>59.17</v>
      </c>
      <c r="CU7" s="36">
        <v>59.8</v>
      </c>
      <c r="CV7" s="36">
        <v>98.06</v>
      </c>
      <c r="CW7" s="36">
        <v>98.03</v>
      </c>
      <c r="CX7" s="36">
        <v>97.73</v>
      </c>
      <c r="CY7" s="36">
        <v>96.77</v>
      </c>
      <c r="CZ7" s="36">
        <v>97.74</v>
      </c>
      <c r="DA7" s="36">
        <v>87.92</v>
      </c>
      <c r="DB7" s="36">
        <v>87.33</v>
      </c>
      <c r="DC7" s="36">
        <v>87.65</v>
      </c>
      <c r="DD7" s="36">
        <v>87.63</v>
      </c>
      <c r="DE7" s="36">
        <v>87.6</v>
      </c>
      <c r="DF7" s="36">
        <v>89.78</v>
      </c>
      <c r="DG7" s="36">
        <v>41.52</v>
      </c>
      <c r="DH7" s="36">
        <v>44.14</v>
      </c>
      <c r="DI7" s="36">
        <v>46.8</v>
      </c>
      <c r="DJ7" s="36">
        <v>48.44</v>
      </c>
      <c r="DK7" s="36">
        <v>50.1</v>
      </c>
      <c r="DL7" s="36">
        <v>36.700000000000003</v>
      </c>
      <c r="DM7" s="36">
        <v>37.71</v>
      </c>
      <c r="DN7" s="36">
        <v>38.69</v>
      </c>
      <c r="DO7" s="36">
        <v>39.65</v>
      </c>
      <c r="DP7" s="36">
        <v>45.25</v>
      </c>
      <c r="DQ7" s="36">
        <v>46.31</v>
      </c>
      <c r="DR7" s="36">
        <v>0</v>
      </c>
      <c r="DS7" s="36">
        <v>0</v>
      </c>
      <c r="DT7" s="36">
        <v>0</v>
      </c>
      <c r="DU7" s="36">
        <v>0</v>
      </c>
      <c r="DV7" s="36">
        <v>0</v>
      </c>
      <c r="DW7" s="36">
        <v>6.92</v>
      </c>
      <c r="DX7" s="36">
        <v>7.67</v>
      </c>
      <c r="DY7" s="36">
        <v>8.4</v>
      </c>
      <c r="DZ7" s="36">
        <v>9.7100000000000009</v>
      </c>
      <c r="EA7" s="36">
        <v>10.71</v>
      </c>
      <c r="EB7" s="36">
        <v>12.42</v>
      </c>
      <c r="EC7" s="36">
        <v>0.92</v>
      </c>
      <c r="ED7" s="36">
        <v>0.18</v>
      </c>
      <c r="EE7" s="36">
        <v>0</v>
      </c>
      <c r="EF7" s="36">
        <v>2.37</v>
      </c>
      <c r="EG7" s="36">
        <v>1.04</v>
      </c>
      <c r="EH7" s="36">
        <v>0.82</v>
      </c>
      <c r="EI7" s="36">
        <v>0.84</v>
      </c>
      <c r="EJ7" s="36">
        <v>0.78</v>
      </c>
      <c r="EK7" s="36">
        <v>0.83</v>
      </c>
      <c r="EL7" s="36">
        <v>0.72</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ito-admin</cp:lastModifiedBy>
  <dcterms:created xsi:type="dcterms:W3CDTF">2016-02-03T07:31:15Z</dcterms:created>
  <dcterms:modified xsi:type="dcterms:W3CDTF">2016-02-23T07:05:56Z</dcterms:modified>
  <cp:category/>
</cp:coreProperties>
</file>