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28830" windowHeight="63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<sst xmlns="http://schemas.openxmlformats.org/spreadsheetml/2006/main" count="221" uniqueCount="111">
  <si>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</si>
  <si>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</si>
  <si>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</si>
  <si>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</si>
  <si>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</si>
  <si>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</si>
  <si>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</si>
  <si>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</si>
  <si>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</si>
  <si>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</si>
  <si>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</si>
  <si>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</si>
  <si>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</si>
  <si>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</si>
  <si>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</si>
  <si>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</si>
  <si>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</si>
  <si>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</si>
  <si>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</si>
  <si>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</si>
  <si>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</si>
  <si>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</si>
  <si>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</si>
  <si>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</si>
  <si>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</si>
  <si>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</si>
  <si>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</si>
  <si>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</si>
  <si>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</si>
  <si>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</si>
  <si>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</si>
  <si>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</si>
  <si>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</si>
  <si>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</si>
  <si>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</si>
  <si>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</si>
  <si>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</si>
  <si>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</si>
  <si>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</si>
  <si>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</si>
  <si>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</si>
  <si>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</si>
  <si>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</si>
  <si>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</si>
  <si>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</si>
  <si>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</si>
  <si>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</si>
  <si>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</si>
  <si>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</si>
  <si>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</si>
  <si>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</si>
  <si>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</si>
  <si>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</si>
  <si>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</si>
  <si>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</si>
  <si>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</si>
  <si>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</si>
  <si>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</si>
  <si>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</si>
  <si>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</si>
  <si>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</si>
  <si>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</si>
  <si>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</si>
  <si>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</si>
  <si>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</si>
  <si>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</si>
  <si>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</si>
  <si>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</si>
  <si>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</si>
  <si>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</si>
  <si>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</si>
  <si>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</si>
  <si>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</si>
  <si>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</si>
  <si>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</si>
  <si>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</si>
  <si>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</si>
  <si>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</si>
  <si>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</si>
  <si>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</si>
  <si>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</si>
  <si>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</si>
  <si>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</si>
  <si>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</si>
  <si>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</si>
  <si>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</si>
  <si>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</si>
  <si>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</si>
  <si>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</si>
  <si>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</si>
  <si>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</si>
  <si>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</si>
  <si>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</si>
  <si>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</si>
  <si>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</si>
  <si>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</si>
  <si>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石垣市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</si>
  <si>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</si>
  <si>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</si>
  <si>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</si>
  <si>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</si>
  <si>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</si>
  <si>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</si>
  <si>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</si>
  <si>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</si>
  <si>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</si>
  <si>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</si>
  <si>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</si>
  <si>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9.5"/>
        <color theme="1"/>
        <rFont val="ＭＳ ゴシック"/>
        <family val="3"/>
        <charset val="128"/>
      </rPr>
      <t>①収益的収支比率は、料金収入や一般会計からの繰入金等の収益で、維持管理費や支払利息等の費用をどの程度賄えているかを表しています。収益的収支比率については、単年度収支が100%以上が黒字としています。過去5年の単年度の収支を見ますと50%台を示していますのでかなりの赤字経営です。
　④企業債残高対事業規模比率は、下水道料金に対する企業債残高（借金）の割合のことで、企業債残高の規模を表しています。本市は、類似団体平均値と比較して突出しています。下水道料金が適切かどうか、投資規模は適切かを判断する必要があります。
　⑤経費回収率は、下水道料金で回収すべき経費を、どの程度下水道料金で賄えているかを表しています。100%以上が必要経費を回収していて正常な数値です。本市は平均して17%程度なので、下水道料金でほとんど賄い切れていません。適正な料金収入の確保が必要と思われます。
　⑥汚水処理原価は、有収水量（下水道料金となる下水量）1㎥当たりにどれだけ費用がかかっているかを表しており、類似団体平均値と比較して高止まりで推移していますが平成24年度を境に、毎年わずかですが数値は低くなっています。
　⑦施設利用率は、1日汚水処理能力（施設が1日に処理できる処理水量）と1日平均処理水量の割合で施設の利用状況や、適正規模を判断します。類似団体平均値と比較しても大差ないので適切な施設規模と判断されます。ただし、平成24年度の数値については疑問があります。
　⑧水洗化率は、現在処理区域内人口のうち、実際に水洗便所を設置して汚水処理している人口の割合のことで、100%が望ましいとされています。本市の場合、過去5年を見ると81%～90%に増加しています。類似団体平均値と比較しても高い水洗化率といえます。</t>
    </r>
    <r>
      <rPr>
        <sz val="11"/>
        <color theme="1"/>
        <rFont val="ＭＳ ゴシック"/>
        <family val="3"/>
        <charset val="128"/>
      </rPr>
      <t xml:space="preserve">
　</t>
    </r>
    <rPh sb="2" eb="5">
      <t>シュウエキテキ</t>
    </rPh>
    <rPh sb="5" eb="7">
      <t>シュウシ</t>
    </rPh>
    <rPh sb="7" eb="9">
      <t>ヒリツ</t>
    </rPh>
    <rPh sb="11" eb="13">
      <t>リョウキン</t>
    </rPh>
    <rPh sb="13" eb="15">
      <t>シュウニュウ</t>
    </rPh>
    <rPh sb="16" eb="18">
      <t>イッパン</t>
    </rPh>
    <rPh sb="18" eb="20">
      <t>カイケイ</t>
    </rPh>
    <rPh sb="23" eb="26">
      <t>クリイレキン</t>
    </rPh>
    <rPh sb="26" eb="27">
      <t>トウ</t>
    </rPh>
    <rPh sb="28" eb="30">
      <t>シュウエキ</t>
    </rPh>
    <rPh sb="32" eb="34">
      <t>イジ</t>
    </rPh>
    <rPh sb="34" eb="37">
      <t>カンリヒ</t>
    </rPh>
    <rPh sb="38" eb="40">
      <t>シハライ</t>
    </rPh>
    <rPh sb="40" eb="42">
      <t>リソク</t>
    </rPh>
    <rPh sb="42" eb="43">
      <t>トウ</t>
    </rPh>
    <rPh sb="44" eb="46">
      <t>ヒヨウ</t>
    </rPh>
    <rPh sb="49" eb="51">
      <t>テイド</t>
    </rPh>
    <rPh sb="51" eb="52">
      <t>マカナ</t>
    </rPh>
    <rPh sb="58" eb="59">
      <t>アラワ</t>
    </rPh>
    <rPh sb="65" eb="68">
      <t>シュウエキテキ</t>
    </rPh>
    <rPh sb="68" eb="70">
      <t>シュウシ</t>
    </rPh>
    <rPh sb="70" eb="72">
      <t>ヒリツ</t>
    </rPh>
    <rPh sb="78" eb="81">
      <t>タンネンド</t>
    </rPh>
    <rPh sb="81" eb="83">
      <t>シュウシ</t>
    </rPh>
    <rPh sb="88" eb="90">
      <t>イジョウ</t>
    </rPh>
    <rPh sb="91" eb="93">
      <t>クロジ</t>
    </rPh>
    <rPh sb="100" eb="102">
      <t>カコ</t>
    </rPh>
    <rPh sb="103" eb="104">
      <t>ネン</t>
    </rPh>
    <rPh sb="105" eb="108">
      <t>タンネンド</t>
    </rPh>
    <rPh sb="109" eb="111">
      <t>シュウシ</t>
    </rPh>
    <rPh sb="112" eb="113">
      <t>ミ</t>
    </rPh>
    <rPh sb="119" eb="120">
      <t>ダイ</t>
    </rPh>
    <rPh sb="121" eb="122">
      <t>シメ</t>
    </rPh>
    <rPh sb="133" eb="135">
      <t>アカジ</t>
    </rPh>
    <rPh sb="135" eb="137">
      <t>ケイエイ</t>
    </rPh>
    <rPh sb="143" eb="146">
      <t>キギョウサイ</t>
    </rPh>
    <rPh sb="146" eb="148">
      <t>ザンダカ</t>
    </rPh>
    <rPh sb="148" eb="149">
      <t>タイ</t>
    </rPh>
    <rPh sb="149" eb="151">
      <t>ジギョウ</t>
    </rPh>
    <rPh sb="151" eb="153">
      <t>キボ</t>
    </rPh>
    <rPh sb="153" eb="155">
      <t>ヒリツ</t>
    </rPh>
    <rPh sb="157" eb="160">
      <t>ゲスイドウ</t>
    </rPh>
    <rPh sb="160" eb="162">
      <t>リョウキン</t>
    </rPh>
    <rPh sb="163" eb="164">
      <t>タイ</t>
    </rPh>
    <rPh sb="166" eb="169">
      <t>キギョウサイ</t>
    </rPh>
    <rPh sb="169" eb="171">
      <t>ザンダカ</t>
    </rPh>
    <rPh sb="172" eb="174">
      <t>シャッキン</t>
    </rPh>
    <rPh sb="176" eb="178">
      <t>ワリアイ</t>
    </rPh>
    <rPh sb="183" eb="186">
      <t>キギョウサイ</t>
    </rPh>
    <rPh sb="186" eb="188">
      <t>ザンダカ</t>
    </rPh>
    <rPh sb="189" eb="191">
      <t>キボ</t>
    </rPh>
    <rPh sb="192" eb="193">
      <t>アラワ</t>
    </rPh>
    <rPh sb="199" eb="201">
      <t>ホンシ</t>
    </rPh>
    <rPh sb="203" eb="205">
      <t>ルイジ</t>
    </rPh>
    <rPh sb="205" eb="207">
      <t>ダンタイ</t>
    </rPh>
    <rPh sb="207" eb="210">
      <t>ヘイキンチ</t>
    </rPh>
    <rPh sb="211" eb="213">
      <t>ヒカク</t>
    </rPh>
    <rPh sb="215" eb="217">
      <t>トッシュツ</t>
    </rPh>
    <rPh sb="223" eb="226">
      <t>ゲスイドウ</t>
    </rPh>
    <rPh sb="226" eb="228">
      <t>リョウキン</t>
    </rPh>
    <rPh sb="229" eb="231">
      <t>テキセツ</t>
    </rPh>
    <rPh sb="236" eb="238">
      <t>トウシ</t>
    </rPh>
    <rPh sb="238" eb="240">
      <t>キボ</t>
    </rPh>
    <rPh sb="241" eb="243">
      <t>テキセツ</t>
    </rPh>
    <rPh sb="245" eb="247">
      <t>ハンダン</t>
    </rPh>
    <rPh sb="249" eb="251">
      <t>ヒツヨウ</t>
    </rPh>
    <rPh sb="260" eb="262">
      <t>ケイヒ</t>
    </rPh>
    <rPh sb="262" eb="265">
      <t>カイシュウリツ</t>
    </rPh>
    <rPh sb="267" eb="270">
      <t>ゲスイドウ</t>
    </rPh>
    <rPh sb="270" eb="272">
      <t>リョウキン</t>
    </rPh>
    <rPh sb="273" eb="275">
      <t>カイシュウ</t>
    </rPh>
    <rPh sb="278" eb="280">
      <t>ケイヒ</t>
    </rPh>
    <rPh sb="284" eb="286">
      <t>テイド</t>
    </rPh>
    <rPh sb="286" eb="289">
      <t>ゲスイドウ</t>
    </rPh>
    <rPh sb="289" eb="291">
      <t>リョウキン</t>
    </rPh>
    <rPh sb="292" eb="293">
      <t>マカナ</t>
    </rPh>
    <rPh sb="299" eb="300">
      <t>アラワ</t>
    </rPh>
    <rPh sb="310" eb="312">
      <t>イジョウ</t>
    </rPh>
    <rPh sb="313" eb="315">
      <t>ヒツヨウ</t>
    </rPh>
    <rPh sb="315" eb="317">
      <t>ケイヒ</t>
    </rPh>
    <rPh sb="318" eb="320">
      <t>カイシュウ</t>
    </rPh>
    <rPh sb="324" eb="326">
      <t>セイジョウ</t>
    </rPh>
    <rPh sb="327" eb="329">
      <t>スウチ</t>
    </rPh>
    <rPh sb="332" eb="334">
      <t>ホンシ</t>
    </rPh>
    <rPh sb="335" eb="337">
      <t>ヘイキン</t>
    </rPh>
    <rPh sb="342" eb="344">
      <t>テイド</t>
    </rPh>
    <rPh sb="348" eb="351">
      <t>ゲスイドウ</t>
    </rPh>
    <rPh sb="351" eb="353">
      <t>リョウキン</t>
    </rPh>
    <rPh sb="358" eb="359">
      <t>マカナ</t>
    </rPh>
    <rPh sb="360" eb="361">
      <t>キ</t>
    </rPh>
    <rPh sb="368" eb="370">
      <t>テキセイ</t>
    </rPh>
    <rPh sb="371" eb="373">
      <t>リョウキン</t>
    </rPh>
    <rPh sb="373" eb="375">
      <t>シュウニュウ</t>
    </rPh>
    <rPh sb="376" eb="378">
      <t>カクホ</t>
    </rPh>
    <rPh sb="379" eb="381">
      <t>ヒツヨウ</t>
    </rPh>
    <rPh sb="382" eb="383">
      <t>オモ</t>
    </rPh>
    <rPh sb="391" eb="393">
      <t>オスイ</t>
    </rPh>
    <rPh sb="393" eb="395">
      <t>ショリ</t>
    </rPh>
    <rPh sb="395" eb="397">
      <t>ゲンカ</t>
    </rPh>
    <rPh sb="399" eb="401">
      <t>ユウシュウ</t>
    </rPh>
    <rPh sb="401" eb="403">
      <t>スイリョウ</t>
    </rPh>
    <rPh sb="404" eb="407">
      <t>ゲスイドウ</t>
    </rPh>
    <rPh sb="407" eb="409">
      <t>リョウキン</t>
    </rPh>
    <rPh sb="412" eb="413">
      <t>ゲ</t>
    </rPh>
    <rPh sb="413" eb="415">
      <t>スイリョウ</t>
    </rPh>
    <rPh sb="426" eb="428">
      <t>ヒヨウ</t>
    </rPh>
    <rPh sb="437" eb="438">
      <t>アラワ</t>
    </rPh>
    <rPh sb="443" eb="445">
      <t>ルイジ</t>
    </rPh>
    <rPh sb="445" eb="447">
      <t>ダンタイ</t>
    </rPh>
    <rPh sb="447" eb="450">
      <t>ヘイキンチ</t>
    </rPh>
    <rPh sb="451" eb="453">
      <t>ヒカク</t>
    </rPh>
    <rPh sb="455" eb="457">
      <t>タカド</t>
    </rPh>
    <rPh sb="460" eb="462">
      <t>スイイ</t>
    </rPh>
    <rPh sb="468" eb="470">
      <t>ヘイセイ</t>
    </rPh>
    <rPh sb="472" eb="474">
      <t>ネンド</t>
    </rPh>
    <rPh sb="475" eb="476">
      <t>サカイ</t>
    </rPh>
    <rPh sb="478" eb="480">
      <t>マイトシ</t>
    </rPh>
    <rPh sb="486" eb="488">
      <t>スウチ</t>
    </rPh>
    <rPh sb="489" eb="490">
      <t>ヒク</t>
    </rPh>
    <rPh sb="501" eb="503">
      <t>シセツ</t>
    </rPh>
    <rPh sb="503" eb="506">
      <t>リヨウリツ</t>
    </rPh>
    <rPh sb="509" eb="510">
      <t>ニチ</t>
    </rPh>
    <rPh sb="510" eb="512">
      <t>オスイ</t>
    </rPh>
    <rPh sb="512" eb="514">
      <t>ショリ</t>
    </rPh>
    <rPh sb="514" eb="516">
      <t>ノウリョク</t>
    </rPh>
    <rPh sb="517" eb="519">
      <t>シセツ</t>
    </rPh>
    <rPh sb="521" eb="522">
      <t>ニチ</t>
    </rPh>
    <rPh sb="523" eb="525">
      <t>ショリ</t>
    </rPh>
    <rPh sb="528" eb="530">
      <t>ショリ</t>
    </rPh>
    <rPh sb="530" eb="532">
      <t>スイリョウ</t>
    </rPh>
    <rPh sb="535" eb="536">
      <t>ニチ</t>
    </rPh>
    <rPh sb="536" eb="538">
      <t>ヘイキン</t>
    </rPh>
    <rPh sb="538" eb="540">
      <t>ショリ</t>
    </rPh>
    <rPh sb="540" eb="542">
      <t>スイリョウ</t>
    </rPh>
    <rPh sb="543" eb="545">
      <t>ワリアイ</t>
    </rPh>
    <rPh sb="546" eb="548">
      <t>シセツ</t>
    </rPh>
    <rPh sb="549" eb="551">
      <t>リヨウ</t>
    </rPh>
    <rPh sb="551" eb="553">
      <t>ジョウキョウ</t>
    </rPh>
    <rPh sb="555" eb="557">
      <t>テキセイ</t>
    </rPh>
    <rPh sb="557" eb="559">
      <t>キボ</t>
    </rPh>
    <rPh sb="560" eb="562">
      <t>ハンダン</t>
    </rPh>
    <rPh sb="566" eb="568">
      <t>ルイジ</t>
    </rPh>
    <rPh sb="568" eb="570">
      <t>ダンタイ</t>
    </rPh>
    <rPh sb="570" eb="573">
      <t>ヘイキンチ</t>
    </rPh>
    <rPh sb="574" eb="576">
      <t>ヒカク</t>
    </rPh>
    <rPh sb="579" eb="581">
      <t>タイサ</t>
    </rPh>
    <rPh sb="585" eb="587">
      <t>テキセツ</t>
    </rPh>
    <rPh sb="588" eb="590">
      <t>シセツ</t>
    </rPh>
    <rPh sb="590" eb="592">
      <t>キボ</t>
    </rPh>
    <rPh sb="593" eb="595">
      <t>ハンダン</t>
    </rPh>
    <rPh sb="604" eb="606">
      <t>ヘイセイ</t>
    </rPh>
    <rPh sb="608" eb="610">
      <t>ネンド</t>
    </rPh>
    <rPh sb="611" eb="613">
      <t>スウチ</t>
    </rPh>
    <rPh sb="618" eb="620">
      <t>ギモン</t>
    </rPh>
    <rPh sb="629" eb="632">
      <t>スイセンカ</t>
    </rPh>
    <rPh sb="632" eb="633">
      <t>リツ</t>
    </rPh>
    <rPh sb="635" eb="637">
      <t>ゲンザイ</t>
    </rPh>
    <rPh sb="637" eb="639">
      <t>ショリ</t>
    </rPh>
    <rPh sb="639" eb="641">
      <t>クイキ</t>
    </rPh>
    <rPh sb="641" eb="642">
      <t>ナイ</t>
    </rPh>
    <rPh sb="642" eb="644">
      <t>ジンコウ</t>
    </rPh>
    <rPh sb="648" eb="650">
      <t>ジッサイ</t>
    </rPh>
    <rPh sb="651" eb="653">
      <t>スイセン</t>
    </rPh>
    <rPh sb="653" eb="655">
      <t>ベンジョ</t>
    </rPh>
    <rPh sb="656" eb="658">
      <t>セッチ</t>
    </rPh>
    <rPh sb="660" eb="662">
      <t>オスイ</t>
    </rPh>
    <rPh sb="662" eb="664">
      <t>ショリ</t>
    </rPh>
    <rPh sb="668" eb="670">
      <t>ジンコウ</t>
    </rPh>
    <rPh sb="671" eb="673">
      <t>ワリアイ</t>
    </rPh>
    <rPh sb="683" eb="684">
      <t>ノゾ</t>
    </rPh>
    <rPh sb="695" eb="697">
      <t>ホンシ</t>
    </rPh>
    <rPh sb="698" eb="700">
      <t>バアイ</t>
    </rPh>
    <rPh sb="701" eb="703">
      <t>カコ</t>
    </rPh>
    <rPh sb="704" eb="705">
      <t>ネン</t>
    </rPh>
    <rPh sb="706" eb="707">
      <t>ミ</t>
    </rPh>
    <rPh sb="717" eb="719">
      <t>ゾウカ</t>
    </rPh>
    <rPh sb="725" eb="727">
      <t>ルイジ</t>
    </rPh>
    <rPh sb="729" eb="732">
      <t>ヘイキンチ</t>
    </rPh>
    <rPh sb="733" eb="735">
      <t>ヒカク</t>
    </rPh>
    <rPh sb="738" eb="739">
      <t>タカ</t>
    </rPh>
    <rPh sb="740" eb="743">
      <t>スイセンカ</t>
    </rPh>
    <rPh sb="743" eb="744">
      <t>リツ</t>
    </rPh>
    <phoneticPr fontId="4"/>
  </si>
  <si>
    <t>③管渠改善率は、当該年度に更新した管渠延長の割合を表しています。管渠改善率は、管渠の更新ペースや状況を把握することが出来ます。本市は、供用開始より20年経過しています。管渠の法定耐用年数は、50年です。</t>
    <rPh sb="8" eb="10">
      <t>トウガイ</t>
    </rPh>
    <rPh sb="10" eb="12">
      <t>ネンド</t>
    </rPh>
    <rPh sb="13" eb="15">
      <t>コウシン</t>
    </rPh>
    <rPh sb="17" eb="19">
      <t>カンキョ</t>
    </rPh>
    <rPh sb="19" eb="21">
      <t>エンチョウ</t>
    </rPh>
    <rPh sb="22" eb="24">
      <t>ワリアイ</t>
    </rPh>
    <rPh sb="25" eb="26">
      <t>アラワ</t>
    </rPh>
    <rPh sb="32" eb="34">
      <t>カンキョ</t>
    </rPh>
    <rPh sb="34" eb="37">
      <t>カイゼンリツ</t>
    </rPh>
    <rPh sb="39" eb="41">
      <t>カンキョ</t>
    </rPh>
    <rPh sb="42" eb="44">
      <t>コウシン</t>
    </rPh>
    <rPh sb="48" eb="50">
      <t>ジョウキョウ</t>
    </rPh>
    <rPh sb="51" eb="53">
      <t>ハアク</t>
    </rPh>
    <rPh sb="58" eb="60">
      <t>デキ</t>
    </rPh>
    <rPh sb="63" eb="65">
      <t>ホンシ</t>
    </rPh>
    <rPh sb="67" eb="69">
      <t>キョウヨウ</t>
    </rPh>
    <rPh sb="69" eb="71">
      <t>カイシ</t>
    </rPh>
    <rPh sb="75" eb="76">
      <t>ネン</t>
    </rPh>
    <rPh sb="76" eb="78">
      <t>ケイカ</t>
    </rPh>
    <rPh sb="84" eb="86">
      <t>カンキョ</t>
    </rPh>
    <rPh sb="87" eb="89">
      <t>ホウテイ</t>
    </rPh>
    <rPh sb="89" eb="91">
      <t>タイヨウ</t>
    </rPh>
    <rPh sb="91" eb="93">
      <t>ネンスウ</t>
    </rPh>
    <rPh sb="97" eb="98">
      <t>ネン</t>
    </rPh>
    <phoneticPr fontId="4"/>
  </si>
  <si>
    <t>　本市の特定環境保全公共下水道事業の経営の健全性・効率性については、整備がほとんど完了し施設利用率も適正規模で、水洗化率も高いのに収益的収支比率は赤字、企業債残高対事業規模比率は高い水準となっています。経費回収率は低く、汚水処理原価は高くなっています。一連の指標を比較検討すると、料金水準が低く抑えられているのに原因があると思われるますので、定期的な料金改定、さらなる接続率向上に努める必要があります。
　老朽管の状況については、供用開始より20年を経過しています。管渠の法定耐用年数は50年ですので改築更新等の必要性は現在のところ低いといえます。</t>
    <rPh sb="1" eb="3">
      <t>ホンシ</t>
    </rPh>
    <rPh sb="4" eb="6">
      <t>トクテイ</t>
    </rPh>
    <rPh sb="6" eb="8">
      <t>カンキョウ</t>
    </rPh>
    <rPh sb="8" eb="10">
      <t>ホゼン</t>
    </rPh>
    <rPh sb="10" eb="12">
      <t>コウキョウ</t>
    </rPh>
    <rPh sb="12" eb="15">
      <t>ゲスイドウ</t>
    </rPh>
    <rPh sb="15" eb="17">
      <t>ジギョウ</t>
    </rPh>
    <rPh sb="18" eb="20">
      <t>ケイエイ</t>
    </rPh>
    <rPh sb="21" eb="24">
      <t>ケンゼンセイ</t>
    </rPh>
    <rPh sb="25" eb="28">
      <t>コウリツセイ</t>
    </rPh>
    <rPh sb="34" eb="36">
      <t>セイビ</t>
    </rPh>
    <rPh sb="41" eb="43">
      <t>カンリョウ</t>
    </rPh>
    <rPh sb="44" eb="46">
      <t>シセツ</t>
    </rPh>
    <rPh sb="46" eb="49">
      <t>リヨウリツ</t>
    </rPh>
    <rPh sb="50" eb="52">
      <t>テキセイ</t>
    </rPh>
    <rPh sb="52" eb="54">
      <t>キボ</t>
    </rPh>
    <rPh sb="56" eb="59">
      <t>スイセンカ</t>
    </rPh>
    <rPh sb="59" eb="60">
      <t>リツ</t>
    </rPh>
    <rPh sb="61" eb="62">
      <t>タカ</t>
    </rPh>
    <rPh sb="65" eb="72">
      <t>シュウエキテキシュウシヒリツ</t>
    </rPh>
    <rPh sb="73" eb="75">
      <t>アカジ</t>
    </rPh>
    <rPh sb="76" eb="79">
      <t>キギョウサイ</t>
    </rPh>
    <rPh sb="81" eb="82">
      <t>タイ</t>
    </rPh>
    <rPh sb="82" eb="84">
      <t>ジギョウ</t>
    </rPh>
    <rPh sb="84" eb="86">
      <t>キボ</t>
    </rPh>
    <rPh sb="86" eb="88">
      <t>ヒリツ</t>
    </rPh>
    <rPh sb="89" eb="90">
      <t>タカ</t>
    </rPh>
    <rPh sb="91" eb="93">
      <t>スイジュン</t>
    </rPh>
    <rPh sb="101" eb="103">
      <t>ケイヒ</t>
    </rPh>
    <rPh sb="103" eb="106">
      <t>カイシュウリツ</t>
    </rPh>
    <rPh sb="107" eb="108">
      <t>ヒク</t>
    </rPh>
    <rPh sb="110" eb="112">
      <t>オスイ</t>
    </rPh>
    <rPh sb="112" eb="114">
      <t>ショリ</t>
    </rPh>
    <rPh sb="114" eb="116">
      <t>ゲンカ</t>
    </rPh>
    <rPh sb="117" eb="118">
      <t>タカ</t>
    </rPh>
    <rPh sb="126" eb="128">
      <t>イチレン</t>
    </rPh>
    <rPh sb="129" eb="131">
      <t>シヒョウ</t>
    </rPh>
    <rPh sb="132" eb="134">
      <t>ヒカク</t>
    </rPh>
    <rPh sb="134" eb="136">
      <t>ケントウ</t>
    </rPh>
    <rPh sb="140" eb="142">
      <t>リョウキン</t>
    </rPh>
    <rPh sb="142" eb="144">
      <t>スイジュン</t>
    </rPh>
    <rPh sb="145" eb="146">
      <t>ヒク</t>
    </rPh>
    <rPh sb="147" eb="148">
      <t>オサ</t>
    </rPh>
    <rPh sb="156" eb="158">
      <t>ゲンイン</t>
    </rPh>
    <rPh sb="162" eb="163">
      <t>オモ</t>
    </rPh>
    <rPh sb="171" eb="174">
      <t>テイキテキ</t>
    </rPh>
    <rPh sb="175" eb="177">
      <t>リョウキン</t>
    </rPh>
    <rPh sb="177" eb="179">
      <t>カイテイ</t>
    </rPh>
    <rPh sb="184" eb="186">
      <t>セツゾク</t>
    </rPh>
    <rPh sb="186" eb="187">
      <t>リツ</t>
    </rPh>
    <rPh sb="187" eb="189">
      <t>コウジョウ</t>
    </rPh>
    <rPh sb="190" eb="191">
      <t>ツト</t>
    </rPh>
    <rPh sb="193" eb="195">
      <t>ヒツヨウ</t>
    </rPh>
    <rPh sb="252" eb="254">
      <t>コウシン</t>
    </rPh>
    <rPh sb="260" eb="262">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</si>
</sst>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183296"/>
        <c:axId val="1461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46183296"/>
        <c:axId val="146185216"/>
      </c:lineChart>
      <c:dateAx>
        <c:axId val="146183296"/>
        <c:scaling>
          <c:orientation val="minMax"/>
        </c:scaling>
        <c:delete val="1"/>
        <c:axPos val="b"/>
        <c:numFmt formatCode="ge" sourceLinked="1"/>
        <c:majorTickMark val="none"/>
        <c:minorTickMark val="none"/>
        <c:tickLblPos val="none"/>
        <c:crossAx val="146185216"/>
        <c:crosses val="autoZero"/>
        <c:auto val="1"/>
        <c:lblOffset val="100"/>
        <c:baseTimeUnit val="years"/>
      </c:dateAx>
      <c:valAx>
        <c:axId val="1461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44.08</c:v>
                </c:pt>
                <c:pt idx="1">
                  <c:v>40.82</c:v>
                </c:pt>
                <c:pt idx="2">
                  <c:v>37.35</c:v>
                </c:pt>
                <c:pt idx="3">
                  <c:v>42.24</c:v>
                </c:pt>
                <c:pt idx="4">
                  <c:v>42.65</c:v>
                </c:pt>
              </c:numCache>
            </c:numRef>
          </c:val>
        </c:ser>
        <c:dLbls>
          <c:showLegendKey val="0"/>
          <c:showVal val="0"/>
          <c:showCatName val="0"/>
          <c:showSerName val="0"/>
          <c:showPercent val="0"/>
          <c:showBubbleSize val="0"/>
        </c:dLbls>
        <c:gapWidth val="150"/>
        <c:axId val="148108800"/>
        <c:axId val="14811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48108800"/>
        <c:axId val="148110720"/>
      </c:lineChart>
      <c:dateAx>
        <c:axId val="148108800"/>
        <c:scaling>
          <c:orientation val="minMax"/>
        </c:scaling>
        <c:delete val="1"/>
        <c:axPos val="b"/>
        <c:numFmt formatCode="ge" sourceLinked="1"/>
        <c:majorTickMark val="none"/>
        <c:minorTickMark val="none"/>
        <c:tickLblPos val="none"/>
        <c:crossAx val="148110720"/>
        <c:crosses val="autoZero"/>
        <c:auto val="1"/>
        <c:lblOffset val="100"/>
        <c:baseTimeUnit val="years"/>
      </c:dateAx>
      <c:valAx>
        <c:axId val="14811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81</c:v>
                </c:pt>
                <c:pt idx="1">
                  <c:v>84.39</c:v>
                </c:pt>
                <c:pt idx="2">
                  <c:v>85.78</c:v>
                </c:pt>
                <c:pt idx="3">
                  <c:v>88.37</c:v>
                </c:pt>
                <c:pt idx="4">
                  <c:v>89.55</c:v>
                </c:pt>
              </c:numCache>
            </c:numRef>
          </c:val>
        </c:ser>
        <c:dLbls>
          <c:showLegendKey val="0"/>
          <c:showVal val="0"/>
          <c:showCatName val="0"/>
          <c:showSerName val="0"/>
          <c:showPercent val="0"/>
          <c:showBubbleSize val="0"/>
        </c:dLbls>
        <c:gapWidth val="150"/>
        <c:axId val="148145280"/>
        <c:axId val="14814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48145280"/>
        <c:axId val="148147200"/>
      </c:lineChart>
      <c:dateAx>
        <c:axId val="148145280"/>
        <c:scaling>
          <c:orientation val="minMax"/>
        </c:scaling>
        <c:delete val="1"/>
        <c:axPos val="b"/>
        <c:numFmt formatCode="ge" sourceLinked="1"/>
        <c:majorTickMark val="none"/>
        <c:minorTickMark val="none"/>
        <c:tickLblPos val="none"/>
        <c:crossAx val="148147200"/>
        <c:crosses val="autoZero"/>
        <c:auto val="1"/>
        <c:lblOffset val="100"/>
        <c:baseTimeUnit val="years"/>
      </c:dateAx>
      <c:valAx>
        <c:axId val="1481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57.36</c:v>
                </c:pt>
                <c:pt idx="1">
                  <c:v>58.41</c:v>
                </c:pt>
                <c:pt idx="2">
                  <c:v>62.83</c:v>
                </c:pt>
                <c:pt idx="3">
                  <c:v>56.21</c:v>
                </c:pt>
                <c:pt idx="4">
                  <c:v>51.31</c:v>
                </c:pt>
              </c:numCache>
            </c:numRef>
          </c:val>
        </c:ser>
        <c:dLbls>
          <c:showLegendKey val="0"/>
          <c:showVal val="0"/>
          <c:showCatName val="0"/>
          <c:showSerName val="0"/>
          <c:showPercent val="0"/>
          <c:showBubbleSize val="0"/>
        </c:dLbls>
        <c:gapWidth val="150"/>
        <c:axId val="146350848"/>
        <c:axId val="1463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350848"/>
        <c:axId val="146352768"/>
      </c:lineChart>
      <c:dateAx>
        <c:axId val="146350848"/>
        <c:scaling>
          <c:orientation val="minMax"/>
        </c:scaling>
        <c:delete val="1"/>
        <c:axPos val="b"/>
        <c:numFmt formatCode="ge" sourceLinked="1"/>
        <c:majorTickMark val="none"/>
        <c:minorTickMark val="none"/>
        <c:tickLblPos val="none"/>
        <c:crossAx val="146352768"/>
        <c:crosses val="autoZero"/>
        <c:auto val="1"/>
        <c:lblOffset val="100"/>
        <c:baseTimeUnit val="years"/>
      </c:dateAx>
      <c:valAx>
        <c:axId val="1463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395520"/>
        <c:axId val="1463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395520"/>
        <c:axId val="146397440"/>
      </c:lineChart>
      <c:dateAx>
        <c:axId val="146395520"/>
        <c:scaling>
          <c:orientation val="minMax"/>
        </c:scaling>
        <c:delete val="1"/>
        <c:axPos val="b"/>
        <c:numFmt formatCode="ge" sourceLinked="1"/>
        <c:majorTickMark val="none"/>
        <c:minorTickMark val="none"/>
        <c:tickLblPos val="none"/>
        <c:crossAx val="146397440"/>
        <c:crosses val="autoZero"/>
        <c:auto val="1"/>
        <c:lblOffset val="100"/>
        <c:baseTimeUnit val="years"/>
      </c:dateAx>
      <c:valAx>
        <c:axId val="1463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877888"/>
        <c:axId val="14787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877888"/>
        <c:axId val="147879808"/>
      </c:lineChart>
      <c:dateAx>
        <c:axId val="147877888"/>
        <c:scaling>
          <c:orientation val="minMax"/>
        </c:scaling>
        <c:delete val="1"/>
        <c:axPos val="b"/>
        <c:numFmt formatCode="ge" sourceLinked="1"/>
        <c:majorTickMark val="none"/>
        <c:minorTickMark val="none"/>
        <c:tickLblPos val="none"/>
        <c:crossAx val="147879808"/>
        <c:crosses val="autoZero"/>
        <c:auto val="1"/>
        <c:lblOffset val="100"/>
        <c:baseTimeUnit val="years"/>
      </c:dateAx>
      <c:valAx>
        <c:axId val="1478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904000"/>
        <c:axId val="1479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904000"/>
        <c:axId val="147905920"/>
      </c:lineChart>
      <c:dateAx>
        <c:axId val="147904000"/>
        <c:scaling>
          <c:orientation val="minMax"/>
        </c:scaling>
        <c:delete val="1"/>
        <c:axPos val="b"/>
        <c:numFmt formatCode="ge" sourceLinked="1"/>
        <c:majorTickMark val="none"/>
        <c:minorTickMark val="none"/>
        <c:tickLblPos val="none"/>
        <c:crossAx val="147905920"/>
        <c:crosses val="autoZero"/>
        <c:auto val="1"/>
        <c:lblOffset val="100"/>
        <c:baseTimeUnit val="years"/>
      </c:dateAx>
      <c:valAx>
        <c:axId val="1479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965440"/>
        <c:axId val="1479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965440"/>
        <c:axId val="147967360"/>
      </c:lineChart>
      <c:dateAx>
        <c:axId val="147965440"/>
        <c:scaling>
          <c:orientation val="minMax"/>
        </c:scaling>
        <c:delete val="1"/>
        <c:axPos val="b"/>
        <c:numFmt formatCode="ge" sourceLinked="1"/>
        <c:majorTickMark val="none"/>
        <c:minorTickMark val="none"/>
        <c:tickLblPos val="none"/>
        <c:crossAx val="147967360"/>
        <c:crosses val="autoZero"/>
        <c:auto val="1"/>
        <c:lblOffset val="100"/>
        <c:baseTimeUnit val="years"/>
      </c:dateAx>
      <c:valAx>
        <c:axId val="1479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6526.95</c:v>
                </c:pt>
                <c:pt idx="1">
                  <c:v>7470.13</c:v>
                </c:pt>
                <c:pt idx="2">
                  <c:v>7260.25</c:v>
                </c:pt>
                <c:pt idx="3">
                  <c:v>6617.51</c:v>
                </c:pt>
                <c:pt idx="4">
                  <c:v>6090.33</c:v>
                </c:pt>
              </c:numCache>
            </c:numRef>
          </c:val>
        </c:ser>
        <c:dLbls>
          <c:showLegendKey val="0"/>
          <c:showVal val="0"/>
          <c:showCatName val="0"/>
          <c:showSerName val="0"/>
          <c:showPercent val="0"/>
          <c:showBubbleSize val="0"/>
        </c:dLbls>
        <c:gapWidth val="150"/>
        <c:axId val="148325504"/>
        <c:axId val="1483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48325504"/>
        <c:axId val="148327424"/>
      </c:lineChart>
      <c:dateAx>
        <c:axId val="148325504"/>
        <c:scaling>
          <c:orientation val="minMax"/>
        </c:scaling>
        <c:delete val="1"/>
        <c:axPos val="b"/>
        <c:numFmt formatCode="ge" sourceLinked="1"/>
        <c:majorTickMark val="none"/>
        <c:minorTickMark val="none"/>
        <c:tickLblPos val="none"/>
        <c:crossAx val="148327424"/>
        <c:crosses val="autoZero"/>
        <c:auto val="1"/>
        <c:lblOffset val="100"/>
        <c:baseTimeUnit val="years"/>
      </c:dateAx>
      <c:valAx>
        <c:axId val="1483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19.170000000000002</c:v>
                </c:pt>
                <c:pt idx="1">
                  <c:v>17.3</c:v>
                </c:pt>
                <c:pt idx="2">
                  <c:v>13.52</c:v>
                </c:pt>
                <c:pt idx="3">
                  <c:v>16.920000000000002</c:v>
                </c:pt>
                <c:pt idx="4">
                  <c:v>17.53</c:v>
                </c:pt>
              </c:numCache>
            </c:numRef>
          </c:val>
        </c:ser>
        <c:dLbls>
          <c:showLegendKey val="0"/>
          <c:showVal val="0"/>
          <c:showCatName val="0"/>
          <c:showSerName val="0"/>
          <c:showPercent val="0"/>
          <c:showBubbleSize val="0"/>
        </c:dLbls>
        <c:gapWidth val="150"/>
        <c:axId val="148352384"/>
        <c:axId val="1483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48352384"/>
        <c:axId val="148351616"/>
      </c:lineChart>
      <c:dateAx>
        <c:axId val="148352384"/>
        <c:scaling>
          <c:orientation val="minMax"/>
        </c:scaling>
        <c:delete val="1"/>
        <c:axPos val="b"/>
        <c:numFmt formatCode="ge" sourceLinked="1"/>
        <c:majorTickMark val="none"/>
        <c:minorTickMark val="none"/>
        <c:tickLblPos val="none"/>
        <c:crossAx val="148351616"/>
        <c:crosses val="autoZero"/>
        <c:auto val="1"/>
        <c:lblOffset val="100"/>
        <c:baseTimeUnit val="years"/>
      </c:dateAx>
      <c:valAx>
        <c:axId val="1483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321.58999999999997</c:v>
                </c:pt>
                <c:pt idx="1">
                  <c:v>354.05</c:v>
                </c:pt>
                <c:pt idx="2">
                  <c:v>455.86</c:v>
                </c:pt>
                <c:pt idx="3">
                  <c:v>370.9</c:v>
                </c:pt>
                <c:pt idx="4">
                  <c:v>362.39</c:v>
                </c:pt>
              </c:numCache>
            </c:numRef>
          </c:val>
        </c:ser>
        <c:dLbls>
          <c:showLegendKey val="0"/>
          <c:showVal val="0"/>
          <c:showCatName val="0"/>
          <c:showSerName val="0"/>
          <c:showPercent val="0"/>
          <c:showBubbleSize val="0"/>
        </c:dLbls>
        <c:gapWidth val="150"/>
        <c:axId val="148068224"/>
        <c:axId val="1480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48068224"/>
        <c:axId val="148074496"/>
      </c:lineChart>
      <c:dateAx>
        <c:axId val="148068224"/>
        <c:scaling>
          <c:orientation val="minMax"/>
        </c:scaling>
        <c:delete val="1"/>
        <c:axPos val="b"/>
        <c:numFmt formatCode="ge" sourceLinked="1"/>
        <c:majorTickMark val="none"/>
        <c:minorTickMark val="none"/>
        <c:tickLblPos val="none"/>
        <c:crossAx val="148074496"/>
        <c:crosses val="autoZero"/>
        <c:auto val="1"/>
        <c:lblOffset val="100"/>
        <c:baseTimeUnit val="years"/>
      </c:dateAx>
      <c:valAx>
        <c:axId val="1480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3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石垣市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48927</v>
      </c>
      <c r="AM8" s="47"/>
      <c r="AN8" s="47"/>
      <c r="AO8" s="47"/>
      <c r="AP8" s="47"/>
      <c r="AQ8" s="47"/>
      <c r="AR8" s="47"/>
      <c r="AS8" s="47"/>
      <c r="AT8" s="43">
        <f>データ!S6</f>
        <v>229.27</v>
      </c>
      <c r="AU8" s="43"/>
      <c r="AV8" s="43"/>
      <c r="AW8" s="43"/>
      <c r="AX8" s="43"/>
      <c r="AY8" s="43"/>
      <c r="AZ8" s="43"/>
      <c r="BA8" s="43"/>
      <c r="BB8" s="43">
        <f>データ!T6</f>
        <v>213.4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1.25</v>
      </c>
      <c r="Q10" s="43"/>
      <c r="R10" s="43"/>
      <c r="S10" s="43"/>
      <c r="T10" s="43"/>
      <c r="U10" s="43"/>
      <c r="V10" s="43"/>
      <c r="W10" s="43">
        <f>データ!P6</f>
        <v>92.53</v>
      </c>
      <c r="X10" s="43"/>
      <c r="Y10" s="43"/>
      <c r="Z10" s="43"/>
      <c r="AA10" s="43"/>
      <c r="AB10" s="43"/>
      <c r="AC10" s="43"/>
      <c r="AD10" s="47">
        <f>データ!Q6</f>
        <v>871</v>
      </c>
      <c r="AE10" s="47"/>
      <c r="AF10" s="47"/>
      <c r="AG10" s="47"/>
      <c r="AH10" s="47"/>
      <c r="AI10" s="47"/>
      <c r="AJ10" s="47"/>
      <c r="AK10" s="2"/>
      <c r="AL10" s="47">
        <f>データ!U6</f>
        <v>603</v>
      </c>
      <c r="AM10" s="47"/>
      <c r="AN10" s="47"/>
      <c r="AO10" s="47"/>
      <c r="AP10" s="47"/>
      <c r="AQ10" s="47"/>
      <c r="AR10" s="47"/>
      <c r="AS10" s="47"/>
      <c r="AT10" s="43">
        <f>データ!V6</f>
        <v>0.32</v>
      </c>
      <c r="AU10" s="43"/>
      <c r="AV10" s="43"/>
      <c r="AW10" s="43"/>
      <c r="AX10" s="43"/>
      <c r="AY10" s="43"/>
      <c r="AZ10" s="43"/>
      <c r="BA10" s="43"/>
      <c r="BB10" s="43">
        <f>データ!W6</f>
        <v>1884.38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472077</v>
      </c>
      <c r="D6" s="31">
        <f t="shared" si="3"/>
        <v>47</v>
      </c>
      <c r="E6" s="31">
        <f t="shared" si="3"/>
        <v>17</v>
      </c>
      <c r="F6" s="31">
        <f t="shared" si="3"/>
        <v>4</v>
      </c>
      <c r="G6" s="31">
        <f t="shared" si="3"/>
        <v>0</v>
      </c>
      <c r="H6" s="31" t="str">
        <f t="shared" si="3"/>
        <v>沖縄県　石垣市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1.25</v>
      </c>
      <c r="P6" s="32">
        <f t="shared" si="3"/>
        <v>92.53</v>
      </c>
      <c r="Q6" s="32">
        <f t="shared" si="3"/>
        <v>871</v>
      </c>
      <c r="R6" s="32">
        <f t="shared" si="3"/>
        <v>48927</v>
      </c>
      <c r="S6" s="32">
        <f t="shared" si="3"/>
        <v>229.27</v>
      </c>
      <c r="T6" s="32">
        <f t="shared" si="3"/>
        <v>213.4</v>
      </c>
      <c r="U6" s="32">
        <f t="shared" si="3"/>
        <v>603</v>
      </c>
      <c r="V6" s="32">
        <f t="shared" si="3"/>
        <v>0.32</v>
      </c>
      <c r="W6" s="32">
        <f t="shared" si="3"/>
        <v>1884.38</v>
      </c>
      <c r="X6" s="33">
        <f>IF(X7="",NA(),X7)</f>
        <v>57.36</v>
      </c>
      <c r="Y6" s="33">
        <f t="shared" ref="Y6:AG6" si="4">IF(Y7="",NA(),Y7)</f>
        <v>58.41</v>
      </c>
      <c r="Z6" s="33">
        <f t="shared" si="4"/>
        <v>62.83</v>
      </c>
      <c r="AA6" s="33">
        <f t="shared" si="4"/>
        <v>56.21</v>
      </c>
      <c r="AB6" s="33">
        <f t="shared" si="4"/>
        <v>51.31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6526.95</v>
      </c>
      <c r="BF6" s="33">
        <f t="shared" ref="BF6:BN6" si="7">IF(BF7="",NA(),BF7)</f>
        <v>7470.13</v>
      </c>
      <c r="BG6" s="33">
        <f t="shared" si="7"/>
        <v>7260.25</v>
      </c>
      <c r="BH6" s="33">
        <f t="shared" si="7"/>
        <v>6617.51</v>
      </c>
      <c r="BI6" s="33">
        <f t="shared" si="7"/>
        <v>6090.33</v>
      </c>
      <c r="BJ6" s="33">
        <f t="shared" si="7"/>
        <v>1812.65</v>
      </c>
      <c r="BK6" s="33">
        <f t="shared" si="7"/>
        <v>1764.87</v>
      </c>
      <c r="BL6" s="33">
        <f t="shared" si="7"/>
        <v>1622.51</v>
      </c>
      <c r="BM6" s="33">
        <f t="shared" si="7"/>
        <v>1569.13</v>
      </c>
      <c r="BN6" s="33">
        <f t="shared" si="7"/>
        <v>1436</v>
      </c>
      <c r="BO6" s="32" t="str">
        <f>IF(BO7="","",IF(BO7="-","【-】","【"&amp;SUBSTITUTE(TEXT(BO7,"#,##0.00"),"-","△")&amp;"】"))</f>
        <v>【1,479.31】</v>
      </c>
      <c r="BP6" s="33">
        <f>IF(BP7="",NA(),BP7)</f>
        <v>19.170000000000002</v>
      </c>
      <c r="BQ6" s="33">
        <f t="shared" ref="BQ6:BY6" si="8">IF(BQ7="",NA(),BQ7)</f>
        <v>17.3</v>
      </c>
      <c r="BR6" s="33">
        <f t="shared" si="8"/>
        <v>13.52</v>
      </c>
      <c r="BS6" s="33">
        <f t="shared" si="8"/>
        <v>16.920000000000002</v>
      </c>
      <c r="BT6" s="33">
        <f t="shared" si="8"/>
        <v>17.53</v>
      </c>
      <c r="BU6" s="33">
        <f t="shared" si="8"/>
        <v>59.35</v>
      </c>
      <c r="BV6" s="33">
        <f t="shared" si="8"/>
        <v>60.75</v>
      </c>
      <c r="BW6" s="33">
        <f t="shared" si="8"/>
        <v>62.83</v>
      </c>
      <c r="BX6" s="33">
        <f t="shared" si="8"/>
        <v>64.63</v>
      </c>
      <c r="BY6" s="33">
        <f t="shared" si="8"/>
        <v>66.56</v>
      </c>
      <c r="BZ6" s="32" t="str">
        <f>IF(BZ7="","",IF(BZ7="-","【-】","【"&amp;SUBSTITUTE(TEXT(BZ7,"#,##0.00"),"-","△")&amp;"】"))</f>
        <v>【63.50】</v>
      </c>
      <c r="CA6" s="33">
        <f>IF(CA7="",NA(),CA7)</f>
        <v>321.58999999999997</v>
      </c>
      <c r="CB6" s="33">
        <f t="shared" ref="CB6:CJ6" si="9">IF(CB7="",NA(),CB7)</f>
        <v>354.05</v>
      </c>
      <c r="CC6" s="33">
        <f t="shared" si="9"/>
        <v>455.86</v>
      </c>
      <c r="CD6" s="33">
        <f t="shared" si="9"/>
        <v>370.9</v>
      </c>
      <c r="CE6" s="33">
        <f t="shared" si="9"/>
        <v>362.39</v>
      </c>
      <c r="CF6" s="33">
        <f t="shared" si="9"/>
        <v>260.48</v>
      </c>
      <c r="CG6" s="33">
        <f t="shared" si="9"/>
        <v>256</v>
      </c>
      <c r="CH6" s="33">
        <f t="shared" si="9"/>
        <v>250.43</v>
      </c>
      <c r="CI6" s="33">
        <f t="shared" si="9"/>
        <v>245.75</v>
      </c>
      <c r="CJ6" s="33">
        <f t="shared" si="9"/>
        <v>244.29</v>
      </c>
      <c r="CK6" s="32" t="str">
        <f>IF(CK7="","",IF(CK7="-","【-】","【"&amp;SUBSTITUTE(TEXT(CK7,"#,##0.00"),"-","△")&amp;"】"))</f>
        <v>【253.12】</v>
      </c>
      <c r="CL6" s="33">
        <f>IF(CL7="",NA(),CL7)</f>
        <v>44.08</v>
      </c>
      <c r="CM6" s="33">
        <f t="shared" ref="CM6:CU6" si="10">IF(CM7="",NA(),CM7)</f>
        <v>40.82</v>
      </c>
      <c r="CN6" s="33">
        <f t="shared" si="10"/>
        <v>37.35</v>
      </c>
      <c r="CO6" s="33">
        <f t="shared" si="10"/>
        <v>42.24</v>
      </c>
      <c r="CP6" s="33">
        <f t="shared" si="10"/>
        <v>42.65</v>
      </c>
      <c r="CQ6" s="33">
        <f t="shared" si="10"/>
        <v>40.56</v>
      </c>
      <c r="CR6" s="33">
        <f t="shared" si="10"/>
        <v>41.59</v>
      </c>
      <c r="CS6" s="33">
        <f t="shared" si="10"/>
        <v>42.31</v>
      </c>
      <c r="CT6" s="33">
        <f t="shared" si="10"/>
        <v>43.65</v>
      </c>
      <c r="CU6" s="33">
        <f t="shared" si="10"/>
        <v>43.58</v>
      </c>
      <c r="CV6" s="32" t="str">
        <f>IF(CV7="","",IF(CV7="-","【-】","【"&amp;SUBSTITUTE(TEXT(CV7,"#,##0.00"),"-","△")&amp;"】"))</f>
        <v>【41.06】</v>
      </c>
      <c r="CW6" s="33">
        <f>IF(CW7="",NA(),CW7)</f>
        <v>81</v>
      </c>
      <c r="CX6" s="33">
        <f t="shared" ref="CX6:DF6" si="11">IF(CX7="",NA(),CX7)</f>
        <v>84.39</v>
      </c>
      <c r="CY6" s="33">
        <f t="shared" si="11"/>
        <v>85.78</v>
      </c>
      <c r="CZ6" s="33">
        <f t="shared" si="11"/>
        <v>88.37</v>
      </c>
      <c r="DA6" s="33">
        <f t="shared" si="11"/>
        <v>89.55</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472077</v>
      </c>
      <c r="D7" s="35">
        <v>47</v>
      </c>
      <c r="E7" s="35">
        <v>17</v>
      </c>
      <c r="F7" s="35">
        <v>4</v>
      </c>
      <c r="G7" s="35">
        <v>0</v>
      </c>
      <c r="H7" s="35" t="s">
        <v>96</v>
      </c>
      <c r="I7" s="35" t="s">
        <v>97</v>
      </c>
      <c r="J7" s="35" t="s">
        <v>98</v>
      </c>
      <c r="K7" s="35" t="s">
        <v>99</v>
      </c>
      <c r="L7" s="35" t="s">
        <v>100</v>
      </c>
      <c r="M7" s="36" t="s">
        <v>101</v>
      </c>
      <c r="N7" s="36" t="s">
        <v>102</v>
      </c>
      <c r="O7" s="36">
        <v>1.25</v>
      </c>
      <c r="P7" s="36">
        <v>92.53</v>
      </c>
      <c r="Q7" s="36">
        <v>871</v>
      </c>
      <c r="R7" s="36">
        <v>48927</v>
      </c>
      <c r="S7" s="36">
        <v>229.27</v>
      </c>
      <c r="T7" s="36">
        <v>213.4</v>
      </c>
      <c r="U7" s="36">
        <v>603</v>
      </c>
      <c r="V7" s="36">
        <v>0.32</v>
      </c>
      <c r="W7" s="36">
        <v>1884.38</v>
      </c>
      <c r="X7" s="36">
        <v>57.36</v>
      </c>
      <c r="Y7" s="36">
        <v>58.41</v>
      </c>
      <c r="Z7" s="36">
        <v>62.83</v>
      </c>
      <c r="AA7" s="36">
        <v>56.21</v>
      </c>
      <c r="AB7" s="36">
        <v>51.31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6526.95</v>
      </c>
      <c r="BF7" s="36">
        <v>7470.13</v>
      </c>
      <c r="BG7" s="36">
        <v>7260.25</v>
      </c>
      <c r="BH7" s="36">
        <v>6617.51</v>
      </c>
      <c r="BI7" s="36">
        <v>6090.33</v>
      </c>
      <c r="BJ7" s="36">
        <v>1812.65</v>
      </c>
      <c r="BK7" s="36">
        <v>1764.87</v>
      </c>
      <c r="BL7" s="36">
        <v>1622.51</v>
      </c>
      <c r="BM7" s="36">
        <v>1569.13</v>
      </c>
      <c r="BN7" s="36">
        <v>1436</v>
      </c>
      <c r="BO7" s="36">
        <v>1479.31</v>
      </c>
      <c r="BP7" s="36">
        <v>19.170000000000002</v>
      </c>
      <c r="BQ7" s="36">
        <v>17.3</v>
      </c>
      <c r="BR7" s="36">
        <v>13.52</v>
      </c>
      <c r="BS7" s="36">
        <v>16.920000000000002</v>
      </c>
      <c r="BT7" s="36">
        <v>17.53</v>
      </c>
      <c r="BU7" s="36">
        <v>59.35</v>
      </c>
      <c r="BV7" s="36">
        <v>60.75</v>
      </c>
      <c r="BW7" s="36">
        <v>62.83</v>
      </c>
      <c r="BX7" s="36">
        <v>64.63</v>
      </c>
      <c r="BY7" s="36">
        <v>66.56</v>
      </c>
      <c r="BZ7" s="36">
        <v>63.5</v>
      </c>
      <c r="CA7" s="36">
        <v>321.58999999999997</v>
      </c>
      <c r="CB7" s="36">
        <v>354.05</v>
      </c>
      <c r="CC7" s="36">
        <v>455.86</v>
      </c>
      <c r="CD7" s="36">
        <v>370.9</v>
      </c>
      <c r="CE7" s="36">
        <v>362.39</v>
      </c>
      <c r="CF7" s="36">
        <v>260.48</v>
      </c>
      <c r="CG7" s="36">
        <v>256</v>
      </c>
      <c r="CH7" s="36">
        <v>250.43</v>
      </c>
      <c r="CI7" s="36">
        <v>245.75</v>
      </c>
      <c r="CJ7" s="36">
        <v>244.29</v>
      </c>
      <c r="CK7" s="36">
        <v>253.12</v>
      </c>
      <c r="CL7" s="36">
        <v>44.08</v>
      </c>
      <c r="CM7" s="36">
        <v>40.82</v>
      </c>
      <c r="CN7" s="36">
        <v>37.35</v>
      </c>
      <c r="CO7" s="36">
        <v>42.24</v>
      </c>
      <c r="CP7" s="36">
        <v>42.65</v>
      </c>
      <c r="CQ7" s="36">
        <v>40.56</v>
      </c>
      <c r="CR7" s="36">
        <v>41.59</v>
      </c>
      <c r="CS7" s="36">
        <v>42.31</v>
      </c>
      <c r="CT7" s="36">
        <v>43.65</v>
      </c>
      <c r="CU7" s="36">
        <v>43.58</v>
      </c>
      <c r="CV7" s="36">
        <v>41.06</v>
      </c>
      <c r="CW7" s="36">
        <v>81</v>
      </c>
      <c r="CX7" s="36">
        <v>84.39</v>
      </c>
      <c r="CY7" s="36">
        <v>85.78</v>
      </c>
      <c r="CZ7" s="36">
        <v>88.37</v>
      </c>
      <c r="DA7" s="36">
        <v>89.55</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下水道課1</cp:lastModifiedBy>
  <cp:lastPrinted>2016-02-18T01:04:52Z</cp:lastPrinted>
  <dcterms:created xsi:type="dcterms:W3CDTF">2016-02-03T09:07:45Z</dcterms:created>
  <dcterms:modified xsi:type="dcterms:W3CDTF">2016-02-18T01:05:11Z</dcterms:modified>
</cp:coreProperties>
</file>