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地域・離島課\03.離島振興班\003_離島振興班事業関係\01_石油輸送費補助事業\26.R6石油★★\06 小売価格関係\1_入力、ホームページ公表用\HP掲載用\R6\"/>
    </mc:Choice>
  </mc:AlternateContent>
  <xr:revisionPtr revIDLastSave="0" documentId="13_ncr:1_{006403CD-328E-41BA-8212-E0C97F379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7" l="1"/>
  <c r="H29" i="8"/>
  <c r="D29" i="9"/>
  <c r="C29" i="9"/>
  <c r="B29" i="9"/>
  <c r="D29" i="7"/>
  <c r="C29" i="7"/>
  <c r="B29" i="7"/>
  <c r="D29" i="8"/>
  <c r="C29" i="8"/>
  <c r="B29" i="8"/>
  <c r="D29" i="6"/>
  <c r="C29" i="6"/>
  <c r="B29" i="6"/>
  <c r="M30" i="9"/>
  <c r="L30" i="9"/>
  <c r="K30" i="9"/>
  <c r="C30" i="9"/>
  <c r="B30" i="9"/>
  <c r="M29" i="9"/>
  <c r="L29" i="9"/>
  <c r="K29" i="9"/>
  <c r="G29" i="9"/>
  <c r="F29" i="9"/>
  <c r="M27" i="9"/>
  <c r="L27" i="9"/>
  <c r="K27" i="9"/>
  <c r="J27" i="9"/>
  <c r="J29" i="9" s="1"/>
  <c r="I27" i="9"/>
  <c r="I29" i="9" s="1"/>
  <c r="H27" i="9"/>
  <c r="H29" i="9" s="1"/>
  <c r="G27" i="9"/>
  <c r="G30" i="9" s="1"/>
  <c r="F27" i="9"/>
  <c r="F30" i="9" s="1"/>
  <c r="E27" i="9"/>
  <c r="E29" i="9" s="1"/>
  <c r="D27" i="9"/>
  <c r="C27" i="9"/>
  <c r="B27" i="9"/>
  <c r="M4" i="9"/>
  <c r="K4" i="9"/>
  <c r="J4" i="9"/>
  <c r="I4" i="9"/>
  <c r="H4" i="9"/>
  <c r="F4" i="9"/>
  <c r="E4" i="9"/>
  <c r="D4" i="9"/>
  <c r="C4" i="9"/>
  <c r="B4" i="9"/>
  <c r="A1" i="9"/>
  <c r="M30" i="7"/>
  <c r="L30" i="7"/>
  <c r="K30" i="7"/>
  <c r="E30" i="7"/>
  <c r="D30" i="7"/>
  <c r="C30" i="7"/>
  <c r="B30" i="7"/>
  <c r="M29" i="7"/>
  <c r="L29" i="7"/>
  <c r="K29" i="7"/>
  <c r="F29" i="7"/>
  <c r="E29" i="7"/>
  <c r="M27" i="7"/>
  <c r="L27" i="7"/>
  <c r="K27" i="7"/>
  <c r="J27" i="7"/>
  <c r="J30" i="7" s="1"/>
  <c r="I27" i="7"/>
  <c r="H27" i="7"/>
  <c r="H29" i="7" s="1"/>
  <c r="G27" i="7"/>
  <c r="G30" i="7" s="1"/>
  <c r="F27" i="7"/>
  <c r="F30" i="7" s="1"/>
  <c r="E27" i="7"/>
  <c r="D27" i="7"/>
  <c r="C27" i="7"/>
  <c r="B27" i="7"/>
  <c r="M4" i="7"/>
  <c r="L4" i="7"/>
  <c r="K4" i="7"/>
  <c r="J4" i="7"/>
  <c r="I4" i="7"/>
  <c r="H4" i="7"/>
  <c r="G4" i="7"/>
  <c r="F4" i="7"/>
  <c r="E4" i="7"/>
  <c r="D4" i="7"/>
  <c r="C4" i="7"/>
  <c r="B4" i="7"/>
  <c r="A1" i="7"/>
  <c r="M30" i="8"/>
  <c r="L30" i="8"/>
  <c r="K30" i="8"/>
  <c r="H30" i="8"/>
  <c r="G30" i="8"/>
  <c r="E30" i="8"/>
  <c r="C30" i="8"/>
  <c r="B30" i="8"/>
  <c r="M29" i="8"/>
  <c r="L29" i="8"/>
  <c r="K29" i="8"/>
  <c r="G29" i="8"/>
  <c r="F29" i="8"/>
  <c r="E29" i="8"/>
  <c r="M27" i="8"/>
  <c r="L27" i="8"/>
  <c r="K27" i="8"/>
  <c r="J27" i="8"/>
  <c r="I27" i="8"/>
  <c r="H27" i="8"/>
  <c r="G27" i="8"/>
  <c r="F27" i="8"/>
  <c r="F30" i="8" s="1"/>
  <c r="E27" i="8"/>
  <c r="D27" i="8"/>
  <c r="C27" i="8"/>
  <c r="B27" i="8"/>
  <c r="M4" i="8"/>
  <c r="L4" i="8"/>
  <c r="K4" i="8"/>
  <c r="J4" i="8"/>
  <c r="I4" i="8"/>
  <c r="H4" i="8"/>
  <c r="G4" i="8"/>
  <c r="F4" i="8"/>
  <c r="E4" i="8"/>
  <c r="D4" i="8"/>
  <c r="C4" i="8"/>
  <c r="B4" i="8"/>
  <c r="A1" i="8"/>
  <c r="M30" i="6"/>
  <c r="L30" i="6"/>
  <c r="K30" i="6"/>
  <c r="G30" i="6"/>
  <c r="F30" i="6"/>
  <c r="E30" i="6"/>
  <c r="D30" i="6"/>
  <c r="C30" i="6"/>
  <c r="B30" i="6"/>
  <c r="M29" i="6"/>
  <c r="L29" i="6"/>
  <c r="K29" i="6"/>
  <c r="G29" i="6"/>
  <c r="F29" i="6"/>
  <c r="E29" i="6"/>
  <c r="M27" i="6"/>
  <c r="L27" i="6"/>
  <c r="K27" i="6"/>
  <c r="J27" i="6"/>
  <c r="J29" i="6" s="1"/>
  <c r="I27" i="6"/>
  <c r="I30" i="6" s="1"/>
  <c r="H27" i="6"/>
  <c r="H30" i="6" s="1"/>
  <c r="G27" i="6"/>
  <c r="F27" i="6"/>
  <c r="E27" i="6"/>
  <c r="D27" i="6"/>
  <c r="C27" i="6"/>
  <c r="B27" i="6"/>
  <c r="H30" i="9" l="1"/>
  <c r="J30" i="9"/>
  <c r="I30" i="9"/>
  <c r="I29" i="7"/>
  <c r="H30" i="7"/>
  <c r="I30" i="7"/>
  <c r="J29" i="8"/>
  <c r="I29" i="8"/>
  <c r="I30" i="8"/>
  <c r="J30" i="8"/>
  <c r="I29" i="6"/>
  <c r="J30" i="6"/>
  <c r="H29" i="6"/>
  <c r="E30" i="9"/>
  <c r="G29" i="7"/>
</calcChain>
</file>

<file path=xl/sharedStrings.xml><?xml version="1.0" encoding="utf-8"?>
<sst xmlns="http://schemas.openxmlformats.org/spreadsheetml/2006/main" count="138" uniqueCount="39">
  <si>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</si>
  <si>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</si>
  <si>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</si>
  <si>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</si>
  <si>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</si>
  <si>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</si>
  <si>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</si>
  <si>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</si>
  <si>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</si>
  <si>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</si>
  <si>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</si>
  <si>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</si>
  <si>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</si>
  <si>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</si>
  <si>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</si>
  <si>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</si>
  <si>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</si>
  <si>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</si>
  <si>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</si>
  <si>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</si>
  <si>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</si>
  <si>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</si>
  <si>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</si>
  <si>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</si>
  <si>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</si>
  <si>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</si>
  <si>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</si>
  <si>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</si>
  <si>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</si>
  <si>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</si>
  <si>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</si>
  <si>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</si>
  <si>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07 座間味島</t>
    <rPh sb="3" eb="6">
      <t>ザマミ</t>
    </rPh>
    <rPh sb="6" eb="7">
      <t>シマ</t>
    </rPh>
    <phoneticPr fontId="6"/>
  </si>
  <si>
    <t>07 座間味島</t>
    <rPh sb="3" eb="6">
      <t>ザマミ</t>
    </rPh>
    <rPh sb="6" eb="7">
      <t>ジマ</t>
    </rPh>
    <phoneticPr fontId="6"/>
  </si>
  <si>
    <t>令和６年度</t>
    <rPh sb="0" eb="2">
      <t>レイワ</t>
    </rPh>
    <rPh sb="3" eb="5">
      <t>ネンド</t>
    </rPh>
    <phoneticPr fontId="5"/>
  </si>
  <si>
    <t>-</t>
    <phoneticPr fontId="3"/>
  </si>
  <si>
    <t>①「島別価格」及び「離島平均」は、石油製品輸送等補助事業の「小売価格報告書（沖縄県企画部 地域･離島課）」。
   離島平均については、事業所のない鳩間島を除く額である。</t>
    <rPh sb="58" eb="60">
      <t>リトウ</t>
    </rPh>
    <rPh sb="60" eb="62">
      <t>ヘイキン</t>
    </rPh>
    <rPh sb="68" eb="71">
      <t>ジギョウショ</t>
    </rPh>
    <rPh sb="74" eb="75">
      <t>ハト</t>
    </rPh>
    <rPh sb="75" eb="77">
      <t>マジマ</t>
    </rPh>
    <rPh sb="78" eb="79">
      <t>ノゾ</t>
    </rPh>
    <rPh sb="80" eb="81">
      <t>ガク</t>
    </rPh>
    <phoneticPr fontId="3"/>
  </si>
  <si>
    <t>②「本島平均」は、「石油製品価格調査（沖縄県生活福祉部 生活安全安心課）」。
　但し、Ａ重油の「本島平均」は、補助事業者からの参考価格。</t>
    <rPh sb="55" eb="57">
      <t>ホジョ</t>
    </rPh>
    <rPh sb="57" eb="60">
      <t>ジギョウシャ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</si>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</sst>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  <numFmt numFmtId="182" formatCode="\ \ \ @"/>
    <numFmt numFmtId="183" formatCode="\ \ \ \ \ \ @"/>
    <numFmt numFmtId="184" formatCode="\ \ \ \ \ \ \ \ \ @"/>
    <numFmt numFmtId="185" formatCode="\ \ \ \ \ \ \ \ \ \ \ \ @"/>
    <numFmt numFmtId="186" formatCode="\ \ \ \ \ \ \ \ \ \ \ \ \ \ \ @"/>
    <numFmt numFmtId="187" formatCode="\ \ \ \ \ \ \ \ \ \ \ \ \ \ \ \ \ \ @"/>
    <numFmt numFmtId="188" formatCode="\ \ \ \ \ @"/>
    <numFmt numFmtId="189" formatCode="#,###,###,##0;&quot;-&quot;###,###,##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182" fontId="13" fillId="0" borderId="19" applyBorder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13" fillId="0" borderId="19" applyBorder="0"/>
    <xf numFmtId="184" fontId="13" fillId="0" borderId="19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5" fontId="13" fillId="0" borderId="19"/>
    <xf numFmtId="186" fontId="13" fillId="0" borderId="19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87" fontId="13" fillId="0" borderId="19"/>
    <xf numFmtId="188" fontId="16" fillId="0" borderId="0"/>
    <xf numFmtId="0" fontId="17" fillId="0" borderId="0">
      <alignment horizontal="center" wrapText="1"/>
    </xf>
    <xf numFmtId="0" fontId="18" fillId="0" borderId="0"/>
    <xf numFmtId="0" fontId="19" fillId="0" borderId="0">
      <alignment wrapText="1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26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38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/>
    <xf numFmtId="176" fontId="2" fillId="0" borderId="0" xfId="1" applyNumberFormat="1" applyFont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/>
    <xf numFmtId="0" fontId="8" fillId="4" borderId="0" xfId="0" applyFont="1" applyFill="1" applyAlignment="1"/>
    <xf numFmtId="0" fontId="9" fillId="4" borderId="0" xfId="0" applyFont="1" applyFill="1" applyAlignment="1"/>
    <xf numFmtId="176" fontId="7" fillId="0" borderId="1" xfId="1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9" fontId="7" fillId="0" borderId="0" xfId="1" applyNumberFormat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shrinkToFit="1"/>
    </xf>
    <xf numFmtId="180" fontId="7" fillId="3" borderId="12" xfId="1" applyNumberFormat="1" applyFont="1" applyFill="1" applyBorder="1" applyAlignment="1">
      <alignment horizontal="center" vertical="center" shrinkToFit="1"/>
    </xf>
    <xf numFmtId="181" fontId="7" fillId="0" borderId="17" xfId="1" applyNumberFormat="1" applyFont="1" applyBorder="1" applyAlignment="1">
      <alignment horizontal="center" vertical="center" shrinkToFit="1"/>
    </xf>
    <xf numFmtId="181" fontId="7" fillId="0" borderId="5" xfId="1" applyNumberFormat="1" applyFont="1" applyBorder="1" applyAlignment="1">
      <alignment vertical="center" shrinkToFit="1"/>
    </xf>
    <xf numFmtId="181" fontId="7" fillId="0" borderId="17" xfId="1" applyNumberFormat="1" applyFont="1" applyBorder="1" applyAlignment="1">
      <alignment vertical="center" shrinkToFit="1"/>
    </xf>
    <xf numFmtId="181" fontId="7" fillId="0" borderId="6" xfId="1" applyNumberFormat="1" applyFont="1" applyBorder="1" applyAlignment="1">
      <alignment vertical="center" shrinkToFit="1"/>
    </xf>
    <xf numFmtId="181" fontId="7" fillId="0" borderId="13" xfId="1" applyNumberFormat="1" applyFont="1" applyBorder="1" applyAlignment="1">
      <alignment vertical="center" shrinkToFit="1"/>
    </xf>
    <xf numFmtId="181" fontId="7" fillId="0" borderId="18" xfId="1" applyNumberFormat="1" applyFont="1" applyBorder="1" applyAlignment="1">
      <alignment vertical="center" shrinkToFit="1"/>
    </xf>
    <xf numFmtId="181" fontId="7" fillId="2" borderId="7" xfId="1" applyNumberFormat="1" applyFont="1" applyFill="1" applyBorder="1" applyAlignment="1">
      <alignment vertical="center" shrinkToFit="1"/>
    </xf>
    <xf numFmtId="181" fontId="7" fillId="2" borderId="9" xfId="1" applyNumberFormat="1" applyFont="1" applyFill="1" applyBorder="1" applyAlignment="1">
      <alignment vertical="center" shrinkToFit="1"/>
    </xf>
    <xf numFmtId="181" fontId="7" fillId="2" borderId="11" xfId="1" applyNumberFormat="1" applyFont="1" applyFill="1" applyBorder="1" applyAlignment="1">
      <alignment vertical="center" shrinkToFit="1"/>
    </xf>
    <xf numFmtId="177" fontId="7" fillId="0" borderId="7" xfId="1" applyNumberFormat="1" applyFont="1" applyBorder="1" applyAlignment="1">
      <alignment vertical="center" shrinkToFit="1"/>
    </xf>
    <xf numFmtId="177" fontId="7" fillId="0" borderId="16" xfId="1" applyNumberFormat="1" applyFont="1" applyBorder="1" applyAlignment="1">
      <alignment vertical="center" shrinkToFit="1"/>
    </xf>
    <xf numFmtId="177" fontId="7" fillId="0" borderId="14" xfId="1" applyNumberFormat="1" applyFont="1" applyBorder="1" applyAlignment="1">
      <alignment vertical="center" shrinkToFit="1"/>
    </xf>
    <xf numFmtId="181" fontId="7" fillId="0" borderId="10" xfId="1" applyNumberFormat="1" applyFont="1" applyBorder="1" applyAlignment="1">
      <alignment vertical="center" shrinkToFit="1"/>
    </xf>
    <xf numFmtId="181" fontId="7" fillId="0" borderId="8" xfId="1" applyNumberFormat="1" applyFont="1" applyBorder="1" applyAlignment="1">
      <alignment vertical="center" shrinkToFit="1"/>
    </xf>
    <xf numFmtId="181" fontId="7" fillId="0" borderId="15" xfId="1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vertical="center" shrinkToFit="1"/>
    </xf>
    <xf numFmtId="177" fontId="7" fillId="0" borderId="11" xfId="1" applyNumberFormat="1" applyFont="1" applyBorder="1" applyAlignment="1">
      <alignment vertical="center" shrinkToFit="1"/>
    </xf>
    <xf numFmtId="176" fontId="10" fillId="0" borderId="0" xfId="1" applyNumberFormat="1" applyFont="1" applyAlignment="1">
      <alignment horizontal="right" shrinkToFit="1"/>
    </xf>
    <xf numFmtId="176" fontId="11" fillId="0" borderId="0" xfId="1" applyNumberFormat="1" applyFont="1" applyAlignment="1">
      <alignment horizontal="right"/>
    </xf>
    <xf numFmtId="181" fontId="7" fillId="2" borderId="29" xfId="1" applyNumberFormat="1" applyFont="1" applyFill="1" applyBorder="1" applyAlignment="1">
      <alignment vertical="center" shrinkToFit="1"/>
    </xf>
    <xf numFmtId="176" fontId="39" fillId="0" borderId="0" xfId="1" applyNumberFormat="1" applyFont="1" applyAlignment="1">
      <alignment vertical="center"/>
    </xf>
    <xf numFmtId="180" fontId="7" fillId="3" borderId="30" xfId="1" applyNumberFormat="1" applyFont="1" applyFill="1" applyBorder="1" applyAlignment="1">
      <alignment horizontal="center" vertical="center" shrinkToFit="1"/>
    </xf>
    <xf numFmtId="181" fontId="7" fillId="0" borderId="6" xfId="1" applyNumberFormat="1" applyFont="1" applyBorder="1" applyAlignment="1">
      <alignment horizontal="right" vertical="center" shrinkToFit="1"/>
    </xf>
    <xf numFmtId="181" fontId="7" fillId="0" borderId="17" xfId="1" applyNumberFormat="1" applyFont="1" applyBorder="1" applyAlignment="1">
      <alignment horizontal="right" vertical="center" shrinkToFit="1"/>
    </xf>
    <xf numFmtId="181" fontId="7" fillId="0" borderId="13" xfId="1" applyNumberFormat="1" applyFont="1" applyBorder="1" applyAlignment="1">
      <alignment horizontal="center" vertical="center" shrinkToFit="1"/>
    </xf>
    <xf numFmtId="176" fontId="7" fillId="0" borderId="31" xfId="1" applyNumberFormat="1" applyFont="1" applyBorder="1" applyAlignment="1">
      <alignment vertical="center"/>
    </xf>
    <xf numFmtId="181" fontId="7" fillId="0" borderId="32" xfId="1" applyNumberFormat="1" applyFont="1" applyBorder="1" applyAlignment="1">
      <alignment vertical="center" shrinkToFit="1"/>
    </xf>
    <xf numFmtId="181" fontId="7" fillId="0" borderId="33" xfId="1" applyNumberFormat="1" applyFont="1" applyBorder="1" applyAlignment="1">
      <alignment vertical="center" shrinkToFit="1"/>
    </xf>
    <xf numFmtId="181" fontId="7" fillId="0" borderId="34" xfId="1" applyNumberFormat="1" applyFont="1" applyBorder="1" applyAlignment="1">
      <alignment vertical="center" shrinkToFit="1"/>
    </xf>
    <xf numFmtId="181" fontId="7" fillId="0" borderId="34" xfId="1" applyNumberFormat="1" applyFont="1" applyBorder="1" applyAlignment="1">
      <alignment horizontal="right" vertical="center" shrinkToFit="1"/>
    </xf>
    <xf numFmtId="181" fontId="7" fillId="0" borderId="35" xfId="1" applyNumberFormat="1" applyFont="1" applyBorder="1" applyAlignment="1">
      <alignment vertical="center" shrinkToFit="1"/>
    </xf>
    <xf numFmtId="176" fontId="7" fillId="0" borderId="0" xfId="1" applyNumberFormat="1" applyFont="1" applyAlignment="1">
      <alignment horizontal="left" vertical="center" wrapText="1"/>
    </xf>
    <xf numFmtId="178" fontId="7" fillId="0" borderId="0" xfId="1" applyNumberFormat="1" applyFont="1" applyAlignment="1">
      <alignment horizontal="left" vertical="center" wrapText="1"/>
    </xf>
  </cellXfs>
  <cellStyles count="81">
    <cellStyle name="1st indent" xfId="4" xr:uid="{00000000-0005-0000-0000-000000000000}"/>
    <cellStyle name="20% - アクセント 1 2" xfId="5" xr:uid="{00000000-0005-0000-0000-000001000000}"/>
    <cellStyle name="20% - アクセント 2 2" xfId="6" xr:uid="{00000000-0005-0000-0000-000002000000}"/>
    <cellStyle name="20% - アクセント 3 2" xfId="7" xr:uid="{00000000-0005-0000-0000-000003000000}"/>
    <cellStyle name="20% - アクセント 4 2" xfId="8" xr:uid="{00000000-0005-0000-0000-000004000000}"/>
    <cellStyle name="20% - アクセント 5 2" xfId="9" xr:uid="{00000000-0005-0000-0000-000005000000}"/>
    <cellStyle name="20% - アクセント 6 2" xfId="10" xr:uid="{00000000-0005-0000-0000-000006000000}"/>
    <cellStyle name="2nd indent" xfId="11" xr:uid="{00000000-0005-0000-0000-000007000000}"/>
    <cellStyle name="3rd indent" xfId="12" xr:uid="{00000000-0005-0000-0000-000008000000}"/>
    <cellStyle name="40% - アクセント 1 2" xfId="13" xr:uid="{00000000-0005-0000-0000-000009000000}"/>
    <cellStyle name="40% - アクセント 2 2" xfId="14" xr:uid="{00000000-0005-0000-0000-00000A000000}"/>
    <cellStyle name="40% - アクセント 3 2" xfId="15" xr:uid="{00000000-0005-0000-0000-00000B000000}"/>
    <cellStyle name="40% - アクセント 4 2" xfId="16" xr:uid="{00000000-0005-0000-0000-00000C000000}"/>
    <cellStyle name="40% - アクセント 5 2" xfId="17" xr:uid="{00000000-0005-0000-0000-00000D000000}"/>
    <cellStyle name="40% - アクセント 6 2" xfId="18" xr:uid="{00000000-0005-0000-0000-00000E000000}"/>
    <cellStyle name="4th indent" xfId="19" xr:uid="{00000000-0005-0000-0000-00000F000000}"/>
    <cellStyle name="5th indent" xfId="20" xr:uid="{00000000-0005-0000-0000-000010000000}"/>
    <cellStyle name="60% - アクセント 1 2" xfId="21" xr:uid="{00000000-0005-0000-0000-000011000000}"/>
    <cellStyle name="60% - アクセント 2 2" xfId="22" xr:uid="{00000000-0005-0000-0000-000012000000}"/>
    <cellStyle name="60% - アクセント 3 2" xfId="23" xr:uid="{00000000-0005-0000-0000-000013000000}"/>
    <cellStyle name="60% - アクセント 4 2" xfId="24" xr:uid="{00000000-0005-0000-0000-000014000000}"/>
    <cellStyle name="60% - アクセント 5 2" xfId="25" xr:uid="{00000000-0005-0000-0000-000015000000}"/>
    <cellStyle name="60% - アクセント 6 2" xfId="26" xr:uid="{00000000-0005-0000-0000-000016000000}"/>
    <cellStyle name="6th indent" xfId="27" xr:uid="{00000000-0005-0000-0000-000017000000}"/>
    <cellStyle name="FOOTNOTE" xfId="28" xr:uid="{00000000-0005-0000-0000-000018000000}"/>
    <cellStyle name="HEADING" xfId="29" xr:uid="{00000000-0005-0000-0000-000019000000}"/>
    <cellStyle name="Normal_country by month 96 final rev." xfId="30" xr:uid="{00000000-0005-0000-0000-00001A000000}"/>
    <cellStyle name="TITLE" xfId="31" xr:uid="{00000000-0005-0000-0000-00001B000000}"/>
    <cellStyle name="アクセント 1 2" xfId="32" xr:uid="{00000000-0005-0000-0000-00001C000000}"/>
    <cellStyle name="アクセント 2 2" xfId="33" xr:uid="{00000000-0005-0000-0000-00001D000000}"/>
    <cellStyle name="アクセント 3 2" xfId="34" xr:uid="{00000000-0005-0000-0000-00001E000000}"/>
    <cellStyle name="アクセント 4 2" xfId="35" xr:uid="{00000000-0005-0000-0000-00001F000000}"/>
    <cellStyle name="アクセント 5 2" xfId="36" xr:uid="{00000000-0005-0000-0000-000020000000}"/>
    <cellStyle name="アクセント 6 2" xfId="37" xr:uid="{00000000-0005-0000-0000-000021000000}"/>
    <cellStyle name="タイトル 2" xfId="38" xr:uid="{00000000-0005-0000-0000-000022000000}"/>
    <cellStyle name="チェック セル 2" xfId="39" xr:uid="{00000000-0005-0000-0000-000023000000}"/>
    <cellStyle name="どちらでもない 2" xfId="40" xr:uid="{00000000-0005-0000-0000-000024000000}"/>
    <cellStyle name="パーセント 2" xfId="41" xr:uid="{00000000-0005-0000-0000-000025000000}"/>
    <cellStyle name="パーセント 3" xfId="42" xr:uid="{00000000-0005-0000-0000-000026000000}"/>
    <cellStyle name="メモ 2" xfId="43" xr:uid="{00000000-0005-0000-0000-000027000000}"/>
    <cellStyle name="リンク セル 2" xfId="44" xr:uid="{00000000-0005-0000-0000-000028000000}"/>
    <cellStyle name="悪い 2" xfId="45" xr:uid="{00000000-0005-0000-0000-000029000000}"/>
    <cellStyle name="計算 2" xfId="46" xr:uid="{00000000-0005-0000-0000-00002A000000}"/>
    <cellStyle name="警告文 2" xfId="47" xr:uid="{00000000-0005-0000-0000-00002B000000}"/>
    <cellStyle name="桁区切り 2" xfId="2" xr:uid="{00000000-0005-0000-0000-00002C000000}"/>
    <cellStyle name="桁区切り 2 2" xfId="48" xr:uid="{00000000-0005-0000-0000-00002D000000}"/>
    <cellStyle name="桁区切り 2 3" xfId="49" xr:uid="{00000000-0005-0000-0000-00002E000000}"/>
    <cellStyle name="桁区切り 2 3 2" xfId="50" xr:uid="{00000000-0005-0000-0000-00002F000000}"/>
    <cellStyle name="桁区切り 2 3 3" xfId="51" xr:uid="{00000000-0005-0000-0000-000030000000}"/>
    <cellStyle name="桁区切り 2 4" xfId="52" xr:uid="{00000000-0005-0000-0000-000031000000}"/>
    <cellStyle name="桁区切り 2 5" xfId="53" xr:uid="{00000000-0005-0000-0000-000032000000}"/>
    <cellStyle name="桁区切り 2 6" xfId="54" xr:uid="{00000000-0005-0000-0000-000033000000}"/>
    <cellStyle name="桁区切り 3" xfId="55" xr:uid="{00000000-0005-0000-0000-000034000000}"/>
    <cellStyle name="桁区切り 4" xfId="56" xr:uid="{00000000-0005-0000-0000-000035000000}"/>
    <cellStyle name="桁区切り 5" xfId="57" xr:uid="{00000000-0005-0000-0000-000036000000}"/>
    <cellStyle name="桁区切り 5 2" xfId="58" xr:uid="{00000000-0005-0000-0000-000037000000}"/>
    <cellStyle name="桁区切り 5 3" xfId="59" xr:uid="{00000000-0005-0000-0000-000038000000}"/>
    <cellStyle name="見出し 1 2" xfId="60" xr:uid="{00000000-0005-0000-0000-000039000000}"/>
    <cellStyle name="見出し 2 2" xfId="61" xr:uid="{00000000-0005-0000-0000-00003A000000}"/>
    <cellStyle name="見出し 3 2" xfId="62" xr:uid="{00000000-0005-0000-0000-00003B000000}"/>
    <cellStyle name="見出し 4 2" xfId="63" xr:uid="{00000000-0005-0000-0000-00003C000000}"/>
    <cellStyle name="集計 2" xfId="64" xr:uid="{00000000-0005-0000-0000-00003D000000}"/>
    <cellStyle name="出力 2" xfId="65" xr:uid="{00000000-0005-0000-0000-00003E000000}"/>
    <cellStyle name="説明文 2" xfId="66" xr:uid="{00000000-0005-0000-0000-00003F000000}"/>
    <cellStyle name="入力 2" xfId="67" xr:uid="{00000000-0005-0000-0000-000040000000}"/>
    <cellStyle name="標準" xfId="0" builtinId="0"/>
    <cellStyle name="標準 2" xfId="3" xr:uid="{00000000-0005-0000-0000-000042000000}"/>
    <cellStyle name="標準 2 2" xfId="69" xr:uid="{00000000-0005-0000-0000-000043000000}"/>
    <cellStyle name="標準 2 3" xfId="70" xr:uid="{00000000-0005-0000-0000-000044000000}"/>
    <cellStyle name="標準 2_レギュラー" xfId="68" xr:uid="{00000000-0005-0000-0000-000045000000}"/>
    <cellStyle name="標準 3" xfId="71" xr:uid="{00000000-0005-0000-0000-000046000000}"/>
    <cellStyle name="標準 4" xfId="72" xr:uid="{00000000-0005-0000-0000-000047000000}"/>
    <cellStyle name="標準 5" xfId="73" xr:uid="{00000000-0005-0000-0000-000048000000}"/>
    <cellStyle name="標準 6" xfId="74" xr:uid="{00000000-0005-0000-0000-000049000000}"/>
    <cellStyle name="標準 7" xfId="75" xr:uid="{00000000-0005-0000-0000-00004A000000}"/>
    <cellStyle name="標準 8" xfId="76" xr:uid="{00000000-0005-0000-0000-00004B000000}"/>
    <cellStyle name="標準 8 2" xfId="77" xr:uid="{00000000-0005-0000-0000-00004C000000}"/>
    <cellStyle name="標準 8 3" xfId="78" xr:uid="{00000000-0005-0000-0000-00004D000000}"/>
    <cellStyle name="標準_H24島別小売価格（事業者報告）" xfId="1" xr:uid="{00000000-0005-0000-0000-00004E000000}"/>
    <cellStyle name="未定義" xfId="79" xr:uid="{00000000-0005-0000-0000-00004F000000}"/>
    <cellStyle name="良い 2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autoPageBreaks="0"/>
  </sheetPr>
  <dimension ref="A1:Z34"/>
  <sheetViews>
    <sheetView showGridLines="0" tabSelected="1" view="pageBreakPreview" zoomScale="70" zoomScaleNormal="60" zoomScaleSheetLayoutView="70" workbookViewId="0">
      <pane ySplit="4" topLeftCell="A5" activePane="bottomLeft" state="frozen"/>
      <selection activeCell="A31" sqref="A31:Z31"/>
      <selection pane="bottomLeft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>
      <c r="A1" s="45" t="s">
        <v>34</v>
      </c>
      <c r="M1" s="43"/>
    </row>
    <row r="2" spans="1:24" ht="27.95" customHeight="1">
      <c r="A2" s="7" t="s">
        <v>10</v>
      </c>
    </row>
    <row r="3" spans="1:24" ht="15" customHeight="1" thickBot="1"/>
    <row r="4" spans="1:24" s="1" customFormat="1" ht="39.950000000000003" customHeight="1">
      <c r="A4" s="13" t="s">
        <v>0</v>
      </c>
      <c r="B4" s="46">
        <v>45404</v>
      </c>
      <c r="C4" s="46">
        <v>45439</v>
      </c>
      <c r="D4" s="46">
        <v>45467</v>
      </c>
      <c r="E4" s="46">
        <v>45495</v>
      </c>
      <c r="F4" s="46">
        <v>45530</v>
      </c>
      <c r="G4" s="46">
        <v>45559</v>
      </c>
      <c r="H4" s="46">
        <v>45593</v>
      </c>
      <c r="I4" s="46">
        <v>45621</v>
      </c>
      <c r="J4" s="46">
        <v>45649</v>
      </c>
      <c r="K4" s="46">
        <v>45684</v>
      </c>
      <c r="L4" s="46">
        <v>45347</v>
      </c>
      <c r="M4" s="24"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4" ht="39.950000000000003" customHeight="1">
      <c r="A5" s="8" t="s">
        <v>1</v>
      </c>
      <c r="B5" s="26">
        <v>198.05</v>
      </c>
      <c r="C5" s="27">
        <v>198.05</v>
      </c>
      <c r="D5" s="28">
        <v>198.05</v>
      </c>
      <c r="E5" s="28">
        <v>198.05</v>
      </c>
      <c r="F5" s="28">
        <v>198.05</v>
      </c>
      <c r="G5" s="28">
        <v>198.05</v>
      </c>
      <c r="H5" s="47">
        <v>198.05</v>
      </c>
      <c r="I5" s="47">
        <v>198.05</v>
      </c>
      <c r="J5" s="47">
        <v>198.05</v>
      </c>
      <c r="K5" s="28"/>
      <c r="L5" s="28"/>
      <c r="M5" s="29"/>
      <c r="N5" s="16"/>
      <c r="O5" s="16"/>
      <c r="P5" s="16"/>
      <c r="Q5" s="16"/>
      <c r="R5" s="16"/>
      <c r="S5" s="16"/>
      <c r="T5" s="16"/>
      <c r="U5" s="20"/>
      <c r="V5" s="16"/>
      <c r="W5" s="21"/>
      <c r="X5"/>
    </row>
    <row r="6" spans="1:24" ht="39.950000000000003" customHeight="1">
      <c r="A6" s="9" t="s">
        <v>2</v>
      </c>
      <c r="B6" s="26">
        <v>199</v>
      </c>
      <c r="C6" s="27">
        <v>199</v>
      </c>
      <c r="D6" s="28">
        <v>199</v>
      </c>
      <c r="E6" s="28">
        <v>201</v>
      </c>
      <c r="F6" s="28">
        <v>196</v>
      </c>
      <c r="G6" s="28">
        <v>196</v>
      </c>
      <c r="H6" s="47">
        <v>198</v>
      </c>
      <c r="I6" s="47">
        <v>196</v>
      </c>
      <c r="J6" s="47">
        <v>198</v>
      </c>
      <c r="K6" s="28"/>
      <c r="L6" s="28"/>
      <c r="M6" s="29"/>
      <c r="N6" s="16"/>
      <c r="O6" s="16"/>
      <c r="P6" s="16"/>
      <c r="Q6" s="16"/>
      <c r="R6" s="16"/>
      <c r="S6" s="16"/>
      <c r="T6" s="16"/>
      <c r="U6" s="20"/>
      <c r="V6" s="16"/>
      <c r="W6" s="21"/>
      <c r="X6"/>
    </row>
    <row r="7" spans="1:24" ht="39.950000000000003" customHeight="1">
      <c r="A7" s="9" t="s">
        <v>3</v>
      </c>
      <c r="B7" s="27">
        <v>193.33333333333334</v>
      </c>
      <c r="C7" s="27">
        <v>193.33333333333334</v>
      </c>
      <c r="D7" s="27">
        <v>193.33333333333334</v>
      </c>
      <c r="E7" s="27">
        <v>195.33333333333334</v>
      </c>
      <c r="F7" s="27">
        <v>189.33333333333334</v>
      </c>
      <c r="G7" s="27">
        <v>189.33333333333334</v>
      </c>
      <c r="H7" s="48">
        <v>191.33333333333334</v>
      </c>
      <c r="I7" s="48">
        <v>190.33333333333334</v>
      </c>
      <c r="J7" s="48">
        <v>193.33333333333334</v>
      </c>
      <c r="K7" s="28"/>
      <c r="L7" s="28"/>
      <c r="M7" s="29"/>
      <c r="N7" s="16"/>
      <c r="O7" s="16"/>
      <c r="P7" s="16"/>
      <c r="Q7" s="16"/>
      <c r="R7" s="16"/>
      <c r="S7" s="16"/>
      <c r="T7" s="16"/>
      <c r="U7" s="20"/>
      <c r="V7" s="16"/>
      <c r="W7" s="21"/>
      <c r="X7"/>
    </row>
    <row r="8" spans="1:24" ht="39.950000000000003" customHeight="1">
      <c r="A8" s="9" t="s">
        <v>14</v>
      </c>
      <c r="B8" s="25" t="s">
        <v>35</v>
      </c>
      <c r="C8" s="25" t="s">
        <v>35</v>
      </c>
      <c r="D8" s="25" t="s">
        <v>35</v>
      </c>
      <c r="E8" s="25" t="s">
        <v>38</v>
      </c>
      <c r="F8" s="25" t="s">
        <v>38</v>
      </c>
      <c r="G8" s="25" t="s">
        <v>38</v>
      </c>
      <c r="H8" s="25" t="s">
        <v>38</v>
      </c>
      <c r="I8" s="25" t="s">
        <v>38</v>
      </c>
      <c r="J8" s="25" t="s">
        <v>38</v>
      </c>
      <c r="K8" s="25"/>
      <c r="L8" s="25"/>
      <c r="M8" s="49"/>
      <c r="N8" s="16"/>
      <c r="O8" s="16"/>
      <c r="P8" s="16"/>
      <c r="Q8" s="16"/>
      <c r="R8" s="16"/>
      <c r="S8" s="16"/>
      <c r="T8" s="16"/>
      <c r="U8" s="20"/>
      <c r="V8" s="16"/>
      <c r="W8" s="21"/>
      <c r="X8"/>
    </row>
    <row r="9" spans="1:24" ht="39.950000000000003" customHeight="1">
      <c r="A9" s="9" t="s">
        <v>15</v>
      </c>
      <c r="B9" s="26">
        <v>196</v>
      </c>
      <c r="C9" s="27">
        <v>196</v>
      </c>
      <c r="D9" s="28">
        <v>196</v>
      </c>
      <c r="E9" s="28">
        <v>196</v>
      </c>
      <c r="F9" s="28">
        <v>196.9</v>
      </c>
      <c r="G9" s="28">
        <v>196.9</v>
      </c>
      <c r="H9" s="47">
        <v>196.9</v>
      </c>
      <c r="I9" s="47">
        <v>196.9</v>
      </c>
      <c r="J9" s="47">
        <v>196.9</v>
      </c>
      <c r="K9" s="28"/>
      <c r="L9" s="28"/>
      <c r="M9" s="29"/>
      <c r="N9" s="16"/>
      <c r="O9" s="16"/>
      <c r="P9" s="16"/>
      <c r="Q9" s="16"/>
      <c r="R9" s="16"/>
      <c r="S9" s="16"/>
      <c r="T9" s="16"/>
      <c r="U9" s="20"/>
      <c r="V9" s="20"/>
      <c r="W9" s="20"/>
      <c r="X9"/>
    </row>
    <row r="10" spans="1:24" ht="39.950000000000003" customHeight="1">
      <c r="A10" s="9" t="s">
        <v>16</v>
      </c>
      <c r="B10" s="26">
        <v>197</v>
      </c>
      <c r="C10" s="27">
        <v>197</v>
      </c>
      <c r="D10" s="28">
        <v>197</v>
      </c>
      <c r="E10" s="28">
        <v>197</v>
      </c>
      <c r="F10" s="28">
        <v>197</v>
      </c>
      <c r="G10" s="28">
        <v>197</v>
      </c>
      <c r="H10" s="47">
        <v>197</v>
      </c>
      <c r="I10" s="47">
        <v>197</v>
      </c>
      <c r="J10" s="47">
        <v>197</v>
      </c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20"/>
      <c r="V10" s="16"/>
      <c r="W10" s="21"/>
      <c r="X10"/>
    </row>
    <row r="11" spans="1:24" ht="39.950000000000003" customHeight="1">
      <c r="A11" s="9" t="s">
        <v>32</v>
      </c>
      <c r="B11" s="26">
        <v>188</v>
      </c>
      <c r="C11" s="27">
        <v>191</v>
      </c>
      <c r="D11" s="28">
        <v>191</v>
      </c>
      <c r="E11" s="28">
        <v>191</v>
      </c>
      <c r="F11" s="28">
        <v>188</v>
      </c>
      <c r="G11" s="28">
        <v>190</v>
      </c>
      <c r="H11" s="47">
        <v>190</v>
      </c>
      <c r="I11" s="47">
        <v>190</v>
      </c>
      <c r="J11" s="47">
        <v>193</v>
      </c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20"/>
      <c r="V11" s="16"/>
      <c r="W11" s="21"/>
      <c r="X11"/>
    </row>
    <row r="12" spans="1:24" ht="39.950000000000003" customHeight="1">
      <c r="A12" s="9" t="s">
        <v>17</v>
      </c>
      <c r="B12" s="26">
        <v>188</v>
      </c>
      <c r="C12" s="27">
        <v>191</v>
      </c>
      <c r="D12" s="28">
        <v>191</v>
      </c>
      <c r="E12" s="28">
        <v>191</v>
      </c>
      <c r="F12" s="28">
        <v>188</v>
      </c>
      <c r="G12" s="28">
        <v>190</v>
      </c>
      <c r="H12" s="47">
        <v>190</v>
      </c>
      <c r="I12" s="47">
        <v>190</v>
      </c>
      <c r="J12" s="47">
        <v>193</v>
      </c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20"/>
      <c r="V12" s="16"/>
      <c r="W12" s="21"/>
      <c r="X12"/>
    </row>
    <row r="13" spans="1:24" ht="39.950000000000003" customHeight="1">
      <c r="A13" s="9" t="s">
        <v>18</v>
      </c>
      <c r="B13" s="26">
        <v>185</v>
      </c>
      <c r="C13" s="27">
        <v>190</v>
      </c>
      <c r="D13" s="28">
        <v>190</v>
      </c>
      <c r="E13" s="28">
        <v>190</v>
      </c>
      <c r="F13" s="28">
        <v>187</v>
      </c>
      <c r="G13" s="28">
        <v>190</v>
      </c>
      <c r="H13" s="47">
        <v>190</v>
      </c>
      <c r="I13" s="47">
        <v>190</v>
      </c>
      <c r="J13" s="47">
        <v>193</v>
      </c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20"/>
      <c r="V13" s="16"/>
      <c r="W13" s="21"/>
      <c r="X13"/>
    </row>
    <row r="14" spans="1:24" ht="39.950000000000003" customHeight="1">
      <c r="A14" s="9" t="s">
        <v>19</v>
      </c>
      <c r="B14" s="26">
        <v>197</v>
      </c>
      <c r="C14" s="27">
        <v>195.5</v>
      </c>
      <c r="D14" s="28">
        <v>195.5</v>
      </c>
      <c r="E14" s="28">
        <v>197</v>
      </c>
      <c r="F14" s="28">
        <v>195</v>
      </c>
      <c r="G14" s="28">
        <v>195</v>
      </c>
      <c r="H14" s="47">
        <v>195</v>
      </c>
      <c r="I14" s="47">
        <v>195</v>
      </c>
      <c r="J14" s="47">
        <v>195</v>
      </c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20"/>
      <c r="V14" s="16"/>
      <c r="W14" s="21"/>
      <c r="X14"/>
    </row>
    <row r="15" spans="1:24" ht="39.950000000000003" customHeight="1">
      <c r="A15" s="9" t="s">
        <v>20</v>
      </c>
      <c r="B15" s="26">
        <v>186</v>
      </c>
      <c r="C15" s="27">
        <v>185</v>
      </c>
      <c r="D15" s="28">
        <v>187</v>
      </c>
      <c r="E15" s="28">
        <v>188</v>
      </c>
      <c r="F15" s="28">
        <v>188</v>
      </c>
      <c r="G15" s="28">
        <v>188</v>
      </c>
      <c r="H15" s="47">
        <v>189</v>
      </c>
      <c r="I15" s="47">
        <v>189</v>
      </c>
      <c r="J15" s="47">
        <v>190</v>
      </c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20"/>
      <c r="V15" s="16"/>
      <c r="W15" s="21"/>
      <c r="X15"/>
    </row>
    <row r="16" spans="1:24" ht="39.950000000000003" customHeight="1">
      <c r="A16" s="9" t="s">
        <v>21</v>
      </c>
      <c r="B16" s="26">
        <v>184</v>
      </c>
      <c r="C16" s="27">
        <v>184</v>
      </c>
      <c r="D16" s="28">
        <v>185</v>
      </c>
      <c r="E16" s="28">
        <v>186</v>
      </c>
      <c r="F16" s="28">
        <v>183</v>
      </c>
      <c r="G16" s="28">
        <v>184</v>
      </c>
      <c r="H16" s="47">
        <v>186</v>
      </c>
      <c r="I16" s="47">
        <v>185</v>
      </c>
      <c r="J16" s="47">
        <v>187</v>
      </c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20"/>
      <c r="V16" s="16"/>
      <c r="W16" s="21"/>
      <c r="X16"/>
    </row>
    <row r="17" spans="1:26" ht="39.950000000000003" customHeight="1">
      <c r="A17" s="9" t="s">
        <v>22</v>
      </c>
      <c r="B17" s="26">
        <v>195.30769230769232</v>
      </c>
      <c r="C17" s="27">
        <v>197.15384615384616</v>
      </c>
      <c r="D17" s="28">
        <v>197.61538461538461</v>
      </c>
      <c r="E17" s="28">
        <v>198.38461538461539</v>
      </c>
      <c r="F17" s="28">
        <v>194.61538461538461</v>
      </c>
      <c r="G17" s="28">
        <v>195</v>
      </c>
      <c r="H17" s="47">
        <v>194.15384615384616</v>
      </c>
      <c r="I17" s="47">
        <v>192.23076923076923</v>
      </c>
      <c r="J17" s="47">
        <v>194.07692307692307</v>
      </c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20"/>
      <c r="V17" s="16"/>
      <c r="W17" s="21"/>
      <c r="X17"/>
    </row>
    <row r="18" spans="1:26" ht="39.950000000000003" customHeight="1">
      <c r="A18" s="9" t="s">
        <v>23</v>
      </c>
      <c r="B18" s="26">
        <v>195</v>
      </c>
      <c r="C18" s="27">
        <v>195</v>
      </c>
      <c r="D18" s="28">
        <v>195</v>
      </c>
      <c r="E18" s="28">
        <v>195</v>
      </c>
      <c r="F18" s="28">
        <v>195</v>
      </c>
      <c r="G18" s="28">
        <v>195</v>
      </c>
      <c r="H18" s="47">
        <v>195</v>
      </c>
      <c r="I18" s="47">
        <v>195</v>
      </c>
      <c r="J18" s="47">
        <v>195</v>
      </c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20"/>
      <c r="V18" s="16"/>
      <c r="W18" s="21"/>
      <c r="X18"/>
    </row>
    <row r="19" spans="1:26" ht="39.950000000000003" customHeight="1">
      <c r="A19" s="9" t="s">
        <v>24</v>
      </c>
      <c r="B19" s="26">
        <v>195.57142857142858</v>
      </c>
      <c r="C19" s="27">
        <v>195.42857142857142</v>
      </c>
      <c r="D19" s="28">
        <v>195.42857142857142</v>
      </c>
      <c r="E19" s="28">
        <v>195.71428571428572</v>
      </c>
      <c r="F19" s="28">
        <v>194.28571428571428</v>
      </c>
      <c r="G19" s="28">
        <v>194.28571428571428</v>
      </c>
      <c r="H19" s="47">
        <v>193.28571428571428</v>
      </c>
      <c r="I19" s="47">
        <v>194.28571428571428</v>
      </c>
      <c r="J19" s="47">
        <v>191.85714285714286</v>
      </c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20"/>
      <c r="V19" s="16"/>
      <c r="W19" s="21"/>
      <c r="X19"/>
    </row>
    <row r="20" spans="1:26" ht="39.950000000000003" customHeight="1">
      <c r="A20" s="9" t="s">
        <v>25</v>
      </c>
      <c r="B20" s="26">
        <v>205</v>
      </c>
      <c r="C20" s="27">
        <v>205</v>
      </c>
      <c r="D20" s="28">
        <v>205</v>
      </c>
      <c r="E20" s="28">
        <v>205</v>
      </c>
      <c r="F20" s="28">
        <v>205</v>
      </c>
      <c r="G20" s="28">
        <v>205</v>
      </c>
      <c r="H20" s="47">
        <v>205</v>
      </c>
      <c r="I20" s="47">
        <v>205</v>
      </c>
      <c r="J20" s="47">
        <v>205</v>
      </c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20"/>
      <c r="V20" s="16"/>
      <c r="W20" s="21"/>
      <c r="X20"/>
    </row>
    <row r="21" spans="1:26" ht="39.950000000000003" customHeight="1">
      <c r="A21" s="9" t="s">
        <v>26</v>
      </c>
      <c r="B21" s="26">
        <v>207</v>
      </c>
      <c r="C21" s="27">
        <v>206</v>
      </c>
      <c r="D21" s="28">
        <v>205.33333333333334</v>
      </c>
      <c r="E21" s="28">
        <v>206.66666666666666</v>
      </c>
      <c r="F21" s="28">
        <v>204.66666666666666</v>
      </c>
      <c r="G21" s="28">
        <v>205</v>
      </c>
      <c r="H21" s="47">
        <v>204.66666666666666</v>
      </c>
      <c r="I21" s="47">
        <v>204.66666666666666</v>
      </c>
      <c r="J21" s="47">
        <v>205.66666666666666</v>
      </c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20"/>
      <c r="V21" s="16"/>
      <c r="W21" s="21"/>
      <c r="X21"/>
    </row>
    <row r="22" spans="1:26" ht="39.950000000000003" customHeight="1">
      <c r="A22" s="9" t="s">
        <v>27</v>
      </c>
      <c r="B22" s="26">
        <v>212</v>
      </c>
      <c r="C22" s="27">
        <v>215</v>
      </c>
      <c r="D22" s="28">
        <v>215</v>
      </c>
      <c r="E22" s="28">
        <v>215</v>
      </c>
      <c r="F22" s="28">
        <v>212</v>
      </c>
      <c r="G22" s="28">
        <v>212</v>
      </c>
      <c r="H22" s="47">
        <v>212</v>
      </c>
      <c r="I22" s="47">
        <v>212</v>
      </c>
      <c r="J22" s="47">
        <v>212</v>
      </c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20"/>
      <c r="V22" s="16"/>
      <c r="W22" s="21"/>
      <c r="X22"/>
    </row>
    <row r="23" spans="1:26" ht="39.950000000000003" customHeight="1">
      <c r="A23" s="9" t="s">
        <v>28</v>
      </c>
      <c r="B23" s="26">
        <v>210</v>
      </c>
      <c r="C23" s="27">
        <v>210</v>
      </c>
      <c r="D23" s="28">
        <v>210</v>
      </c>
      <c r="E23" s="28">
        <v>210</v>
      </c>
      <c r="F23" s="28">
        <v>210</v>
      </c>
      <c r="G23" s="28">
        <v>210</v>
      </c>
      <c r="H23" s="47">
        <v>210</v>
      </c>
      <c r="I23" s="47">
        <v>210</v>
      </c>
      <c r="J23" s="47">
        <v>210</v>
      </c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20"/>
      <c r="V23" s="16"/>
      <c r="W23" s="21"/>
      <c r="X23"/>
    </row>
    <row r="24" spans="1:26" ht="39.950000000000003" customHeight="1">
      <c r="A24" s="9" t="s">
        <v>29</v>
      </c>
      <c r="B24" s="26">
        <v>212</v>
      </c>
      <c r="C24" s="27">
        <v>212</v>
      </c>
      <c r="D24" s="28">
        <v>212</v>
      </c>
      <c r="E24" s="28">
        <v>211</v>
      </c>
      <c r="F24" s="28">
        <v>210</v>
      </c>
      <c r="G24" s="28">
        <v>210</v>
      </c>
      <c r="H24" s="47">
        <v>208</v>
      </c>
      <c r="I24" s="47">
        <v>209</v>
      </c>
      <c r="J24" s="47">
        <v>209</v>
      </c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20"/>
      <c r="V24" s="16"/>
      <c r="W24" s="21"/>
      <c r="X24"/>
    </row>
    <row r="25" spans="1:26" ht="39.950000000000003" customHeight="1">
      <c r="A25" s="9" t="s">
        <v>30</v>
      </c>
      <c r="B25" s="26">
        <v>208</v>
      </c>
      <c r="C25" s="27">
        <v>207.5</v>
      </c>
      <c r="D25" s="28">
        <v>207</v>
      </c>
      <c r="E25" s="28">
        <v>209.5</v>
      </c>
      <c r="F25" s="28">
        <v>208.5</v>
      </c>
      <c r="G25" s="28">
        <v>209</v>
      </c>
      <c r="H25" s="47">
        <v>208.5</v>
      </c>
      <c r="I25" s="47">
        <v>208.5</v>
      </c>
      <c r="J25" s="47">
        <v>208.5</v>
      </c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20"/>
      <c r="V25" s="16"/>
      <c r="W25" s="21"/>
      <c r="X25"/>
    </row>
    <row r="26" spans="1:26" ht="39.950000000000003" customHeight="1" thickBot="1">
      <c r="A26" s="50" t="s">
        <v>31</v>
      </c>
      <c r="B26" s="51">
        <v>212</v>
      </c>
      <c r="C26" s="52">
        <v>212</v>
      </c>
      <c r="D26" s="53">
        <v>212</v>
      </c>
      <c r="E26" s="53">
        <v>212</v>
      </c>
      <c r="F26" s="53">
        <v>212</v>
      </c>
      <c r="G26" s="53">
        <v>212</v>
      </c>
      <c r="H26" s="54">
        <v>212</v>
      </c>
      <c r="I26" s="54">
        <v>212</v>
      </c>
      <c r="J26" s="54">
        <v>212</v>
      </c>
      <c r="K26" s="53"/>
      <c r="L26" s="53"/>
      <c r="M26" s="55"/>
      <c r="N26" s="16"/>
      <c r="O26" s="16"/>
      <c r="P26" s="16"/>
      <c r="Q26" s="16"/>
      <c r="R26" s="16"/>
      <c r="S26" s="16"/>
      <c r="T26" s="16"/>
      <c r="U26" s="20"/>
      <c r="V26" s="16"/>
      <c r="W26" s="21"/>
      <c r="X26"/>
    </row>
    <row r="27" spans="1:26" ht="39.950000000000003" customHeight="1" thickBot="1">
      <c r="A27" s="10" t="s">
        <v>4</v>
      </c>
      <c r="B27" s="31">
        <f t="shared" ref="B27:L27" si="0">IF(SUM(B5:B25)&gt;0,AVERAGE(B5:B25),"")</f>
        <v>197.56312271062271</v>
      </c>
      <c r="C27" s="32">
        <f t="shared" si="0"/>
        <v>198.14828754578755</v>
      </c>
      <c r="D27" s="32">
        <f t="shared" si="0"/>
        <v>198.26303113553115</v>
      </c>
      <c r="E27" s="32">
        <f>IF(SUM(E5:E25)&gt;0,AVERAGE(E5:E25),"")</f>
        <v>198.83244505494503</v>
      </c>
      <c r="F27" s="32">
        <f t="shared" si="0"/>
        <v>197.01755494505494</v>
      </c>
      <c r="G27" s="32">
        <f t="shared" si="0"/>
        <v>197.47845238095238</v>
      </c>
      <c r="H27" s="32">
        <f t="shared" si="0"/>
        <v>197.59447802197801</v>
      </c>
      <c r="I27" s="32">
        <f t="shared" si="0"/>
        <v>197.39832417582414</v>
      </c>
      <c r="J27" s="32">
        <f>IF(SUM(J5:J25)&gt;0,AVERAGE(J5:J25),"")</f>
        <v>198.26920329670327</v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21"/>
      <c r="X27"/>
    </row>
    <row r="28" spans="1:26" ht="39.950000000000003" customHeight="1" thickBot="1">
      <c r="A28" s="12" t="s">
        <v>5</v>
      </c>
      <c r="B28" s="44">
        <v>169.31818181818181</v>
      </c>
      <c r="C28" s="44">
        <v>168.86363636363637</v>
      </c>
      <c r="D28" s="44">
        <v>168.92424242424244</v>
      </c>
      <c r="E28" s="44">
        <v>169.4</v>
      </c>
      <c r="F28" s="32">
        <v>168.7</v>
      </c>
      <c r="G28" s="32">
        <v>169</v>
      </c>
      <c r="H28" s="32">
        <v>168.6</v>
      </c>
      <c r="I28" s="32">
        <v>169.7</v>
      </c>
      <c r="J28" s="32">
        <v>173.5</v>
      </c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21"/>
      <c r="X28"/>
    </row>
    <row r="29" spans="1:26" ht="39.950000000000003" customHeight="1" thickBot="1">
      <c r="A29" s="10" t="s">
        <v>6</v>
      </c>
      <c r="B29" s="44">
        <f>ROUND(B27,1)-ROUND(B28,1)</f>
        <v>28.299999999999983</v>
      </c>
      <c r="C29" s="44">
        <f t="shared" ref="C29:D29" si="1">ROUND(C27,1)-ROUND(C28,1)</f>
        <v>29.199999999999989</v>
      </c>
      <c r="D29" s="44">
        <f t="shared" si="1"/>
        <v>29.400000000000006</v>
      </c>
      <c r="E29" s="32">
        <f t="shared" ref="E29:M29" si="2">IF(SUM(E5:E25)&gt;0,E27-E28,"")</f>
        <v>29.432445054945021</v>
      </c>
      <c r="F29" s="32">
        <f t="shared" si="2"/>
        <v>28.317554945054951</v>
      </c>
      <c r="G29" s="32">
        <f t="shared" si="2"/>
        <v>28.478452380952376</v>
      </c>
      <c r="H29" s="32">
        <f t="shared" si="2"/>
        <v>28.994478021978011</v>
      </c>
      <c r="I29" s="32">
        <f t="shared" si="2"/>
        <v>27.698324175824155</v>
      </c>
      <c r="J29" s="32">
        <f>IF(SUM(J5:J25)&gt;0,J27-J28,"")</f>
        <v>24.769203296703267</v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21"/>
      <c r="X29"/>
    </row>
    <row r="30" spans="1:26" ht="37.5" customHeight="1" thickBot="1">
      <c r="A30" s="11" t="s">
        <v>7</v>
      </c>
      <c r="B30" s="34">
        <f>IF(SUM(B5:B25)&gt;0,B27/B28,"")</f>
        <v>1.166815758290926</v>
      </c>
      <c r="C30" s="35">
        <f>IF(SUM(C5:C25)&gt;0,C27/C28,"")</f>
        <v>1.1734218912536543</v>
      </c>
      <c r="D30" s="35">
        <f t="shared" ref="D30:M30" si="3">IF(SUM(D5:D25)&gt;0,D27/D28,"")</f>
        <v>1.1736801556144099</v>
      </c>
      <c r="E30" s="35">
        <f t="shared" si="3"/>
        <v>1.1737452482582351</v>
      </c>
      <c r="F30" s="35">
        <f t="shared" si="3"/>
        <v>1.1678574685539713</v>
      </c>
      <c r="G30" s="35">
        <f t="shared" si="3"/>
        <v>1.168511552550014</v>
      </c>
      <c r="H30" s="35">
        <f t="shared" si="3"/>
        <v>1.1719719930129182</v>
      </c>
      <c r="I30" s="35">
        <f t="shared" si="3"/>
        <v>1.1632193528333774</v>
      </c>
      <c r="J30" s="35">
        <f t="shared" ref="J30" si="4">IF(SUM(J5:J25)&gt;0,J27/J28,"")</f>
        <v>1.1427619786553502</v>
      </c>
      <c r="K30" s="35" t="str">
        <f>IF(SUM(K5:K25)&gt;0,K27/K28,"")</f>
        <v/>
      </c>
      <c r="L30" s="35" t="str">
        <f t="shared" si="3"/>
        <v/>
      </c>
      <c r="M30" s="36" t="str">
        <f t="shared" si="3"/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22"/>
    </row>
    <row r="31" spans="1:26" ht="55.5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" customHeight="1">
      <c r="A32" s="14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4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</sheetData>
  <mergeCells count="3">
    <mergeCell ref="A31:Z31"/>
    <mergeCell ref="A33:Z33"/>
    <mergeCell ref="A34:Z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/>
  </sheetPr>
  <dimension ref="A1:Y34"/>
  <sheetViews>
    <sheetView showGridLines="0" view="pageBreakPreview" zoomScale="70" zoomScaleNormal="60" zoomScaleSheetLayoutView="70" workbookViewId="0">
      <pane ySplit="4" topLeftCell="A5" activePane="bottomLeft" state="frozen"/>
      <selection activeCell="I17" sqref="I17"/>
      <selection pane="bottomLeft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>
      <c r="A1" s="45" t="str">
        <f>レギュラー!A1</f>
        <v>令和６年度</v>
      </c>
    </row>
    <row r="2" spans="1:23" ht="27.95" customHeight="1">
      <c r="A2" s="7" t="s">
        <v>9</v>
      </c>
      <c r="M2" s="42"/>
    </row>
    <row r="3" spans="1:23" ht="15" customHeight="1" thickBot="1">
      <c r="A3" s="6"/>
    </row>
    <row r="4" spans="1:23" s="1" customFormat="1" ht="39.950000000000003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f>レギュラー!G4</f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f>レギュラー!L4</f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39.950000000000003" customHeight="1">
      <c r="A5" s="8" t="s">
        <v>1</v>
      </c>
      <c r="B5" s="38">
        <v>177.45</v>
      </c>
      <c r="C5" s="27">
        <v>177.45</v>
      </c>
      <c r="D5" s="38">
        <v>177.45</v>
      </c>
      <c r="E5" s="38">
        <v>177.45</v>
      </c>
      <c r="F5" s="38">
        <v>177.45</v>
      </c>
      <c r="G5" s="38">
        <v>177.45</v>
      </c>
      <c r="H5" s="38">
        <v>177.45</v>
      </c>
      <c r="I5" s="38">
        <v>177.45</v>
      </c>
      <c r="J5" s="38">
        <v>177.45</v>
      </c>
      <c r="K5" s="28"/>
      <c r="L5" s="28"/>
      <c r="M5" s="29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9.950000000000003" customHeight="1">
      <c r="A6" s="9" t="s">
        <v>2</v>
      </c>
      <c r="B6" s="28">
        <v>174</v>
      </c>
      <c r="C6" s="27">
        <v>174</v>
      </c>
      <c r="D6" s="28">
        <v>174</v>
      </c>
      <c r="E6" s="28">
        <v>176</v>
      </c>
      <c r="F6" s="28">
        <v>171</v>
      </c>
      <c r="G6" s="28">
        <v>171</v>
      </c>
      <c r="H6" s="28">
        <v>173</v>
      </c>
      <c r="I6" s="28">
        <v>171</v>
      </c>
      <c r="J6" s="28">
        <v>173</v>
      </c>
      <c r="K6" s="28"/>
      <c r="L6" s="28"/>
      <c r="M6" s="29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.950000000000003" customHeight="1">
      <c r="A7" s="9" t="s">
        <v>3</v>
      </c>
      <c r="B7" s="28">
        <v>161.75</v>
      </c>
      <c r="C7" s="27">
        <v>161.5</v>
      </c>
      <c r="D7" s="28">
        <v>161.5</v>
      </c>
      <c r="E7" s="28">
        <v>163.5</v>
      </c>
      <c r="F7" s="28">
        <v>159.25</v>
      </c>
      <c r="G7" s="28">
        <v>158.25</v>
      </c>
      <c r="H7" s="28">
        <v>159.75</v>
      </c>
      <c r="I7" s="28">
        <v>159</v>
      </c>
      <c r="J7" s="28">
        <v>161</v>
      </c>
      <c r="K7" s="28"/>
      <c r="L7" s="28"/>
      <c r="M7" s="29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9.950000000000003" customHeight="1">
      <c r="A8" s="9" t="s">
        <v>14</v>
      </c>
      <c r="B8" s="28">
        <v>138.6</v>
      </c>
      <c r="C8" s="27">
        <v>138.6</v>
      </c>
      <c r="D8" s="28">
        <v>138.6</v>
      </c>
      <c r="E8" s="28">
        <v>138.6</v>
      </c>
      <c r="F8" s="28">
        <v>138.6</v>
      </c>
      <c r="G8" s="28">
        <v>138.6</v>
      </c>
      <c r="H8" s="28">
        <v>138.6</v>
      </c>
      <c r="I8" s="28">
        <v>138.6</v>
      </c>
      <c r="J8" s="28">
        <v>138.6</v>
      </c>
      <c r="K8" s="28"/>
      <c r="L8" s="28"/>
      <c r="M8" s="29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9.950000000000003" customHeight="1">
      <c r="A9" s="9" t="s">
        <v>15</v>
      </c>
      <c r="B9" s="28">
        <v>176</v>
      </c>
      <c r="C9" s="27">
        <v>176</v>
      </c>
      <c r="D9" s="28">
        <v>176</v>
      </c>
      <c r="E9" s="28">
        <v>176</v>
      </c>
      <c r="F9" s="27">
        <v>176.2</v>
      </c>
      <c r="G9" s="27">
        <v>176.2</v>
      </c>
      <c r="H9" s="28">
        <v>176.2</v>
      </c>
      <c r="I9" s="28">
        <v>176.2</v>
      </c>
      <c r="J9" s="28">
        <v>176.2</v>
      </c>
      <c r="K9" s="28"/>
      <c r="L9" s="28"/>
      <c r="M9" s="2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950000000000003" customHeight="1">
      <c r="A10" s="9" t="s">
        <v>16</v>
      </c>
      <c r="B10" s="28">
        <v>177</v>
      </c>
      <c r="C10" s="27">
        <v>177</v>
      </c>
      <c r="D10" s="28">
        <v>177</v>
      </c>
      <c r="E10" s="28">
        <v>177</v>
      </c>
      <c r="F10" s="28">
        <v>177</v>
      </c>
      <c r="G10" s="28">
        <v>177</v>
      </c>
      <c r="H10" s="28">
        <v>177</v>
      </c>
      <c r="I10" s="28">
        <v>177</v>
      </c>
      <c r="J10" s="28">
        <v>177</v>
      </c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9.950000000000003" customHeight="1">
      <c r="A11" s="9" t="s">
        <v>33</v>
      </c>
      <c r="B11" s="28">
        <v>168.05</v>
      </c>
      <c r="C11" s="27">
        <v>169.55</v>
      </c>
      <c r="D11" s="28">
        <v>169.55</v>
      </c>
      <c r="E11" s="28">
        <v>169.55</v>
      </c>
      <c r="F11" s="28">
        <v>167.55</v>
      </c>
      <c r="G11" s="28">
        <v>168.05</v>
      </c>
      <c r="H11" s="28">
        <v>168.05</v>
      </c>
      <c r="I11" s="28">
        <v>168.05</v>
      </c>
      <c r="J11" s="28">
        <v>169.55</v>
      </c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9.950000000000003" customHeight="1">
      <c r="A12" s="9" t="s">
        <v>17</v>
      </c>
      <c r="B12" s="28">
        <v>168.05</v>
      </c>
      <c r="C12" s="27">
        <v>169.55</v>
      </c>
      <c r="D12" s="28">
        <v>169.55</v>
      </c>
      <c r="E12" s="28">
        <v>169.55</v>
      </c>
      <c r="F12" s="28">
        <v>167.55</v>
      </c>
      <c r="G12" s="28">
        <v>168.05</v>
      </c>
      <c r="H12" s="28">
        <v>168.05</v>
      </c>
      <c r="I12" s="28">
        <v>168.05</v>
      </c>
      <c r="J12" s="28">
        <v>169.55</v>
      </c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9.950000000000003" customHeight="1">
      <c r="A13" s="9" t="s">
        <v>18</v>
      </c>
      <c r="B13" s="28">
        <v>165.55</v>
      </c>
      <c r="C13" s="27">
        <v>170.55</v>
      </c>
      <c r="D13" s="28">
        <v>170.55</v>
      </c>
      <c r="E13" s="28">
        <v>170.55</v>
      </c>
      <c r="F13" s="28">
        <v>167.55</v>
      </c>
      <c r="G13" s="28">
        <v>169.55</v>
      </c>
      <c r="H13" s="28">
        <v>169.55</v>
      </c>
      <c r="I13" s="28">
        <v>169.55</v>
      </c>
      <c r="J13" s="28">
        <v>172.55</v>
      </c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9.950000000000003" customHeight="1">
      <c r="A14" s="9" t="s">
        <v>19</v>
      </c>
      <c r="B14" s="28">
        <v>175.5</v>
      </c>
      <c r="C14" s="27">
        <v>175.5</v>
      </c>
      <c r="D14" s="28">
        <v>176</v>
      </c>
      <c r="E14" s="28">
        <v>178</v>
      </c>
      <c r="F14" s="28">
        <v>173.5</v>
      </c>
      <c r="G14" s="28">
        <v>173.5</v>
      </c>
      <c r="H14" s="28">
        <v>173.5</v>
      </c>
      <c r="I14" s="28">
        <v>173</v>
      </c>
      <c r="J14" s="28">
        <v>175.5</v>
      </c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9.950000000000003" customHeight="1">
      <c r="A15" s="9" t="s">
        <v>20</v>
      </c>
      <c r="B15" s="28">
        <v>173</v>
      </c>
      <c r="C15" s="27">
        <v>169</v>
      </c>
      <c r="D15" s="28">
        <v>172</v>
      </c>
      <c r="E15" s="28">
        <v>174</v>
      </c>
      <c r="F15" s="28">
        <v>173</v>
      </c>
      <c r="G15" s="28">
        <v>173</v>
      </c>
      <c r="H15" s="28">
        <v>173</v>
      </c>
      <c r="I15" s="28">
        <v>173</v>
      </c>
      <c r="J15" s="28">
        <v>175</v>
      </c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9.950000000000003" customHeight="1">
      <c r="A16" s="9" t="s">
        <v>21</v>
      </c>
      <c r="B16" s="28">
        <v>163.5</v>
      </c>
      <c r="C16" s="27">
        <v>163.5</v>
      </c>
      <c r="D16" s="28">
        <v>164</v>
      </c>
      <c r="E16" s="28">
        <v>167.5</v>
      </c>
      <c r="F16" s="28">
        <v>165.5</v>
      </c>
      <c r="G16" s="28">
        <v>166.5</v>
      </c>
      <c r="H16" s="28">
        <v>169.5</v>
      </c>
      <c r="I16" s="28">
        <v>168.5</v>
      </c>
      <c r="J16" s="28">
        <v>169.5</v>
      </c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39.950000000000003" customHeight="1">
      <c r="A17" s="9" t="s">
        <v>22</v>
      </c>
      <c r="B17" s="28">
        <v>172.78571428571428</v>
      </c>
      <c r="C17" s="27">
        <v>174.42857142857142</v>
      </c>
      <c r="D17" s="28">
        <v>175.28571428571428</v>
      </c>
      <c r="E17" s="27">
        <v>176.14285714285714</v>
      </c>
      <c r="F17" s="27">
        <v>173.35714285714286</v>
      </c>
      <c r="G17" s="27">
        <v>173.78571428571428</v>
      </c>
      <c r="H17" s="27">
        <v>172.35714285714286</v>
      </c>
      <c r="I17" s="27">
        <v>170.92857142857142</v>
      </c>
      <c r="J17" s="27">
        <v>173.14285714285714</v>
      </c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39.950000000000003" customHeight="1">
      <c r="A18" s="9" t="s">
        <v>23</v>
      </c>
      <c r="B18" s="28">
        <v>173</v>
      </c>
      <c r="C18" s="27">
        <v>173</v>
      </c>
      <c r="D18" s="27">
        <v>173</v>
      </c>
      <c r="E18" s="27">
        <v>173</v>
      </c>
      <c r="F18" s="27">
        <v>173</v>
      </c>
      <c r="G18" s="27">
        <v>173</v>
      </c>
      <c r="H18" s="27">
        <v>173</v>
      </c>
      <c r="I18" s="27">
        <v>173</v>
      </c>
      <c r="J18" s="27">
        <v>173</v>
      </c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39.950000000000003" customHeight="1">
      <c r="A19" s="9" t="s">
        <v>24</v>
      </c>
      <c r="B19" s="28">
        <v>169.125</v>
      </c>
      <c r="C19" s="27">
        <v>169.75</v>
      </c>
      <c r="D19" s="27">
        <v>170.875</v>
      </c>
      <c r="E19" s="27">
        <v>172.25</v>
      </c>
      <c r="F19" s="27">
        <v>168.5</v>
      </c>
      <c r="G19" s="27">
        <v>170.5</v>
      </c>
      <c r="H19" s="27">
        <v>168.875</v>
      </c>
      <c r="I19" s="27">
        <v>171.375</v>
      </c>
      <c r="J19" s="27">
        <v>174.875</v>
      </c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9.950000000000003" customHeight="1">
      <c r="A20" s="9" t="s">
        <v>25</v>
      </c>
      <c r="B20" s="28">
        <v>184</v>
      </c>
      <c r="C20" s="27">
        <v>186.5</v>
      </c>
      <c r="D20" s="27">
        <v>186.5</v>
      </c>
      <c r="E20" s="27">
        <v>186.5</v>
      </c>
      <c r="F20" s="27">
        <v>184</v>
      </c>
      <c r="G20" s="27">
        <v>184</v>
      </c>
      <c r="H20" s="27">
        <v>184</v>
      </c>
      <c r="I20" s="27">
        <v>184</v>
      </c>
      <c r="J20" s="27">
        <v>186.5</v>
      </c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39.950000000000003" customHeight="1">
      <c r="A21" s="9" t="s">
        <v>26</v>
      </c>
      <c r="B21" s="28">
        <v>190.77500000000001</v>
      </c>
      <c r="C21" s="27">
        <v>190.27500000000001</v>
      </c>
      <c r="D21" s="28">
        <v>190.27500000000001</v>
      </c>
      <c r="E21" s="27">
        <v>192.02500000000001</v>
      </c>
      <c r="F21" s="27">
        <v>188.52500000000001</v>
      </c>
      <c r="G21" s="27">
        <v>188.52500000000001</v>
      </c>
      <c r="H21" s="27">
        <v>188.77500000000001</v>
      </c>
      <c r="I21" s="27">
        <v>188.52500000000001</v>
      </c>
      <c r="J21" s="27">
        <v>191.52500000000001</v>
      </c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39.950000000000003" customHeight="1">
      <c r="A22" s="9" t="s">
        <v>27</v>
      </c>
      <c r="B22" s="28">
        <v>192</v>
      </c>
      <c r="C22" s="27">
        <v>195</v>
      </c>
      <c r="D22" s="28">
        <v>195</v>
      </c>
      <c r="E22" s="28">
        <v>195</v>
      </c>
      <c r="F22" s="28">
        <v>192</v>
      </c>
      <c r="G22" s="28">
        <v>192</v>
      </c>
      <c r="H22" s="28">
        <v>192</v>
      </c>
      <c r="I22" s="28">
        <v>192</v>
      </c>
      <c r="J22" s="28">
        <v>192</v>
      </c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39.950000000000003" customHeight="1">
      <c r="A23" s="9" t="s">
        <v>28</v>
      </c>
      <c r="B23" s="28">
        <v>192</v>
      </c>
      <c r="C23" s="27">
        <v>192</v>
      </c>
      <c r="D23" s="28">
        <v>192</v>
      </c>
      <c r="E23" s="28">
        <v>192</v>
      </c>
      <c r="F23" s="28">
        <v>192</v>
      </c>
      <c r="G23" s="28">
        <v>192</v>
      </c>
      <c r="H23" s="28">
        <v>192</v>
      </c>
      <c r="I23" s="28">
        <v>192</v>
      </c>
      <c r="J23" s="28">
        <v>192</v>
      </c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9.950000000000003" customHeight="1">
      <c r="A24" s="9" t="s">
        <v>29</v>
      </c>
      <c r="B24" s="28">
        <v>190</v>
      </c>
      <c r="C24" s="27">
        <v>190</v>
      </c>
      <c r="D24" s="28">
        <v>190</v>
      </c>
      <c r="E24" s="28">
        <v>192</v>
      </c>
      <c r="F24" s="28">
        <v>186</v>
      </c>
      <c r="G24" s="28">
        <v>186</v>
      </c>
      <c r="H24" s="28">
        <v>186</v>
      </c>
      <c r="I24" s="28">
        <v>187</v>
      </c>
      <c r="J24" s="28">
        <v>189</v>
      </c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9.950000000000003" customHeight="1">
      <c r="A25" s="9" t="s">
        <v>30</v>
      </c>
      <c r="B25" s="28">
        <v>185.5</v>
      </c>
      <c r="C25" s="27">
        <v>185.5</v>
      </c>
      <c r="D25" s="28">
        <v>185.5</v>
      </c>
      <c r="E25" s="28">
        <v>188</v>
      </c>
      <c r="F25" s="28">
        <v>185.5</v>
      </c>
      <c r="G25" s="28">
        <v>185.5</v>
      </c>
      <c r="H25" s="28">
        <v>185</v>
      </c>
      <c r="I25" s="28">
        <v>185.5</v>
      </c>
      <c r="J25" s="28">
        <v>187</v>
      </c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39.950000000000003" customHeight="1" thickBot="1">
      <c r="A26" s="9" t="s">
        <v>31</v>
      </c>
      <c r="B26" s="28">
        <v>182</v>
      </c>
      <c r="C26" s="30">
        <v>182</v>
      </c>
      <c r="D26" s="28">
        <v>182</v>
      </c>
      <c r="E26" s="28">
        <v>182</v>
      </c>
      <c r="F26" s="28">
        <v>182</v>
      </c>
      <c r="G26" s="28">
        <v>182</v>
      </c>
      <c r="H26" s="28">
        <v>182</v>
      </c>
      <c r="I26" s="28">
        <v>182</v>
      </c>
      <c r="J26" s="28">
        <v>182</v>
      </c>
      <c r="K26" s="28"/>
      <c r="L26" s="28"/>
      <c r="M26" s="29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39.950000000000003" customHeight="1" thickBot="1">
      <c r="A27" s="12" t="s">
        <v>4</v>
      </c>
      <c r="B27" s="32">
        <f>IF(SUM(B5:B25)&gt;0,AVERAGE(B5:B25),"")</f>
        <v>174.64931972789117</v>
      </c>
      <c r="C27" s="32">
        <f t="shared" ref="C27:L27" si="0">IF(SUM(C5:C25)&gt;0,AVERAGE(C5:C25),"")</f>
        <v>175.17397959183674</v>
      </c>
      <c r="D27" s="32">
        <f t="shared" si="0"/>
        <v>175.45884353741499</v>
      </c>
      <c r="E27" s="32">
        <f t="shared" si="0"/>
        <v>176.41037414965987</v>
      </c>
      <c r="F27" s="32">
        <f t="shared" si="0"/>
        <v>174.14438775510203</v>
      </c>
      <c r="G27" s="32">
        <f t="shared" si="0"/>
        <v>174.4028911564626</v>
      </c>
      <c r="H27" s="32">
        <f t="shared" si="0"/>
        <v>174.55510204081634</v>
      </c>
      <c r="I27" s="32">
        <f t="shared" si="0"/>
        <v>174.46326530612245</v>
      </c>
      <c r="J27" s="32">
        <f t="shared" si="0"/>
        <v>175.90204081632652</v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39.950000000000003" customHeight="1" thickBot="1">
      <c r="A28" s="12" t="s">
        <v>5</v>
      </c>
      <c r="B28" s="32">
        <v>148.47619047619048</v>
      </c>
      <c r="C28" s="32">
        <v>147.12307692307692</v>
      </c>
      <c r="D28" s="32">
        <v>147.546875</v>
      </c>
      <c r="E28" s="32">
        <v>148.5</v>
      </c>
      <c r="F28" s="32">
        <v>147.80000000000001</v>
      </c>
      <c r="G28" s="32">
        <v>148.4</v>
      </c>
      <c r="H28" s="32">
        <v>147.19999999999999</v>
      </c>
      <c r="I28" s="32">
        <v>149</v>
      </c>
      <c r="J28" s="32">
        <v>153.30000000000001</v>
      </c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9.950000000000003" customHeight="1" thickBot="1">
      <c r="A29" s="12" t="s">
        <v>6</v>
      </c>
      <c r="B29" s="44">
        <f>ROUND(B27,1)-ROUND(B28,1)</f>
        <v>26.099999999999994</v>
      </c>
      <c r="C29" s="44">
        <f t="shared" ref="C29:D29" si="1">ROUND(C27,1)-ROUND(C28,1)</f>
        <v>28.099999999999994</v>
      </c>
      <c r="D29" s="44">
        <f t="shared" si="1"/>
        <v>28</v>
      </c>
      <c r="E29" s="32">
        <f t="shared" ref="E29:M29" si="2">IF(SUM(E5:E25)&gt;0,E27-E28,"")</f>
        <v>27.910374149659873</v>
      </c>
      <c r="F29" s="32">
        <f t="shared" si="2"/>
        <v>26.344387755102019</v>
      </c>
      <c r="G29" s="32">
        <f t="shared" si="2"/>
        <v>26.002891156462596</v>
      </c>
      <c r="H29" s="32">
        <f t="shared" si="2"/>
        <v>27.355102040816348</v>
      </c>
      <c r="I29" s="32">
        <f t="shared" si="2"/>
        <v>25.463265306122452</v>
      </c>
      <c r="J29" s="32">
        <f t="shared" si="2"/>
        <v>22.602040816326507</v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/>
    </row>
    <row r="30" spans="1:25" ht="37.5" customHeight="1" thickBot="1">
      <c r="A30" s="15" t="s">
        <v>7</v>
      </c>
      <c r="B30" s="40">
        <f>IF(SUM(B5:B25)&gt;0,B27/B28,"")</f>
        <v>1.1762782919453862</v>
      </c>
      <c r="C30" s="40">
        <f>IF(SUM(C5:C25)&gt;0,C27/C28,"")</f>
        <v>1.1906628331558495</v>
      </c>
      <c r="D30" s="40">
        <v>1.19</v>
      </c>
      <c r="E30" s="40">
        <f t="shared" ref="E30:L30" si="3">IF(SUM(E5:E25)&gt;0,E27/E28,"")</f>
        <v>1.187948647472457</v>
      </c>
      <c r="F30" s="40">
        <f t="shared" si="3"/>
        <v>1.178243489547375</v>
      </c>
      <c r="G30" s="40">
        <f t="shared" si="3"/>
        <v>1.1752216385206373</v>
      </c>
      <c r="H30" s="40">
        <f t="shared" si="3"/>
        <v>1.1858362910381546</v>
      </c>
      <c r="I30" s="40">
        <f t="shared" si="3"/>
        <v>1.1708943980276674</v>
      </c>
      <c r="J30" s="40">
        <f t="shared" si="3"/>
        <v>1.1474366654685355</v>
      </c>
      <c r="K30" s="40" t="str">
        <f t="shared" si="3"/>
        <v/>
      </c>
      <c r="L30" s="40" t="str">
        <f t="shared" si="3"/>
        <v/>
      </c>
      <c r="M30" s="41" t="str">
        <f>IF(SUM(M5:M25)&gt;0,M27/M28,"")</f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4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customHeight="1">
      <c r="A32" s="14" t="s">
        <v>8</v>
      </c>
      <c r="V32" s="4"/>
    </row>
    <row r="33" spans="1:25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autoPageBreaks="0"/>
  </sheetPr>
  <dimension ref="A1:Y34"/>
  <sheetViews>
    <sheetView showGridLines="0" view="pageBreakPreview" zoomScale="70" zoomScaleNormal="60" zoomScaleSheetLayoutView="70" workbookViewId="0">
      <pane ySplit="4" topLeftCell="A5" activePane="bottomLeft" state="frozen"/>
      <selection activeCell="I17" sqref="I17"/>
      <selection pane="bottomLeft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>
      <c r="A1" s="45" t="str">
        <f>レギュラー!A1</f>
        <v>令和６年度</v>
      </c>
    </row>
    <row r="2" spans="1:23" ht="27.95" customHeight="1">
      <c r="A2" s="7" t="s">
        <v>11</v>
      </c>
      <c r="M2" s="42"/>
    </row>
    <row r="3" spans="1:23" ht="15" customHeight="1" thickBot="1"/>
    <row r="4" spans="1:23" s="1" customFormat="1" ht="39.950000000000003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f>レギュラー!G4</f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f>レギュラー!L4</f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39.950000000000003" customHeight="1">
      <c r="A5" s="8" t="s">
        <v>1</v>
      </c>
      <c r="B5" s="37">
        <v>135.35</v>
      </c>
      <c r="C5" s="27">
        <v>135.35</v>
      </c>
      <c r="D5" s="38">
        <v>135.35</v>
      </c>
      <c r="E5" s="38">
        <v>138.1</v>
      </c>
      <c r="F5" s="38">
        <v>138.1</v>
      </c>
      <c r="G5" s="38">
        <v>135.35</v>
      </c>
      <c r="H5" s="38">
        <v>138.1</v>
      </c>
      <c r="I5" s="38">
        <v>138.1</v>
      </c>
      <c r="J5" s="38">
        <v>138.1</v>
      </c>
      <c r="K5" s="38"/>
      <c r="L5" s="38"/>
      <c r="M5" s="39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9.950000000000003" customHeight="1">
      <c r="A6" s="9" t="s">
        <v>2</v>
      </c>
      <c r="B6" s="26">
        <v>145</v>
      </c>
      <c r="C6" s="27">
        <v>145</v>
      </c>
      <c r="D6" s="28">
        <v>145</v>
      </c>
      <c r="E6" s="28">
        <v>147</v>
      </c>
      <c r="F6" s="28">
        <v>142</v>
      </c>
      <c r="G6" s="28">
        <v>142</v>
      </c>
      <c r="H6" s="28">
        <v>144</v>
      </c>
      <c r="I6" s="28">
        <v>142</v>
      </c>
      <c r="J6" s="28">
        <v>144</v>
      </c>
      <c r="K6" s="28"/>
      <c r="L6" s="28"/>
      <c r="M6" s="29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.950000000000003" customHeight="1">
      <c r="A7" s="9" t="s">
        <v>3</v>
      </c>
      <c r="B7" s="26">
        <v>150</v>
      </c>
      <c r="C7" s="27">
        <v>150</v>
      </c>
      <c r="D7" s="28">
        <v>150</v>
      </c>
      <c r="E7" s="28">
        <v>152</v>
      </c>
      <c r="F7" s="28">
        <v>146</v>
      </c>
      <c r="G7" s="28">
        <v>146</v>
      </c>
      <c r="H7" s="28">
        <v>149</v>
      </c>
      <c r="I7" s="28">
        <v>147</v>
      </c>
      <c r="J7" s="28">
        <v>150</v>
      </c>
      <c r="K7" s="28"/>
      <c r="L7" s="28"/>
      <c r="M7" s="29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9.950000000000003" customHeight="1">
      <c r="A8" s="9" t="s">
        <v>14</v>
      </c>
      <c r="B8" s="26">
        <v>128.69999999999999</v>
      </c>
      <c r="C8" s="27">
        <v>128.69999999999999</v>
      </c>
      <c r="D8" s="28">
        <v>128.69999999999999</v>
      </c>
      <c r="E8" s="28">
        <v>128.69999999999999</v>
      </c>
      <c r="F8" s="28">
        <v>128.69999999999999</v>
      </c>
      <c r="G8" s="28">
        <v>128.69999999999999</v>
      </c>
      <c r="H8" s="28">
        <v>128.69999999999999</v>
      </c>
      <c r="I8" s="28">
        <v>128.69999999999999</v>
      </c>
      <c r="J8" s="28">
        <v>128.69999999999999</v>
      </c>
      <c r="K8" s="28"/>
      <c r="L8" s="28"/>
      <c r="M8" s="29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9.950000000000003" customHeight="1">
      <c r="A9" s="9" t="s">
        <v>15</v>
      </c>
      <c r="B9" s="26">
        <v>141</v>
      </c>
      <c r="C9" s="27">
        <v>141</v>
      </c>
      <c r="D9" s="28">
        <v>141</v>
      </c>
      <c r="E9" s="28">
        <v>141</v>
      </c>
      <c r="F9" s="28">
        <v>141.9</v>
      </c>
      <c r="G9" s="28">
        <v>141.9</v>
      </c>
      <c r="H9" s="28">
        <v>141.9</v>
      </c>
      <c r="I9" s="28">
        <v>141.9</v>
      </c>
      <c r="J9" s="28">
        <v>141.9</v>
      </c>
      <c r="K9" s="28"/>
      <c r="L9" s="28"/>
      <c r="M9" s="2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950000000000003" customHeight="1">
      <c r="A10" s="9" t="s">
        <v>16</v>
      </c>
      <c r="B10" s="26">
        <v>142</v>
      </c>
      <c r="C10" s="27">
        <v>142</v>
      </c>
      <c r="D10" s="28">
        <v>142</v>
      </c>
      <c r="E10" s="28">
        <v>142</v>
      </c>
      <c r="F10" s="28">
        <v>142</v>
      </c>
      <c r="G10" s="28">
        <v>142</v>
      </c>
      <c r="H10" s="28">
        <v>142</v>
      </c>
      <c r="I10" s="28">
        <v>142</v>
      </c>
      <c r="J10" s="28">
        <v>142</v>
      </c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9.950000000000003" customHeight="1">
      <c r="A11" s="9" t="s">
        <v>32</v>
      </c>
      <c r="B11" s="26">
        <v>128</v>
      </c>
      <c r="C11" s="27">
        <v>129.5</v>
      </c>
      <c r="D11" s="28">
        <v>129.5</v>
      </c>
      <c r="E11" s="28">
        <v>129.5</v>
      </c>
      <c r="F11" s="28">
        <v>127.5</v>
      </c>
      <c r="G11" s="28">
        <v>129</v>
      </c>
      <c r="H11" s="28">
        <v>129</v>
      </c>
      <c r="I11" s="28">
        <v>129</v>
      </c>
      <c r="J11" s="28">
        <v>130.5</v>
      </c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9.950000000000003" customHeight="1">
      <c r="A12" s="9" t="s">
        <v>17</v>
      </c>
      <c r="B12" s="26">
        <v>130</v>
      </c>
      <c r="C12" s="27">
        <v>132</v>
      </c>
      <c r="D12" s="28">
        <v>131.33333333333334</v>
      </c>
      <c r="E12" s="28">
        <v>131.33333333333334</v>
      </c>
      <c r="F12" s="28">
        <v>130</v>
      </c>
      <c r="G12" s="28">
        <v>131</v>
      </c>
      <c r="H12" s="28">
        <v>131</v>
      </c>
      <c r="I12" s="28">
        <v>131</v>
      </c>
      <c r="J12" s="28">
        <v>132</v>
      </c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9.950000000000003" customHeight="1">
      <c r="A13" s="9" t="s">
        <v>18</v>
      </c>
      <c r="B13" s="26">
        <v>131</v>
      </c>
      <c r="C13" s="27">
        <v>135.5</v>
      </c>
      <c r="D13" s="28">
        <v>135.5</v>
      </c>
      <c r="E13" s="28">
        <v>135.5</v>
      </c>
      <c r="F13" s="28">
        <v>131.5</v>
      </c>
      <c r="G13" s="28">
        <v>134.5</v>
      </c>
      <c r="H13" s="28">
        <v>134.5</v>
      </c>
      <c r="I13" s="28">
        <v>134.5</v>
      </c>
      <c r="J13" s="28">
        <v>137.5</v>
      </c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9.950000000000003" customHeight="1">
      <c r="A14" s="9" t="s">
        <v>19</v>
      </c>
      <c r="B14" s="26">
        <v>140</v>
      </c>
      <c r="C14" s="27">
        <v>140</v>
      </c>
      <c r="D14" s="28">
        <v>140</v>
      </c>
      <c r="E14" s="28">
        <v>141</v>
      </c>
      <c r="F14" s="28">
        <v>137</v>
      </c>
      <c r="G14" s="28">
        <v>137</v>
      </c>
      <c r="H14" s="28">
        <v>138</v>
      </c>
      <c r="I14" s="28">
        <v>138</v>
      </c>
      <c r="J14" s="28">
        <v>140</v>
      </c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9.950000000000003" customHeight="1">
      <c r="A15" s="9" t="s">
        <v>20</v>
      </c>
      <c r="B15" s="26">
        <v>134</v>
      </c>
      <c r="C15" s="27">
        <v>132</v>
      </c>
      <c r="D15" s="28">
        <v>134</v>
      </c>
      <c r="E15" s="28">
        <v>138</v>
      </c>
      <c r="F15" s="28">
        <v>138</v>
      </c>
      <c r="G15" s="28">
        <v>138</v>
      </c>
      <c r="H15" s="28">
        <v>136</v>
      </c>
      <c r="I15" s="28">
        <v>136</v>
      </c>
      <c r="J15" s="28">
        <v>139</v>
      </c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9.950000000000003" customHeight="1">
      <c r="A16" s="9" t="s">
        <v>21</v>
      </c>
      <c r="B16" s="26">
        <v>129.5</v>
      </c>
      <c r="C16" s="27">
        <v>129.5</v>
      </c>
      <c r="D16" s="28">
        <v>130</v>
      </c>
      <c r="E16" s="28">
        <v>131.5</v>
      </c>
      <c r="F16" s="28">
        <v>127.5</v>
      </c>
      <c r="G16" s="28">
        <v>128.5</v>
      </c>
      <c r="H16" s="28">
        <v>131.5</v>
      </c>
      <c r="I16" s="28">
        <v>130.5</v>
      </c>
      <c r="J16" s="28">
        <v>131.5</v>
      </c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39.950000000000003" customHeight="1">
      <c r="A17" s="9" t="s">
        <v>22</v>
      </c>
      <c r="B17" s="26">
        <v>141.125</v>
      </c>
      <c r="C17" s="27">
        <v>141.5</v>
      </c>
      <c r="D17" s="28">
        <v>140.25</v>
      </c>
      <c r="E17" s="28">
        <v>141.125</v>
      </c>
      <c r="F17" s="28">
        <v>138.5</v>
      </c>
      <c r="G17" s="28">
        <v>138.375</v>
      </c>
      <c r="H17" s="28">
        <v>139.125</v>
      </c>
      <c r="I17" s="28">
        <v>138.125</v>
      </c>
      <c r="J17" s="28">
        <v>139.25</v>
      </c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39.950000000000003" customHeight="1">
      <c r="A18" s="9" t="s">
        <v>23</v>
      </c>
      <c r="B18" s="26">
        <v>149</v>
      </c>
      <c r="C18" s="27">
        <v>149</v>
      </c>
      <c r="D18" s="28">
        <v>149</v>
      </c>
      <c r="E18" s="28">
        <v>149</v>
      </c>
      <c r="F18" s="28">
        <v>149</v>
      </c>
      <c r="G18" s="28">
        <v>149</v>
      </c>
      <c r="H18" s="28">
        <v>149</v>
      </c>
      <c r="I18" s="28">
        <v>149</v>
      </c>
      <c r="J18" s="28">
        <v>149</v>
      </c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39.950000000000003" customHeight="1">
      <c r="A19" s="9" t="s">
        <v>24</v>
      </c>
      <c r="B19" s="26">
        <v>136.75</v>
      </c>
      <c r="C19" s="27">
        <v>136.5</v>
      </c>
      <c r="D19" s="28">
        <v>136</v>
      </c>
      <c r="E19" s="28">
        <v>136.25</v>
      </c>
      <c r="F19" s="28">
        <v>134.25</v>
      </c>
      <c r="G19" s="28">
        <v>134.75</v>
      </c>
      <c r="H19" s="28">
        <v>134.25</v>
      </c>
      <c r="I19" s="28">
        <v>134</v>
      </c>
      <c r="J19" s="28">
        <v>136.25</v>
      </c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9.950000000000003" customHeight="1">
      <c r="A20" s="9" t="s">
        <v>25</v>
      </c>
      <c r="B20" s="26">
        <v>150</v>
      </c>
      <c r="C20" s="27">
        <v>150</v>
      </c>
      <c r="D20" s="28">
        <v>150</v>
      </c>
      <c r="E20" s="28">
        <v>150</v>
      </c>
      <c r="F20" s="28">
        <v>150</v>
      </c>
      <c r="G20" s="28">
        <v>150</v>
      </c>
      <c r="H20" s="28">
        <v>150</v>
      </c>
      <c r="I20" s="28">
        <v>150</v>
      </c>
      <c r="J20" s="28">
        <v>150</v>
      </c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39.950000000000003" customHeight="1">
      <c r="A21" s="9" t="s">
        <v>26</v>
      </c>
      <c r="B21" s="26">
        <v>158.5</v>
      </c>
      <c r="C21" s="27">
        <v>157.5</v>
      </c>
      <c r="D21" s="28">
        <v>157.5</v>
      </c>
      <c r="E21" s="28">
        <v>159.25</v>
      </c>
      <c r="F21" s="28">
        <v>155.5</v>
      </c>
      <c r="G21" s="28">
        <v>156</v>
      </c>
      <c r="H21" s="28">
        <v>156.25</v>
      </c>
      <c r="I21" s="28">
        <v>156</v>
      </c>
      <c r="J21" s="28">
        <v>157.75</v>
      </c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39.950000000000003" customHeight="1">
      <c r="A22" s="9" t="s">
        <v>27</v>
      </c>
      <c r="B22" s="26">
        <v>155</v>
      </c>
      <c r="C22" s="27">
        <v>155</v>
      </c>
      <c r="D22" s="28">
        <v>155</v>
      </c>
      <c r="E22" s="28">
        <v>155</v>
      </c>
      <c r="F22" s="28">
        <v>155</v>
      </c>
      <c r="G22" s="28">
        <v>155</v>
      </c>
      <c r="H22" s="28">
        <v>155</v>
      </c>
      <c r="I22" s="28">
        <v>155</v>
      </c>
      <c r="J22" s="28">
        <v>155</v>
      </c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39.950000000000003" customHeight="1">
      <c r="A23" s="9" t="s">
        <v>28</v>
      </c>
      <c r="B23" s="26">
        <v>155</v>
      </c>
      <c r="C23" s="27">
        <v>155</v>
      </c>
      <c r="D23" s="28">
        <v>155</v>
      </c>
      <c r="E23" s="28">
        <v>155</v>
      </c>
      <c r="F23" s="28">
        <v>155</v>
      </c>
      <c r="G23" s="28">
        <v>155</v>
      </c>
      <c r="H23" s="28">
        <v>155</v>
      </c>
      <c r="I23" s="28">
        <v>155</v>
      </c>
      <c r="J23" s="28">
        <v>155</v>
      </c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9.950000000000003" customHeight="1">
      <c r="A24" s="9" t="s">
        <v>29</v>
      </c>
      <c r="B24" s="26">
        <v>157</v>
      </c>
      <c r="C24" s="27">
        <v>157</v>
      </c>
      <c r="D24" s="28">
        <v>157</v>
      </c>
      <c r="E24" s="28">
        <v>157</v>
      </c>
      <c r="F24" s="28">
        <v>155</v>
      </c>
      <c r="G24" s="28">
        <v>155</v>
      </c>
      <c r="H24" s="28">
        <v>155</v>
      </c>
      <c r="I24" s="28">
        <v>154</v>
      </c>
      <c r="J24" s="28">
        <v>157</v>
      </c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9.950000000000003" customHeight="1">
      <c r="A25" s="9" t="s">
        <v>30</v>
      </c>
      <c r="B25" s="26">
        <v>154</v>
      </c>
      <c r="C25" s="27">
        <v>154</v>
      </c>
      <c r="D25" s="28">
        <v>154</v>
      </c>
      <c r="E25" s="28">
        <v>155.5</v>
      </c>
      <c r="F25" s="28">
        <v>154.5</v>
      </c>
      <c r="G25" s="28">
        <v>155</v>
      </c>
      <c r="H25" s="28">
        <v>154.5</v>
      </c>
      <c r="I25" s="28">
        <v>155</v>
      </c>
      <c r="J25" s="28">
        <v>155</v>
      </c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39.950000000000003" customHeight="1" thickBot="1">
      <c r="A26" s="9" t="s">
        <v>31</v>
      </c>
      <c r="B26" s="26">
        <v>154</v>
      </c>
      <c r="C26" s="30">
        <v>154</v>
      </c>
      <c r="D26" s="28">
        <v>154</v>
      </c>
      <c r="E26" s="28">
        <v>154</v>
      </c>
      <c r="F26" s="28">
        <v>154</v>
      </c>
      <c r="G26" s="28">
        <v>154</v>
      </c>
      <c r="H26" s="28">
        <v>154</v>
      </c>
      <c r="I26" s="28">
        <v>154</v>
      </c>
      <c r="J26" s="28">
        <v>154</v>
      </c>
      <c r="K26" s="28"/>
      <c r="L26" s="28"/>
      <c r="M26" s="29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39.950000000000003" customHeight="1" thickBot="1">
      <c r="A27" s="10" t="s">
        <v>4</v>
      </c>
      <c r="B27" s="31">
        <f t="shared" ref="B27:L27" si="0">IF(SUM(B5:B25)&gt;0,AVERAGE(B5:B25),"")</f>
        <v>142.42500000000001</v>
      </c>
      <c r="C27" s="32">
        <f t="shared" si="0"/>
        <v>142.66904761904763</v>
      </c>
      <c r="D27" s="32">
        <f t="shared" si="0"/>
        <v>142.67301587301586</v>
      </c>
      <c r="E27" s="32">
        <f t="shared" si="0"/>
        <v>143.51230158730158</v>
      </c>
      <c r="F27" s="32">
        <f t="shared" si="0"/>
        <v>141.75952380952381</v>
      </c>
      <c r="G27" s="32">
        <f t="shared" si="0"/>
        <v>142.00357142857143</v>
      </c>
      <c r="H27" s="32">
        <f t="shared" si="0"/>
        <v>142.46785714285713</v>
      </c>
      <c r="I27" s="32">
        <f t="shared" si="0"/>
        <v>142.13452380952381</v>
      </c>
      <c r="J27" s="32">
        <f t="shared" si="0"/>
        <v>143.30714285714285</v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39.950000000000003" customHeight="1" thickBot="1">
      <c r="A28" s="10" t="s">
        <v>5</v>
      </c>
      <c r="B28" s="31">
        <v>135</v>
      </c>
      <c r="C28" s="32">
        <v>134.63157894736841</v>
      </c>
      <c r="D28" s="32">
        <v>135.07142857142858</v>
      </c>
      <c r="E28" s="32">
        <v>136.69999999999999</v>
      </c>
      <c r="F28" s="32">
        <v>132.6</v>
      </c>
      <c r="G28" s="32">
        <v>132.1</v>
      </c>
      <c r="H28" s="32">
        <v>133.1</v>
      </c>
      <c r="I28" s="32">
        <v>132.19999999999999</v>
      </c>
      <c r="J28" s="32">
        <v>134.80000000000001</v>
      </c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9.950000000000003" customHeight="1" thickBot="1">
      <c r="A29" s="10" t="s">
        <v>6</v>
      </c>
      <c r="B29" s="44">
        <f>ROUND(B27,1)-ROUND(B28,1)</f>
        <v>7.4000000000000057</v>
      </c>
      <c r="C29" s="44">
        <f t="shared" ref="C29:D29" si="1">ROUND(C27,1)-ROUND(C28,1)</f>
        <v>8.0999999999999943</v>
      </c>
      <c r="D29" s="44">
        <f t="shared" si="1"/>
        <v>7.5999999999999943</v>
      </c>
      <c r="E29" s="32">
        <f t="shared" ref="E29:M29" si="2">IF(SUM(E5:E25)&gt;0,E27-E28,"")</f>
        <v>6.8123015873015902</v>
      </c>
      <c r="F29" s="32">
        <f t="shared" si="2"/>
        <v>9.1595238095238187</v>
      </c>
      <c r="G29" s="32">
        <f t="shared" si="2"/>
        <v>9.9035714285714391</v>
      </c>
      <c r="H29" s="32">
        <f t="shared" si="2"/>
        <v>9.3678571428571331</v>
      </c>
      <c r="I29" s="32">
        <f t="shared" si="2"/>
        <v>9.9345238095238244</v>
      </c>
      <c r="J29" s="32">
        <f t="shared" si="2"/>
        <v>8.5071428571428385</v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34">
        <f>IF(SUM(B5:B25)&gt;0,B27/B28,"")</f>
        <v>1.0550000000000002</v>
      </c>
      <c r="C30" s="40">
        <f>IF(SUM(C5:C25)&gt;0,C27/C28,"")</f>
        <v>1.0596997282102836</v>
      </c>
      <c r="D30" s="40">
        <f t="shared" ref="D30:M30" si="3">IF(SUM(D5:D25)&gt;0,D27/D28,"")</f>
        <v>1.056278277219578</v>
      </c>
      <c r="E30" s="40">
        <f t="shared" si="3"/>
        <v>1.0498339545523159</v>
      </c>
      <c r="F30" s="40">
        <f t="shared" si="3"/>
        <v>1.0690763484881132</v>
      </c>
      <c r="G30" s="40">
        <f t="shared" si="3"/>
        <v>1.0749702606250677</v>
      </c>
      <c r="H30" s="40">
        <f t="shared" si="3"/>
        <v>1.0703820972416014</v>
      </c>
      <c r="I30" s="40">
        <f t="shared" si="3"/>
        <v>1.0751476838844465</v>
      </c>
      <c r="J30" s="40">
        <f t="shared" si="3"/>
        <v>1.0631093683764306</v>
      </c>
      <c r="K30" s="40" t="str">
        <f t="shared" si="3"/>
        <v/>
      </c>
      <c r="L30" s="40" t="str">
        <f t="shared" si="3"/>
        <v/>
      </c>
      <c r="M30" s="41" t="str">
        <f t="shared" si="3"/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2.5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customHeight="1">
      <c r="A32" s="14" t="s">
        <v>8</v>
      </c>
      <c r="V32" s="4"/>
    </row>
    <row r="33" spans="1:25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Y34"/>
  <sheetViews>
    <sheetView showGridLines="0" view="pageBreakPreview" zoomScale="70" zoomScaleNormal="60" zoomScaleSheetLayoutView="70" workbookViewId="0">
      <pane ySplit="4" topLeftCell="A5" activePane="bottomLeft" state="frozen"/>
      <selection activeCell="I17" sqref="I17"/>
      <selection pane="bottomLeft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>
      <c r="A1" s="45" t="str">
        <f>レギュラー!A1</f>
        <v>令和６年度</v>
      </c>
    </row>
    <row r="2" spans="1:23" ht="27.95" customHeight="1">
      <c r="A2" s="7" t="s">
        <v>12</v>
      </c>
      <c r="M2" s="42"/>
    </row>
    <row r="3" spans="1:23" ht="15" customHeight="1" thickBot="1"/>
    <row r="4" spans="1:23" s="1" customFormat="1" ht="39.950000000000003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39.950000000000003" customHeight="1">
      <c r="A5" s="8" t="s">
        <v>1</v>
      </c>
      <c r="B5" s="37">
        <v>134.80000000000001</v>
      </c>
      <c r="C5" s="27">
        <v>134.80000000000001</v>
      </c>
      <c r="D5" s="38">
        <v>134.80000000000001</v>
      </c>
      <c r="E5" s="38">
        <v>137</v>
      </c>
      <c r="F5" s="38">
        <v>137</v>
      </c>
      <c r="G5" s="38">
        <v>134.80000000000001</v>
      </c>
      <c r="H5" s="38">
        <v>137</v>
      </c>
      <c r="I5" s="38">
        <v>137</v>
      </c>
      <c r="J5" s="38">
        <v>137</v>
      </c>
      <c r="K5" s="38"/>
      <c r="L5" s="38"/>
      <c r="M5" s="39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9.950000000000003" customHeight="1">
      <c r="A6" s="9" t="s">
        <v>2</v>
      </c>
      <c r="B6" s="26">
        <v>140</v>
      </c>
      <c r="C6" s="27">
        <v>140</v>
      </c>
      <c r="D6" s="28">
        <v>140</v>
      </c>
      <c r="E6" s="28">
        <v>142</v>
      </c>
      <c r="F6" s="28">
        <v>136</v>
      </c>
      <c r="G6" s="28">
        <v>136</v>
      </c>
      <c r="H6" s="28">
        <v>139</v>
      </c>
      <c r="I6" s="28">
        <v>136</v>
      </c>
      <c r="J6" s="28">
        <v>139</v>
      </c>
      <c r="K6" s="28"/>
      <c r="L6" s="28"/>
      <c r="M6" s="29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.950000000000003" customHeight="1">
      <c r="A7" s="9" t="s">
        <v>3</v>
      </c>
      <c r="B7" s="26">
        <v>134.5</v>
      </c>
      <c r="C7" s="27">
        <v>134.25</v>
      </c>
      <c r="D7" s="28">
        <v>134.25</v>
      </c>
      <c r="E7" s="28">
        <v>136</v>
      </c>
      <c r="F7" s="28">
        <v>132.25</v>
      </c>
      <c r="G7" s="28">
        <v>131.75</v>
      </c>
      <c r="H7" s="28">
        <v>133.25</v>
      </c>
      <c r="I7" s="28">
        <v>132.5</v>
      </c>
      <c r="J7" s="28">
        <v>134</v>
      </c>
      <c r="K7" s="28"/>
      <c r="L7" s="28"/>
      <c r="M7" s="29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9.950000000000003" customHeight="1">
      <c r="A8" s="9" t="s">
        <v>14</v>
      </c>
      <c r="B8" s="26">
        <v>134.19999999999999</v>
      </c>
      <c r="C8" s="27">
        <v>134.19999999999999</v>
      </c>
      <c r="D8" s="28">
        <v>134.19999999999999</v>
      </c>
      <c r="E8" s="28">
        <v>134.19999999999999</v>
      </c>
      <c r="F8" s="28">
        <v>134.19999999999999</v>
      </c>
      <c r="G8" s="28">
        <v>134.19999999999999</v>
      </c>
      <c r="H8" s="28">
        <v>134.19999999999999</v>
      </c>
      <c r="I8" s="28">
        <v>134.19999999999999</v>
      </c>
      <c r="J8" s="28">
        <v>134.19999999999999</v>
      </c>
      <c r="K8" s="28"/>
      <c r="L8" s="28"/>
      <c r="M8" s="29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9.950000000000003" customHeight="1">
      <c r="A9" s="9" t="s">
        <v>15</v>
      </c>
      <c r="B9" s="26">
        <v>128</v>
      </c>
      <c r="C9" s="27">
        <v>128</v>
      </c>
      <c r="D9" s="28">
        <v>128</v>
      </c>
      <c r="E9" s="28">
        <v>128</v>
      </c>
      <c r="F9" s="28">
        <v>128.69999999999999</v>
      </c>
      <c r="G9" s="28">
        <v>128.69999999999999</v>
      </c>
      <c r="H9" s="28">
        <v>128.69999999999999</v>
      </c>
      <c r="I9" s="28">
        <v>128.69999999999999</v>
      </c>
      <c r="J9" s="28">
        <v>128.69999999999999</v>
      </c>
      <c r="K9" s="28"/>
      <c r="L9" s="28"/>
      <c r="M9" s="2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950000000000003" customHeight="1">
      <c r="A10" s="9" t="s">
        <v>16</v>
      </c>
      <c r="B10" s="26">
        <v>133</v>
      </c>
      <c r="C10" s="27">
        <v>133</v>
      </c>
      <c r="D10" s="28">
        <v>133</v>
      </c>
      <c r="E10" s="28">
        <v>133</v>
      </c>
      <c r="F10" s="28">
        <v>133</v>
      </c>
      <c r="G10" s="28">
        <v>133</v>
      </c>
      <c r="H10" s="28">
        <v>133</v>
      </c>
      <c r="I10" s="28">
        <v>133</v>
      </c>
      <c r="J10" s="28">
        <v>133</v>
      </c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9.950000000000003" customHeight="1">
      <c r="A11" s="9" t="s">
        <v>32</v>
      </c>
      <c r="B11" s="26">
        <v>126.5</v>
      </c>
      <c r="C11" s="27">
        <v>128.5</v>
      </c>
      <c r="D11" s="28">
        <v>128.5</v>
      </c>
      <c r="E11" s="28">
        <v>128.5</v>
      </c>
      <c r="F11" s="28">
        <v>127</v>
      </c>
      <c r="G11" s="28">
        <v>128.5</v>
      </c>
      <c r="H11" s="28">
        <v>128.5</v>
      </c>
      <c r="I11" s="28">
        <v>128.5</v>
      </c>
      <c r="J11" s="28">
        <v>130</v>
      </c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9.950000000000003" customHeight="1">
      <c r="A12" s="9" t="s">
        <v>17</v>
      </c>
      <c r="B12" s="26">
        <v>126.5</v>
      </c>
      <c r="C12" s="27">
        <v>128.5</v>
      </c>
      <c r="D12" s="28">
        <v>128.5</v>
      </c>
      <c r="E12" s="28">
        <v>128.5</v>
      </c>
      <c r="F12" s="28">
        <v>127</v>
      </c>
      <c r="G12" s="28">
        <v>128.5</v>
      </c>
      <c r="H12" s="28">
        <v>128.5</v>
      </c>
      <c r="I12" s="28">
        <v>128.5</v>
      </c>
      <c r="J12" s="28">
        <v>130</v>
      </c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9.950000000000003" customHeight="1">
      <c r="A13" s="9" t="s">
        <v>18</v>
      </c>
      <c r="B13" s="26">
        <v>123.5</v>
      </c>
      <c r="C13" s="27">
        <v>129.5</v>
      </c>
      <c r="D13" s="28">
        <v>129.5</v>
      </c>
      <c r="E13" s="28">
        <v>129.5</v>
      </c>
      <c r="F13" s="28">
        <v>127.5</v>
      </c>
      <c r="G13" s="28">
        <v>129.5</v>
      </c>
      <c r="H13" s="28">
        <v>129.5</v>
      </c>
      <c r="I13" s="28">
        <v>129.5</v>
      </c>
      <c r="J13" s="28">
        <v>132.5</v>
      </c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9.950000000000003" customHeight="1">
      <c r="A14" s="9" t="s">
        <v>19</v>
      </c>
      <c r="B14" s="26">
        <v>137</v>
      </c>
      <c r="C14" s="27">
        <v>136.5</v>
      </c>
      <c r="D14" s="28">
        <v>136.5</v>
      </c>
      <c r="E14" s="28">
        <v>137.5</v>
      </c>
      <c r="F14" s="28">
        <v>134</v>
      </c>
      <c r="G14" s="28">
        <v>134</v>
      </c>
      <c r="H14" s="28">
        <v>134</v>
      </c>
      <c r="I14" s="28">
        <v>134</v>
      </c>
      <c r="J14" s="28">
        <v>136</v>
      </c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9.950000000000003" customHeight="1">
      <c r="A15" s="9" t="s">
        <v>20</v>
      </c>
      <c r="B15" s="26">
        <v>134</v>
      </c>
      <c r="C15" s="27">
        <v>133</v>
      </c>
      <c r="D15" s="28">
        <v>135</v>
      </c>
      <c r="E15" s="28">
        <v>139</v>
      </c>
      <c r="F15" s="28">
        <v>139</v>
      </c>
      <c r="G15" s="28">
        <v>139</v>
      </c>
      <c r="H15" s="28">
        <v>139</v>
      </c>
      <c r="I15" s="28">
        <v>139</v>
      </c>
      <c r="J15" s="28">
        <v>139</v>
      </c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9.950000000000003" customHeight="1">
      <c r="A16" s="9" t="s">
        <v>21</v>
      </c>
      <c r="B16" s="26">
        <v>128</v>
      </c>
      <c r="C16" s="27">
        <v>128</v>
      </c>
      <c r="D16" s="28">
        <v>128.5</v>
      </c>
      <c r="E16" s="28">
        <v>129.5</v>
      </c>
      <c r="F16" s="28">
        <v>126</v>
      </c>
      <c r="G16" s="28">
        <v>127</v>
      </c>
      <c r="H16" s="28">
        <v>128.5</v>
      </c>
      <c r="I16" s="28">
        <v>127.5</v>
      </c>
      <c r="J16" s="28">
        <v>128.5</v>
      </c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39.950000000000003" customHeight="1">
      <c r="A17" s="9" t="s">
        <v>22</v>
      </c>
      <c r="B17" s="26">
        <v>131.83333333333334</v>
      </c>
      <c r="C17" s="27">
        <v>131.83333333333334</v>
      </c>
      <c r="D17" s="28">
        <v>131.83333333333334</v>
      </c>
      <c r="E17" s="28">
        <v>132.66666666666666</v>
      </c>
      <c r="F17" s="28">
        <v>133.19999999999999</v>
      </c>
      <c r="G17" s="28">
        <v>132.80000000000001</v>
      </c>
      <c r="H17" s="28">
        <v>133.19999999999999</v>
      </c>
      <c r="I17" s="28">
        <v>132.80000000000001</v>
      </c>
      <c r="J17" s="28">
        <v>129.5</v>
      </c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39.950000000000003" customHeight="1">
      <c r="A18" s="9" t="s">
        <v>23</v>
      </c>
      <c r="B18" s="26">
        <v>149</v>
      </c>
      <c r="C18" s="27">
        <v>149</v>
      </c>
      <c r="D18" s="28">
        <v>149</v>
      </c>
      <c r="E18" s="28">
        <v>149</v>
      </c>
      <c r="F18" s="28">
        <v>149</v>
      </c>
      <c r="G18" s="28">
        <v>149</v>
      </c>
      <c r="H18" s="28">
        <v>149</v>
      </c>
      <c r="I18" s="28">
        <v>149</v>
      </c>
      <c r="J18" s="28">
        <v>149</v>
      </c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39.950000000000003" customHeight="1">
      <c r="A19" s="9" t="s">
        <v>24</v>
      </c>
      <c r="B19" s="26">
        <v>136.25</v>
      </c>
      <c r="C19" s="27">
        <v>135.75</v>
      </c>
      <c r="D19" s="28">
        <v>136.5</v>
      </c>
      <c r="E19" s="28">
        <v>135.75</v>
      </c>
      <c r="F19" s="28">
        <v>134</v>
      </c>
      <c r="G19" s="28">
        <v>135.25</v>
      </c>
      <c r="H19" s="28">
        <v>134.75</v>
      </c>
      <c r="I19" s="28">
        <v>135</v>
      </c>
      <c r="J19" s="28">
        <v>136.25</v>
      </c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9.950000000000003" customHeight="1">
      <c r="A20" s="9" t="s">
        <v>25</v>
      </c>
      <c r="B20" s="26">
        <v>150</v>
      </c>
      <c r="C20" s="27">
        <v>150</v>
      </c>
      <c r="D20" s="28">
        <v>150</v>
      </c>
      <c r="E20" s="28">
        <v>150</v>
      </c>
      <c r="F20" s="28">
        <v>150</v>
      </c>
      <c r="G20" s="28">
        <v>150</v>
      </c>
      <c r="H20" s="28">
        <v>150</v>
      </c>
      <c r="I20" s="28">
        <v>150</v>
      </c>
      <c r="J20" s="28">
        <v>150</v>
      </c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39.950000000000003" customHeight="1">
      <c r="A21" s="9" t="s">
        <v>26</v>
      </c>
      <c r="B21" s="26">
        <v>155.5</v>
      </c>
      <c r="C21" s="27">
        <v>155.25</v>
      </c>
      <c r="D21" s="28">
        <v>155.25</v>
      </c>
      <c r="E21" s="28">
        <v>156.5</v>
      </c>
      <c r="F21" s="28">
        <v>153.75</v>
      </c>
      <c r="G21" s="28">
        <v>155.25</v>
      </c>
      <c r="H21" s="28">
        <v>155.5</v>
      </c>
      <c r="I21" s="28">
        <v>155</v>
      </c>
      <c r="J21" s="28">
        <v>156.75</v>
      </c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39.950000000000003" customHeight="1">
      <c r="A22" s="9" t="s">
        <v>27</v>
      </c>
      <c r="B22" s="26">
        <v>155</v>
      </c>
      <c r="C22" s="27">
        <v>155</v>
      </c>
      <c r="D22" s="28">
        <v>155</v>
      </c>
      <c r="E22" s="28">
        <v>155</v>
      </c>
      <c r="F22" s="28">
        <v>155</v>
      </c>
      <c r="G22" s="28">
        <v>155</v>
      </c>
      <c r="H22" s="28">
        <v>155</v>
      </c>
      <c r="I22" s="28">
        <v>155</v>
      </c>
      <c r="J22" s="28">
        <v>155</v>
      </c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39.950000000000003" customHeight="1">
      <c r="A23" s="9" t="s">
        <v>28</v>
      </c>
      <c r="B23" s="26">
        <v>155</v>
      </c>
      <c r="C23" s="27">
        <v>155</v>
      </c>
      <c r="D23" s="28">
        <v>155</v>
      </c>
      <c r="E23" s="28">
        <v>155</v>
      </c>
      <c r="F23" s="28">
        <v>155</v>
      </c>
      <c r="G23" s="28">
        <v>155</v>
      </c>
      <c r="H23" s="28">
        <v>155</v>
      </c>
      <c r="I23" s="28">
        <v>155</v>
      </c>
      <c r="J23" s="28">
        <v>155</v>
      </c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9.950000000000003" customHeight="1">
      <c r="A24" s="9" t="s">
        <v>29</v>
      </c>
      <c r="B24" s="26">
        <v>156</v>
      </c>
      <c r="C24" s="27">
        <v>156</v>
      </c>
      <c r="D24" s="28">
        <v>156</v>
      </c>
      <c r="E24" s="28">
        <v>156</v>
      </c>
      <c r="F24" s="28">
        <v>155</v>
      </c>
      <c r="G24" s="28">
        <v>155</v>
      </c>
      <c r="H24" s="28">
        <v>154</v>
      </c>
      <c r="I24" s="28">
        <v>154</v>
      </c>
      <c r="J24" s="28">
        <v>154</v>
      </c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9.950000000000003" customHeight="1">
      <c r="A25" s="9" t="s">
        <v>30</v>
      </c>
      <c r="B25" s="26">
        <v>142.73333333333332</v>
      </c>
      <c r="C25" s="27">
        <v>143.33333333333334</v>
      </c>
      <c r="D25" s="28">
        <v>143.33333333333334</v>
      </c>
      <c r="E25" s="28">
        <v>144.33333333333334</v>
      </c>
      <c r="F25" s="28">
        <v>144</v>
      </c>
      <c r="G25" s="28">
        <v>143</v>
      </c>
      <c r="H25" s="28">
        <v>143.06666666666666</v>
      </c>
      <c r="I25" s="28">
        <v>143.06666666666666</v>
      </c>
      <c r="J25" s="28">
        <v>144.6</v>
      </c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39.950000000000003" customHeight="1" thickBot="1">
      <c r="A26" s="9" t="s">
        <v>31</v>
      </c>
      <c r="B26" s="26">
        <v>162</v>
      </c>
      <c r="C26" s="30">
        <v>162</v>
      </c>
      <c r="D26" s="28">
        <v>162</v>
      </c>
      <c r="E26" s="28">
        <v>162</v>
      </c>
      <c r="F26" s="28">
        <v>162</v>
      </c>
      <c r="G26" s="28">
        <v>162</v>
      </c>
      <c r="H26" s="28">
        <v>162</v>
      </c>
      <c r="I26" s="28">
        <v>162</v>
      </c>
      <c r="J26" s="28">
        <v>162</v>
      </c>
      <c r="K26" s="28"/>
      <c r="L26" s="28"/>
      <c r="M26" s="29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39.950000000000003" customHeight="1" thickBot="1">
      <c r="A27" s="10" t="s">
        <v>4</v>
      </c>
      <c r="B27" s="31">
        <f>IF(SUM(B5:B25)&gt;0,AVERAGE(B5:B25),"")</f>
        <v>138.63412698412696</v>
      </c>
      <c r="C27" s="32">
        <f t="shared" ref="C27:L27" si="0">IF(SUM(C5:C25)&gt;0,AVERAGE(C5:C25),"")</f>
        <v>139.01984126984127</v>
      </c>
      <c r="D27" s="32">
        <f t="shared" si="0"/>
        <v>139.17460317460316</v>
      </c>
      <c r="E27" s="32">
        <f t="shared" si="0"/>
        <v>139.85476190476192</v>
      </c>
      <c r="F27" s="32">
        <f t="shared" si="0"/>
        <v>138.60000000000002</v>
      </c>
      <c r="G27" s="32">
        <f t="shared" si="0"/>
        <v>138.82142857142858</v>
      </c>
      <c r="H27" s="32">
        <f t="shared" si="0"/>
        <v>139.17460317460319</v>
      </c>
      <c r="I27" s="32">
        <f t="shared" si="0"/>
        <v>138.9174603174603</v>
      </c>
      <c r="J27" s="32">
        <f t="shared" si="0"/>
        <v>139.61904761904762</v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39.950000000000003" customHeight="1" thickBot="1">
      <c r="A28" s="10" t="s">
        <v>5</v>
      </c>
      <c r="B28" s="31">
        <v>103.7</v>
      </c>
      <c r="C28" s="32">
        <v>103.2</v>
      </c>
      <c r="D28" s="32">
        <v>103.6</v>
      </c>
      <c r="E28" s="32">
        <v>104.2</v>
      </c>
      <c r="F28" s="32">
        <v>101.7</v>
      </c>
      <c r="G28" s="32">
        <v>102</v>
      </c>
      <c r="H28" s="32">
        <v>102.5</v>
      </c>
      <c r="I28" s="32">
        <v>102.6</v>
      </c>
      <c r="J28" s="32">
        <v>104</v>
      </c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9.950000000000003" customHeight="1" thickBot="1">
      <c r="A29" s="10" t="s">
        <v>6</v>
      </c>
      <c r="B29" s="44">
        <f>ROUND(B27,1)-ROUND(B28,1)</f>
        <v>34.899999999999991</v>
      </c>
      <c r="C29" s="44">
        <f t="shared" ref="C29:D29" si="1">ROUND(C27,1)-ROUND(C28,1)</f>
        <v>35.799999999999997</v>
      </c>
      <c r="D29" s="44">
        <f t="shared" si="1"/>
        <v>35.599999999999994</v>
      </c>
      <c r="E29" s="32">
        <f t="shared" ref="E29:M29" si="2">IF(SUM(E5:E25)&gt;0,E27-E28,"")</f>
        <v>35.654761904761912</v>
      </c>
      <c r="F29" s="32">
        <f t="shared" si="2"/>
        <v>36.90000000000002</v>
      </c>
      <c r="G29" s="32">
        <f t="shared" si="2"/>
        <v>36.821428571428584</v>
      </c>
      <c r="H29" s="32">
        <f t="shared" si="2"/>
        <v>36.674603174603192</v>
      </c>
      <c r="I29" s="32">
        <f t="shared" si="2"/>
        <v>36.317460317460302</v>
      </c>
      <c r="J29" s="32">
        <f t="shared" si="2"/>
        <v>35.61904761904762</v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34">
        <f>IF(SUM(B5:B25)&gt;0,B27/B28,"")</f>
        <v>1.3368768272336256</v>
      </c>
      <c r="C30" s="40">
        <f>IF(SUM(C5:C25)&gt;0,C27/C28,"")</f>
        <v>1.3470914851728804</v>
      </c>
      <c r="D30" s="40">
        <v>1.3440000000000001</v>
      </c>
      <c r="E30" s="40">
        <f t="shared" ref="E30:M30" si="3">IF(SUM(E5:E25)&gt;0,E27/E28,"")</f>
        <v>1.3421762178959877</v>
      </c>
      <c r="F30" s="40">
        <f t="shared" si="3"/>
        <v>1.3628318584070798</v>
      </c>
      <c r="G30" s="40">
        <f t="shared" si="3"/>
        <v>1.3609943977591037</v>
      </c>
      <c r="H30" s="40">
        <f t="shared" si="3"/>
        <v>1.3578010065814945</v>
      </c>
      <c r="I30" s="40">
        <f t="shared" si="3"/>
        <v>1.3539713481233948</v>
      </c>
      <c r="J30" s="40">
        <f t="shared" si="3"/>
        <v>1.3424908424908426</v>
      </c>
      <c r="K30" s="40" t="str">
        <f t="shared" si="3"/>
        <v/>
      </c>
      <c r="L30" s="40" t="str">
        <f t="shared" si="3"/>
        <v/>
      </c>
      <c r="M30" s="41" t="str">
        <f t="shared" si="3"/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9.25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customHeight="1">
      <c r="A32" s="14" t="s">
        <v>8</v>
      </c>
      <c r="V32" s="4"/>
    </row>
    <row r="33" spans="1:25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0006883</cp:lastModifiedBy>
  <cp:lastPrinted>2024-11-26T04:36:32Z</cp:lastPrinted>
  <dcterms:created xsi:type="dcterms:W3CDTF">2015-05-15T04:00:09Z</dcterms:created>
  <dcterms:modified xsi:type="dcterms:W3CDTF">2025-02-13T00:07:06Z</dcterms:modified>
</cp:coreProperties>
</file>