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TS-WXL4B1\市町村課_NewTera\07_税政班\02_担当（税目）別フォルダ\202_課税状況等調\R03_課税状況等調\10 HP公表用\"/>
    </mc:Choice>
  </mc:AlternateContent>
  <bookViews>
    <workbookView xWindow="-15" yWindow="4740" windowWidth="19170" windowHeight="4755"/>
  </bookViews>
  <sheets>
    <sheet name="(2)_イ_市町村別" sheetId="1" r:id="rId1"/>
    <sheet name="(2)_ロ_所得者区分別" sheetId="2" r:id="rId2"/>
  </sheets>
  <definedNames>
    <definedName name="_xlnm.Print_Area" localSheetId="0">'(2)_イ_市町村別'!$A$1:$N$51</definedName>
    <definedName name="_xlnm.Print_Area" localSheetId="1">'(2)_ロ_所得者区分別'!$A$1:$O$41</definedName>
  </definedNames>
  <calcPr calcId="162913"/>
</workbook>
</file>

<file path=xl/calcChain.xml><?xml version="1.0" encoding="utf-8"?>
<calcChain xmlns="http://schemas.openxmlformats.org/spreadsheetml/2006/main">
  <c r="I23" i="2" l="1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10" i="2"/>
  <c r="J10" i="2"/>
  <c r="K10" i="2"/>
  <c r="K36" i="2" s="1"/>
  <c r="L10" i="2"/>
  <c r="M10" i="2"/>
  <c r="I11" i="2"/>
  <c r="J11" i="2"/>
  <c r="K11" i="2"/>
  <c r="L11" i="2"/>
  <c r="M11" i="2"/>
  <c r="M37" i="2" s="1"/>
  <c r="I12" i="2"/>
  <c r="J12" i="2"/>
  <c r="K12" i="2"/>
  <c r="K38" i="2" s="1"/>
  <c r="L12" i="2"/>
  <c r="M12" i="2"/>
  <c r="I13" i="2"/>
  <c r="I39" i="2" s="1"/>
  <c r="J13" i="2"/>
  <c r="J39" i="2" s="1"/>
  <c r="K13" i="2"/>
  <c r="L13" i="2"/>
  <c r="M13" i="2"/>
  <c r="M39" i="2" s="1"/>
  <c r="I9" i="2"/>
  <c r="M22" i="2"/>
  <c r="L22" i="2"/>
  <c r="K22" i="2"/>
  <c r="J22" i="2"/>
  <c r="I22" i="2"/>
  <c r="M9" i="2"/>
  <c r="L9" i="2"/>
  <c r="K9" i="2"/>
  <c r="J9" i="2"/>
  <c r="F35" i="2"/>
  <c r="G35" i="2"/>
  <c r="H35" i="2"/>
  <c r="F36" i="2"/>
  <c r="G36" i="2"/>
  <c r="H36" i="2"/>
  <c r="I36" i="2"/>
  <c r="F37" i="2"/>
  <c r="G37" i="2"/>
  <c r="H37" i="2"/>
  <c r="F38" i="2"/>
  <c r="G38" i="2"/>
  <c r="H38" i="2"/>
  <c r="F39" i="2"/>
  <c r="G39" i="2"/>
  <c r="H39" i="2"/>
  <c r="B35" i="2"/>
  <c r="C35" i="2"/>
  <c r="B36" i="2"/>
  <c r="C36" i="2"/>
  <c r="B37" i="2"/>
  <c r="C37" i="2"/>
  <c r="B38" i="2"/>
  <c r="C38" i="2"/>
  <c r="B39" i="2"/>
  <c r="C39" i="2"/>
  <c r="D35" i="2"/>
  <c r="E35" i="2"/>
  <c r="M36" i="2" l="1"/>
  <c r="M38" i="2"/>
  <c r="I38" i="2"/>
  <c r="K39" i="2"/>
  <c r="L38" i="2"/>
  <c r="K37" i="2"/>
  <c r="I37" i="2"/>
  <c r="L36" i="2"/>
  <c r="L35" i="2"/>
  <c r="J38" i="2"/>
  <c r="J36" i="2"/>
  <c r="J35" i="2"/>
  <c r="I35" i="2"/>
  <c r="K35" i="2"/>
  <c r="M35" i="2"/>
  <c r="J37" i="2"/>
  <c r="L39" i="2"/>
  <c r="L37" i="2"/>
  <c r="B49" i="1"/>
  <c r="C49" i="1"/>
  <c r="D49" i="1"/>
  <c r="E49" i="1"/>
  <c r="F49" i="1"/>
  <c r="G49" i="1"/>
  <c r="H49" i="1"/>
  <c r="I49" i="1"/>
  <c r="J49" i="1"/>
  <c r="K49" i="1"/>
  <c r="L49" i="1"/>
  <c r="B50" i="1"/>
  <c r="C50" i="1"/>
  <c r="D50" i="1"/>
  <c r="E50" i="1"/>
  <c r="F50" i="1"/>
  <c r="G50" i="1"/>
  <c r="H50" i="1"/>
  <c r="I50" i="1"/>
  <c r="J50" i="1"/>
  <c r="K50" i="1"/>
  <c r="L50" i="1"/>
  <c r="B51" i="1"/>
  <c r="C51" i="1"/>
  <c r="D51" i="1"/>
  <c r="E51" i="1"/>
  <c r="F51" i="1"/>
  <c r="G51" i="1"/>
  <c r="H51" i="1"/>
  <c r="I51" i="1"/>
  <c r="J51" i="1"/>
  <c r="K51" i="1"/>
  <c r="L51" i="1"/>
  <c r="I27" i="2" l="1"/>
  <c r="F14" i="2" l="1"/>
  <c r="G14" i="2"/>
  <c r="B14" i="2"/>
  <c r="C14" i="2"/>
  <c r="N48" i="1" l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D14" i="2"/>
  <c r="E14" i="2"/>
  <c r="H14" i="2"/>
  <c r="B27" i="2"/>
  <c r="B40" i="2" s="1"/>
  <c r="C27" i="2"/>
  <c r="C40" i="2" s="1"/>
  <c r="D27" i="2"/>
  <c r="E27" i="2"/>
  <c r="F27" i="2"/>
  <c r="F40" i="2" s="1"/>
  <c r="G27" i="2"/>
  <c r="G40" i="2" s="1"/>
  <c r="H27" i="2"/>
  <c r="J27" i="2"/>
  <c r="D36" i="2"/>
  <c r="E36" i="2"/>
  <c r="D37" i="2"/>
  <c r="E37" i="2"/>
  <c r="D38" i="2"/>
  <c r="E38" i="2"/>
  <c r="D39" i="2"/>
  <c r="E39" i="2"/>
  <c r="E40" i="2" l="1"/>
  <c r="D40" i="2"/>
  <c r="L27" i="2"/>
  <c r="H40" i="2"/>
  <c r="K27" i="2"/>
  <c r="M27" i="2"/>
  <c r="K14" i="2"/>
  <c r="L14" i="2"/>
  <c r="M14" i="2"/>
  <c r="I14" i="2"/>
  <c r="I40" i="2" s="1"/>
  <c r="J14" i="2"/>
  <c r="J40" i="2" s="1"/>
  <c r="M50" i="1"/>
  <c r="M49" i="1"/>
  <c r="M51" i="1"/>
  <c r="L40" i="2" l="1"/>
  <c r="M40" i="2"/>
  <c r="K40" i="2"/>
</calcChain>
</file>

<file path=xl/sharedStrings.xml><?xml version="1.0" encoding="utf-8"?>
<sst xmlns="http://schemas.openxmlformats.org/spreadsheetml/2006/main" count="236" uniqueCount="103">
  <si>
    <t>均等割と所得割を納める者</t>
  </si>
  <si>
    <t>市町村</t>
  </si>
  <si>
    <t>均等割額</t>
  </si>
  <si>
    <t>所得割額</t>
  </si>
  <si>
    <t>　</t>
  </si>
  <si>
    <t>都 市 計</t>
  </si>
  <si>
    <t>町 村 計</t>
  </si>
  <si>
    <t>県    計</t>
  </si>
  <si>
    <t>合　　　　　　　　　　　　　　          計</t>
    <phoneticPr fontId="1"/>
  </si>
  <si>
    <t>均等割を納める者</t>
    <rPh sb="4" eb="5">
      <t>オサ</t>
    </rPh>
    <rPh sb="7" eb="8">
      <t>モノ</t>
    </rPh>
    <phoneticPr fontId="1"/>
  </si>
  <si>
    <t>所得割を納める者</t>
    <rPh sb="4" eb="5">
      <t>オサ</t>
    </rPh>
    <rPh sb="7" eb="8">
      <t>モノ</t>
    </rPh>
    <phoneticPr fontId="1"/>
  </si>
  <si>
    <t>納税義務者数</t>
    <rPh sb="4" eb="5">
      <t>シャ</t>
    </rPh>
    <rPh sb="5" eb="6">
      <t>スウ</t>
    </rPh>
    <phoneticPr fontId="1"/>
  </si>
  <si>
    <t>均等割のみを納める者</t>
    <phoneticPr fontId="1"/>
  </si>
  <si>
    <t>所得割のみを納める者</t>
    <phoneticPr fontId="1"/>
  </si>
  <si>
    <t>（人）</t>
    <rPh sb="1" eb="2">
      <t>ニン</t>
    </rPh>
    <phoneticPr fontId="1"/>
  </si>
  <si>
    <t>（千円）</t>
    <rPh sb="1" eb="3">
      <t>センエン</t>
    </rPh>
    <phoneticPr fontId="1"/>
  </si>
  <si>
    <t>（A)　　</t>
    <phoneticPr fontId="1"/>
  </si>
  <si>
    <t>（B)　　</t>
    <phoneticPr fontId="1"/>
  </si>
  <si>
    <t>（C)　　</t>
    <phoneticPr fontId="1"/>
  </si>
  <si>
    <t>（D)　　</t>
    <phoneticPr fontId="1"/>
  </si>
  <si>
    <t>（E)　　</t>
    <phoneticPr fontId="1"/>
  </si>
  <si>
    <t>（F)　　</t>
    <phoneticPr fontId="1"/>
  </si>
  <si>
    <t>（G)　　</t>
    <phoneticPr fontId="1"/>
  </si>
  <si>
    <t>納税義務者数
（A)+(E)</t>
    <rPh sb="4" eb="5">
      <t>シャ</t>
    </rPh>
    <rPh sb="5" eb="6">
      <t>スウ</t>
    </rPh>
    <phoneticPr fontId="1"/>
  </si>
  <si>
    <t>均等割額
（B)+(F)</t>
    <phoneticPr fontId="1"/>
  </si>
  <si>
    <t>納税義務者数
（C)+(E)</t>
    <rPh sb="4" eb="5">
      <t>シャ</t>
    </rPh>
    <rPh sb="5" eb="6">
      <t>スウ</t>
    </rPh>
    <phoneticPr fontId="1"/>
  </si>
  <si>
    <t>所得割額
（D)+(G)</t>
    <phoneticPr fontId="1"/>
  </si>
  <si>
    <t>（A)+(C)+(E)</t>
    <phoneticPr fontId="1"/>
  </si>
  <si>
    <t>　イ　市町村別</t>
    <rPh sb="3" eb="6">
      <t>シチョウソン</t>
    </rPh>
    <rPh sb="6" eb="7">
      <t>ベツ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</si>
  <si>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</si>
  <si>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 xml:space="preserve"> 給　与　所　得　者</t>
  </si>
  <si>
    <t xml:space="preserve"> 営 業 等  所 得 者</t>
    <rPh sb="5" eb="6">
      <t>トウ</t>
    </rPh>
    <phoneticPr fontId="1"/>
  </si>
  <si>
    <t xml:space="preserve"> 営 業 等　所 得 者</t>
    <rPh sb="5" eb="6">
      <t>トウ</t>
    </rPh>
    <phoneticPr fontId="1"/>
  </si>
  <si>
    <t xml:space="preserve"> 農　業　所　得　者</t>
  </si>
  <si>
    <t xml:space="preserve"> 家 屋 敷 等 の み</t>
  </si>
  <si>
    <t>合         計</t>
  </si>
  <si>
    <t>区　　分</t>
    <phoneticPr fontId="1"/>
  </si>
  <si>
    <t xml:space="preserve">  均等割のみを納める者</t>
    <phoneticPr fontId="1"/>
  </si>
  <si>
    <t xml:space="preserve">  所得割のみを納める者</t>
    <phoneticPr fontId="1"/>
  </si>
  <si>
    <t>合 　　　            　  計</t>
    <phoneticPr fontId="1"/>
  </si>
  <si>
    <t>　均等割を納める者</t>
    <phoneticPr fontId="1"/>
  </si>
  <si>
    <t>　所得割を納める者</t>
    <phoneticPr fontId="1"/>
  </si>
  <si>
    <t>所有者区分　</t>
    <phoneticPr fontId="1"/>
  </si>
  <si>
    <t>(A) + (E)</t>
    <phoneticPr fontId="1"/>
  </si>
  <si>
    <t>(B) + (F)</t>
    <phoneticPr fontId="1"/>
  </si>
  <si>
    <t>(C) + (E)</t>
    <phoneticPr fontId="1"/>
  </si>
  <si>
    <t>(D) + (G)</t>
    <phoneticPr fontId="1"/>
  </si>
  <si>
    <t>(A) + (C) + (E)</t>
    <phoneticPr fontId="1"/>
  </si>
  <si>
    <t xml:space="preserve"> その他 の 所得者</t>
    <phoneticPr fontId="1"/>
  </si>
  <si>
    <t>　ロ　所得者区分別</t>
    <rPh sb="3" eb="6">
      <t>ショトクシャ</t>
    </rPh>
    <rPh sb="6" eb="8">
      <t>クブン</t>
    </rPh>
    <rPh sb="8" eb="9">
      <t>ベツ</t>
    </rPh>
    <phoneticPr fontId="1"/>
  </si>
  <si>
    <t>　　ｂ  町村計</t>
    <phoneticPr fontId="1"/>
  </si>
  <si>
    <t>　　ｃ  合  計</t>
    <phoneticPr fontId="1"/>
  </si>
  <si>
    <t>　　ａ　都市計</t>
    <rPh sb="4" eb="6">
      <t>トシ</t>
    </rPh>
    <phoneticPr fontId="1"/>
  </si>
  <si>
    <t>(2)  個人の市町村民税の納税義務者等に関する調（第２表より）</t>
    <rPh sb="5" eb="7">
      <t>コジン</t>
    </rPh>
    <rPh sb="8" eb="13">
      <t>シチョウソンミンゼイ</t>
    </rPh>
    <rPh sb="19" eb="20">
      <t>トウ</t>
    </rPh>
    <rPh sb="26" eb="27">
      <t>ダイ</t>
    </rPh>
    <rPh sb="28" eb="29">
      <t>ヒョウ</t>
    </rPh>
    <phoneticPr fontId="1"/>
  </si>
  <si>
    <t>(A)</t>
  </si>
  <si>
    <t>(B)</t>
  </si>
  <si>
    <t>(C)</t>
  </si>
  <si>
    <t>(D)</t>
  </si>
  <si>
    <t>(E)</t>
  </si>
  <si>
    <t>(F)</t>
  </si>
  <si>
    <t>(G)</t>
  </si>
  <si>
    <t>納      税
義務者数</t>
    <rPh sb="11" eb="12">
      <t>シャ</t>
    </rPh>
    <rPh sb="12" eb="13">
      <t>スウ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</si>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</sst>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thin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</borders>
  <cellStyleXfs count="1">
    <xf numFmtId="3" fontId="0" fillId="0" borderId="0"/>
  </cellStyleXfs>
  <cellXfs count="252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5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top"/>
    </xf>
    <xf numFmtId="3" fontId="7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3" fillId="0" borderId="0" xfId="0" applyFont="1" applyAlignment="1">
      <alignment horizontal="right"/>
    </xf>
    <xf numFmtId="3" fontId="8" fillId="0" borderId="0" xfId="0" applyFont="1" applyAlignment="1">
      <alignment vertical="top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Border="1" applyAlignment="1" applyProtection="1">
      <alignment vertical="center"/>
      <protection locked="0"/>
    </xf>
    <xf numFmtId="3" fontId="2" fillId="0" borderId="2" xfId="0" applyFont="1" applyBorder="1" applyAlignment="1">
      <alignment vertical="center"/>
    </xf>
    <xf numFmtId="3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3" fontId="2" fillId="0" borderId="13" xfId="0" applyFont="1" applyBorder="1" applyAlignment="1">
      <alignment horizontal="center" vertical="center"/>
    </xf>
    <xf numFmtId="3" fontId="2" fillId="0" borderId="1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3" fontId="2" fillId="0" borderId="15" xfId="0" applyFont="1" applyBorder="1" applyAlignment="1">
      <alignment horizontal="center" vertical="center"/>
    </xf>
    <xf numFmtId="3" fontId="2" fillId="0" borderId="1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3" fontId="2" fillId="0" borderId="17" xfId="0" applyFont="1" applyBorder="1" applyAlignment="1">
      <alignment horizontal="center" vertical="center"/>
    </xf>
    <xf numFmtId="3" fontId="2" fillId="0" borderId="18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3" fontId="2" fillId="0" borderId="5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vertical="center"/>
    </xf>
    <xf numFmtId="3" fontId="2" fillId="0" borderId="1" xfId="0" applyFont="1" applyBorder="1" applyAlignment="1">
      <alignment vertical="center"/>
    </xf>
    <xf numFmtId="3" fontId="2" fillId="0" borderId="3" xfId="0" applyFont="1" applyBorder="1" applyAlignment="1">
      <alignment vertical="center"/>
    </xf>
    <xf numFmtId="3" fontId="2" fillId="0" borderId="4" xfId="0" applyFont="1" applyBorder="1" applyAlignment="1">
      <alignment vertical="center"/>
    </xf>
    <xf numFmtId="3" fontId="2" fillId="0" borderId="5" xfId="0" applyFont="1" applyBorder="1" applyAlignment="1">
      <alignment vertical="center"/>
    </xf>
    <xf numFmtId="3" fontId="2" fillId="0" borderId="0" xfId="0" applyFont="1" applyAlignment="1">
      <alignment vertical="top"/>
    </xf>
    <xf numFmtId="3" fontId="10" fillId="0" borderId="0" xfId="0" applyFont="1" applyAlignment="1">
      <alignment vertical="top"/>
    </xf>
    <xf numFmtId="3" fontId="11" fillId="0" borderId="0" xfId="0" applyNumberFormat="1" applyFont="1" applyAlignment="1">
      <alignment vertical="center"/>
    </xf>
    <xf numFmtId="3" fontId="4" fillId="2" borderId="20" xfId="0" applyFont="1" applyFill="1" applyBorder="1" applyAlignment="1">
      <alignment vertical="center"/>
    </xf>
    <xf numFmtId="3" fontId="4" fillId="2" borderId="2" xfId="0" applyFont="1" applyFill="1" applyBorder="1" applyAlignment="1">
      <alignment vertical="center"/>
    </xf>
    <xf numFmtId="3" fontId="3" fillId="2" borderId="2" xfId="0" applyFont="1" applyFill="1" applyBorder="1" applyAlignment="1">
      <alignment horizontal="center" vertical="center"/>
    </xf>
    <xf numFmtId="3" fontId="4" fillId="2" borderId="2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right" vertical="center"/>
    </xf>
    <xf numFmtId="3" fontId="4" fillId="2" borderId="22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right" vertical="center"/>
    </xf>
    <xf numFmtId="3" fontId="2" fillId="2" borderId="21" xfId="0" applyFont="1" applyFill="1" applyBorder="1" applyAlignment="1">
      <alignment horizontal="left" vertical="center"/>
    </xf>
    <xf numFmtId="3" fontId="9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vertical="center"/>
    </xf>
    <xf numFmtId="3" fontId="2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7" fillId="0" borderId="25" xfId="0" applyFont="1" applyBorder="1" applyAlignment="1">
      <alignment vertical="center"/>
    </xf>
    <xf numFmtId="3" fontId="7" fillId="0" borderId="26" xfId="0" applyFont="1" applyBorder="1" applyAlignment="1">
      <alignment vertical="center"/>
    </xf>
    <xf numFmtId="3" fontId="7" fillId="0" borderId="27" xfId="0" applyFont="1" applyBorder="1" applyAlignment="1">
      <alignment vertical="center"/>
    </xf>
    <xf numFmtId="3" fontId="7" fillId="0" borderId="28" xfId="0" applyFont="1" applyBorder="1" applyAlignment="1">
      <alignment vertical="center"/>
    </xf>
    <xf numFmtId="3" fontId="7" fillId="0" borderId="29" xfId="0" applyFont="1" applyBorder="1" applyAlignment="1">
      <alignment vertical="center"/>
    </xf>
    <xf numFmtId="3" fontId="7" fillId="0" borderId="30" xfId="0" applyFont="1" applyBorder="1" applyAlignment="1">
      <alignment vertical="center"/>
    </xf>
    <xf numFmtId="3" fontId="7" fillId="0" borderId="31" xfId="0" applyFont="1" applyBorder="1" applyAlignment="1">
      <alignment vertical="center"/>
    </xf>
    <xf numFmtId="3" fontId="2" fillId="2" borderId="41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3" fontId="2" fillId="2" borderId="52" xfId="0" applyFont="1" applyFill="1" applyBorder="1" applyAlignment="1">
      <alignment horizontal="center" vertical="center"/>
    </xf>
    <xf numFmtId="176" fontId="2" fillId="0" borderId="53" xfId="0" applyNumberFormat="1" applyFont="1" applyBorder="1" applyAlignment="1">
      <alignment horizontal="right" vertical="center"/>
    </xf>
    <xf numFmtId="176" fontId="2" fillId="0" borderId="54" xfId="0" applyNumberFormat="1" applyFont="1" applyBorder="1" applyAlignment="1">
      <alignment horizontal="right" vertical="center"/>
    </xf>
    <xf numFmtId="176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6" fontId="2" fillId="0" borderId="62" xfId="0" applyNumberFormat="1" applyFont="1" applyBorder="1" applyAlignment="1">
      <alignment horizontal="right" vertical="center"/>
    </xf>
    <xf numFmtId="3" fontId="2" fillId="2" borderId="63" xfId="0" applyFont="1" applyFill="1" applyBorder="1" applyAlignment="1">
      <alignment horizontal="center" vertical="center"/>
    </xf>
    <xf numFmtId="176" fontId="2" fillId="0" borderId="64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3" fontId="2" fillId="0" borderId="59" xfId="0" applyFont="1" applyBorder="1" applyAlignment="1">
      <alignment vertical="center"/>
    </xf>
    <xf numFmtId="3" fontId="2" fillId="0" borderId="60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vertical="center"/>
    </xf>
    <xf numFmtId="3" fontId="2" fillId="0" borderId="64" xfId="0" applyFont="1" applyBorder="1" applyAlignment="1">
      <alignment vertical="center"/>
    </xf>
    <xf numFmtId="3" fontId="2" fillId="0" borderId="43" xfId="0" applyFont="1" applyBorder="1" applyAlignment="1">
      <alignment vertical="center"/>
    </xf>
    <xf numFmtId="3" fontId="2" fillId="0" borderId="65" xfId="0" applyFont="1" applyBorder="1" applyAlignment="1">
      <alignment vertical="center"/>
    </xf>
    <xf numFmtId="3" fontId="2" fillId="0" borderId="45" xfId="0" applyFont="1" applyBorder="1" applyAlignment="1">
      <alignment vertical="center"/>
    </xf>
    <xf numFmtId="3" fontId="2" fillId="0" borderId="66" xfId="0" applyFont="1" applyBorder="1" applyAlignment="1">
      <alignment vertical="center"/>
    </xf>
    <xf numFmtId="3" fontId="2" fillId="0" borderId="47" xfId="0" applyFont="1" applyBorder="1" applyAlignment="1">
      <alignment vertical="center"/>
    </xf>
    <xf numFmtId="3" fontId="2" fillId="0" borderId="67" xfId="0" applyFont="1" applyBorder="1" applyAlignment="1">
      <alignment vertical="center"/>
    </xf>
    <xf numFmtId="3" fontId="2" fillId="0" borderId="49" xfId="0" applyFont="1" applyBorder="1" applyAlignment="1">
      <alignment vertical="center"/>
    </xf>
    <xf numFmtId="3" fontId="2" fillId="0" borderId="53" xfId="0" applyFont="1" applyBorder="1" applyAlignment="1">
      <alignment vertical="center"/>
    </xf>
    <xf numFmtId="3" fontId="2" fillId="0" borderId="44" xfId="0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46" xfId="0" applyFont="1" applyBorder="1" applyAlignment="1">
      <alignment vertical="center"/>
    </xf>
    <xf numFmtId="3" fontId="2" fillId="0" borderId="55" xfId="0" applyFont="1" applyBorder="1" applyAlignment="1">
      <alignment vertical="center"/>
    </xf>
    <xf numFmtId="3" fontId="2" fillId="0" borderId="48" xfId="0" applyFont="1" applyBorder="1" applyAlignment="1">
      <alignment vertical="center"/>
    </xf>
    <xf numFmtId="3" fontId="2" fillId="0" borderId="56" xfId="0" applyFont="1" applyBorder="1" applyAlignment="1">
      <alignment vertical="center"/>
    </xf>
    <xf numFmtId="3" fontId="2" fillId="0" borderId="50" xfId="0" applyFont="1" applyBorder="1" applyAlignment="1">
      <alignment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right" vertical="center"/>
    </xf>
    <xf numFmtId="3" fontId="4" fillId="2" borderId="0" xfId="0" applyFont="1" applyFill="1" applyBorder="1" applyAlignment="1">
      <alignment horizontal="center"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vertical="center"/>
    </xf>
    <xf numFmtId="3" fontId="5" fillId="0" borderId="75" xfId="0" applyFont="1" applyBorder="1" applyAlignment="1">
      <alignment vertical="center"/>
    </xf>
    <xf numFmtId="3" fontId="3" fillId="2" borderId="63" xfId="0" applyFont="1" applyFill="1" applyBorder="1" applyAlignment="1">
      <alignment horizontal="right" vertical="center"/>
    </xf>
    <xf numFmtId="3" fontId="3" fillId="2" borderId="41" xfId="0" applyFont="1" applyFill="1" applyBorder="1" applyAlignment="1">
      <alignment horizontal="right" vertical="center"/>
    </xf>
    <xf numFmtId="3" fontId="4" fillId="2" borderId="63" xfId="0" applyFont="1" applyFill="1" applyBorder="1" applyAlignment="1">
      <alignment horizontal="center" vertical="center"/>
    </xf>
    <xf numFmtId="3" fontId="4" fillId="2" borderId="41" xfId="0" applyFont="1" applyFill="1" applyBorder="1" applyAlignment="1">
      <alignment horizontal="center"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vertical="center"/>
    </xf>
    <xf numFmtId="3" fontId="5" fillId="0" borderId="82" xfId="0" applyFont="1" applyBorder="1" applyAlignment="1">
      <alignment vertical="center"/>
    </xf>
    <xf numFmtId="3" fontId="5" fillId="0" borderId="83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3" fillId="2" borderId="52" xfId="0" applyFont="1" applyFill="1" applyBorder="1" applyAlignment="1">
      <alignment horizontal="right" vertical="center"/>
    </xf>
    <xf numFmtId="3" fontId="4" fillId="2" borderId="52" xfId="0" applyFont="1" applyFill="1" applyBorder="1" applyAlignment="1">
      <alignment horizontal="center" vertical="center"/>
    </xf>
    <xf numFmtId="3" fontId="5" fillId="0" borderId="53" xfId="0" applyFont="1" applyBorder="1" applyAlignment="1">
      <alignment vertical="center"/>
    </xf>
    <xf numFmtId="3" fontId="5" fillId="0" borderId="54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7" fillId="0" borderId="29" xfId="0" applyFont="1" applyBorder="1" applyAlignment="1">
      <alignment horizontal="center" vertical="center"/>
    </xf>
    <xf numFmtId="3" fontId="7" fillId="0" borderId="31" xfId="0" applyFont="1" applyBorder="1" applyAlignment="1">
      <alignment horizontal="center" vertical="center"/>
    </xf>
    <xf numFmtId="3" fontId="7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92" xfId="0" applyFont="1" applyBorder="1" applyAlignment="1">
      <alignment vertical="center"/>
    </xf>
    <xf numFmtId="3" fontId="5" fillId="0" borderId="93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7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4" fillId="2" borderId="100" xfId="0" applyFont="1" applyFill="1" applyBorder="1" applyAlignment="1">
      <alignment vertical="center"/>
    </xf>
    <xf numFmtId="3" fontId="4" fillId="2" borderId="101" xfId="0" applyFont="1" applyFill="1" applyBorder="1" applyAlignment="1">
      <alignment vertical="center"/>
    </xf>
    <xf numFmtId="3" fontId="3" fillId="2" borderId="101" xfId="0" applyFont="1" applyFill="1" applyBorder="1" applyAlignment="1">
      <alignment horizontal="center" vertical="center"/>
    </xf>
    <xf numFmtId="3" fontId="4" fillId="2" borderId="101" xfId="0" applyFont="1" applyFill="1" applyBorder="1" applyAlignment="1">
      <alignment horizontal="center" vertical="center"/>
    </xf>
    <xf numFmtId="3" fontId="7" fillId="0" borderId="102" xfId="0" applyFont="1" applyBorder="1" applyAlignment="1">
      <alignment vertical="center"/>
    </xf>
    <xf numFmtId="3" fontId="7" fillId="0" borderId="103" xfId="0" applyFont="1" applyBorder="1" applyAlignment="1">
      <alignment vertical="center"/>
    </xf>
    <xf numFmtId="3" fontId="7" fillId="0" borderId="104" xfId="0" applyFont="1" applyBorder="1" applyAlignment="1">
      <alignment vertical="center"/>
    </xf>
    <xf numFmtId="3" fontId="7" fillId="0" borderId="105" xfId="0" applyFont="1" applyBorder="1" applyAlignment="1">
      <alignment vertical="center"/>
    </xf>
    <xf numFmtId="3" fontId="7" fillId="0" borderId="106" xfId="0" applyFont="1" applyBorder="1" applyAlignment="1">
      <alignment vertical="center"/>
    </xf>
    <xf numFmtId="3" fontId="7" fillId="0" borderId="107" xfId="0" applyFont="1" applyBorder="1" applyAlignment="1">
      <alignment vertical="center"/>
    </xf>
    <xf numFmtId="3" fontId="7" fillId="0" borderId="108" xfId="0" applyFont="1" applyBorder="1" applyAlignment="1">
      <alignment vertical="center"/>
    </xf>
    <xf numFmtId="3" fontId="7" fillId="0" borderId="109" xfId="0" applyFont="1" applyBorder="1" applyAlignment="1">
      <alignment vertical="center"/>
    </xf>
    <xf numFmtId="3" fontId="7" fillId="0" borderId="108" xfId="0" applyFont="1" applyBorder="1" applyAlignment="1">
      <alignment horizontal="center" vertical="center"/>
    </xf>
    <xf numFmtId="3" fontId="7" fillId="0" borderId="110" xfId="0" applyFont="1" applyBorder="1" applyAlignment="1">
      <alignment horizontal="center" vertical="center"/>
    </xf>
    <xf numFmtId="3" fontId="7" fillId="0" borderId="111" xfId="0" applyFont="1" applyBorder="1" applyAlignment="1">
      <alignment horizontal="center" vertical="center"/>
    </xf>
    <xf numFmtId="3" fontId="3" fillId="2" borderId="116" xfId="0" applyFont="1" applyFill="1" applyBorder="1" applyAlignment="1">
      <alignment horizontal="right" vertical="center"/>
    </xf>
    <xf numFmtId="3" fontId="3" fillId="2" borderId="117" xfId="0" applyFont="1" applyFill="1" applyBorder="1" applyAlignment="1">
      <alignment horizontal="center" vertical="center"/>
    </xf>
    <xf numFmtId="3" fontId="4" fillId="2" borderId="116" xfId="0" applyFont="1" applyFill="1" applyBorder="1" applyAlignment="1">
      <alignment horizontal="center" vertical="center"/>
    </xf>
    <xf numFmtId="3" fontId="4" fillId="2" borderId="117" xfId="0" applyFont="1" applyFill="1" applyBorder="1" applyAlignment="1">
      <alignment horizontal="center"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0" borderId="133" xfId="0" applyFont="1" applyBorder="1" applyAlignment="1">
      <alignment vertical="center"/>
    </xf>
    <xf numFmtId="3" fontId="5" fillId="0" borderId="134" xfId="0" applyFont="1" applyBorder="1" applyAlignment="1">
      <alignment vertical="center"/>
    </xf>
    <xf numFmtId="3" fontId="5" fillId="0" borderId="135" xfId="0" applyFont="1" applyBorder="1" applyAlignment="1">
      <alignment vertical="center"/>
    </xf>
    <xf numFmtId="3" fontId="5" fillId="0" borderId="136" xfId="0" applyFont="1" applyBorder="1" applyAlignment="1">
      <alignment vertical="center"/>
    </xf>
    <xf numFmtId="3" fontId="5" fillId="0" borderId="137" xfId="0" applyFont="1" applyBorder="1" applyAlignment="1">
      <alignment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3" fontId="3" fillId="2" borderId="114" xfId="0" applyFont="1" applyFill="1" applyBorder="1" applyAlignment="1">
      <alignment horizontal="center" vertical="center"/>
    </xf>
    <xf numFmtId="3" fontId="3" fillId="2" borderId="116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/>
    </xf>
    <xf numFmtId="3" fontId="3" fillId="2" borderId="42" xfId="0" applyFont="1" applyFill="1" applyBorder="1" applyAlignment="1">
      <alignment horizontal="center" vertical="center"/>
    </xf>
    <xf numFmtId="3" fontId="3" fillId="2" borderId="39" xfId="0" applyFont="1" applyFill="1" applyBorder="1" applyAlignment="1">
      <alignment horizontal="center" vertical="center"/>
    </xf>
    <xf numFmtId="3" fontId="3" fillId="2" borderId="41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33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 wrapText="1"/>
    </xf>
    <xf numFmtId="3" fontId="3" fillId="2" borderId="22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 wrapText="1"/>
    </xf>
    <xf numFmtId="3" fontId="3" fillId="2" borderId="39" xfId="0" applyFont="1" applyFill="1" applyBorder="1" applyAlignment="1">
      <alignment horizontal="center" vertical="center" wrapText="1"/>
    </xf>
    <xf numFmtId="3" fontId="3" fillId="2" borderId="57" xfId="0" applyFont="1" applyFill="1" applyBorder="1" applyAlignment="1">
      <alignment horizontal="center" vertical="center" wrapText="1"/>
    </xf>
    <xf numFmtId="3" fontId="3" fillId="2" borderId="34" xfId="0" applyFont="1" applyFill="1" applyBorder="1" applyAlignment="1">
      <alignment horizontal="center" vertical="center"/>
    </xf>
    <xf numFmtId="3" fontId="3" fillId="2" borderId="113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2" borderId="38" xfId="0" applyFont="1" applyFill="1" applyBorder="1" applyAlignment="1">
      <alignment horizontal="center" vertical="center"/>
    </xf>
    <xf numFmtId="3" fontId="2" fillId="2" borderId="51" xfId="0" applyFont="1" applyFill="1" applyBorder="1" applyAlignment="1">
      <alignment horizontal="center" vertical="center"/>
    </xf>
    <xf numFmtId="3" fontId="2" fillId="2" borderId="52" xfId="0" applyFont="1" applyFill="1" applyBorder="1" applyAlignment="1">
      <alignment horizontal="center" vertical="center"/>
    </xf>
    <xf numFmtId="3" fontId="2" fillId="2" borderId="57" xfId="0" applyFont="1" applyFill="1" applyBorder="1" applyAlignment="1">
      <alignment horizontal="center"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35" xfId="0" applyFont="1" applyFill="1" applyBorder="1" applyAlignment="1">
      <alignment horizontal="center" vertical="center" wrapText="1"/>
    </xf>
    <xf numFmtId="3" fontId="2" fillId="2" borderId="36" xfId="0" applyFont="1" applyFill="1" applyBorder="1" applyAlignment="1">
      <alignment horizontal="center" vertical="center" wrapText="1"/>
    </xf>
    <xf numFmtId="3" fontId="0" fillId="0" borderId="36" xfId="0" applyNumberFormat="1" applyFont="1" applyBorder="1" applyAlignment="1" applyProtection="1">
      <alignment horizontal="center" vertical="center"/>
      <protection locked="0"/>
    </xf>
    <xf numFmtId="3" fontId="2" fillId="2" borderId="39" xfId="0" applyFont="1" applyFill="1" applyBorder="1" applyAlignment="1">
      <alignment horizontal="center" vertical="center" wrapText="1"/>
    </xf>
    <xf numFmtId="3" fontId="2" fillId="2" borderId="41" xfId="0" applyFont="1" applyFill="1" applyBorder="1" applyAlignment="1">
      <alignment horizontal="center" vertical="center" wrapText="1"/>
    </xf>
    <xf numFmtId="3" fontId="2" fillId="2" borderId="40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3" fontId="2" fillId="2" borderId="5" xfId="0" applyFont="1" applyFill="1" applyBorder="1" applyAlignment="1">
      <alignment horizontal="center" vertical="center" wrapText="1"/>
    </xf>
    <xf numFmtId="3" fontId="2" fillId="2" borderId="22" xfId="0" applyFont="1" applyFill="1" applyBorder="1" applyAlignment="1">
      <alignment horizontal="center" vertical="center" wrapText="1"/>
    </xf>
    <xf numFmtId="3" fontId="2" fillId="2" borderId="32" xfId="0" applyFont="1" applyFill="1" applyBorder="1" applyAlignment="1">
      <alignment horizontal="center" vertical="center"/>
    </xf>
    <xf numFmtId="3" fontId="2" fillId="2" borderId="34" xfId="0" applyFont="1" applyFill="1" applyBorder="1" applyAlignment="1">
      <alignment horizontal="center" vertical="center"/>
    </xf>
    <xf numFmtId="3" fontId="2" fillId="2" borderId="33" xfId="0" applyFont="1" applyFill="1" applyBorder="1" applyAlignment="1">
      <alignment horizontal="center" vertical="center"/>
    </xf>
    <xf numFmtId="3" fontId="2" fillId="2" borderId="37" xfId="0" applyFont="1" applyFill="1" applyBorder="1" applyAlignment="1">
      <alignment horizontal="center" vertical="center"/>
    </xf>
    <xf numFmtId="3" fontId="2" fillId="2" borderId="3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885825"/>
          <a:ext cx="1962150" cy="14668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15506700" y="857250"/>
          <a:ext cx="1962150" cy="14954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</xdr:row>
      <xdr:rowOff>28575</xdr:rowOff>
    </xdr:from>
    <xdr:to>
      <xdr:col>1</xdr:col>
      <xdr:colOff>0</xdr:colOff>
      <xdr:row>20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525" y="5019675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0</xdr:colOff>
      <xdr:row>20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15506700" y="4991100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29</xdr:row>
      <xdr:rowOff>28575</xdr:rowOff>
    </xdr:from>
    <xdr:to>
      <xdr:col>1</xdr:col>
      <xdr:colOff>0</xdr:colOff>
      <xdr:row>33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9525" y="9048750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0</xdr:colOff>
      <xdr:row>33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5506700" y="9020175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52"/>
  <sheetViews>
    <sheetView tabSelected="1" showOutlineSymbol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9" sqref="G19"/>
    </sheetView>
  </sheetViews>
  <sheetFormatPr defaultColWidth="8.69921875" defaultRowHeight="17.25" x14ac:dyDescent="0.2"/>
  <cols>
    <col min="1" max="1" width="8.69921875" style="1" customWidth="1"/>
    <col min="2" max="13" width="9.296875" style="1" customWidth="1"/>
    <col min="14" max="14" width="8.69921875" style="1" customWidth="1"/>
    <col min="15" max="15" width="1.69921875" style="1" customWidth="1"/>
    <col min="16" max="16384" width="8.69921875" style="1"/>
  </cols>
  <sheetData>
    <row r="1" spans="1:20" ht="23.25" customHeight="1" x14ac:dyDescent="0.2">
      <c r="A1" s="13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19"/>
    </row>
    <row r="2" spans="1:20" ht="16.5" customHeight="1" thickBot="1" x14ac:dyDescent="0.25">
      <c r="A2" s="20" t="s">
        <v>28</v>
      </c>
      <c r="B2" s="42"/>
      <c r="C2" s="2"/>
      <c r="D2" s="2"/>
      <c r="E2" s="2"/>
      <c r="F2" s="2"/>
      <c r="G2" s="2"/>
      <c r="H2" s="2"/>
      <c r="I2" s="2"/>
      <c r="J2" s="2"/>
      <c r="K2" s="2"/>
      <c r="L2" s="2"/>
      <c r="N2" s="19"/>
    </row>
    <row r="3" spans="1:20" s="12" customFormat="1" ht="12" customHeight="1" thickTop="1" x14ac:dyDescent="0.2">
      <c r="A3" s="45"/>
      <c r="B3" s="217" t="s">
        <v>12</v>
      </c>
      <c r="C3" s="218"/>
      <c r="D3" s="219" t="s">
        <v>13</v>
      </c>
      <c r="E3" s="218"/>
      <c r="F3" s="219" t="s">
        <v>0</v>
      </c>
      <c r="G3" s="225"/>
      <c r="H3" s="218"/>
      <c r="I3" s="219" t="s">
        <v>8</v>
      </c>
      <c r="J3" s="225"/>
      <c r="K3" s="225"/>
      <c r="L3" s="225"/>
      <c r="M3" s="226"/>
      <c r="N3" s="168"/>
      <c r="O3" s="11"/>
    </row>
    <row r="4" spans="1:20" s="12" customFormat="1" ht="12" customHeight="1" x14ac:dyDescent="0.2">
      <c r="A4" s="46"/>
      <c r="B4" s="209" t="s">
        <v>11</v>
      </c>
      <c r="C4" s="211" t="s">
        <v>2</v>
      </c>
      <c r="D4" s="213" t="s">
        <v>11</v>
      </c>
      <c r="E4" s="215" t="s">
        <v>3</v>
      </c>
      <c r="F4" s="227" t="s">
        <v>11</v>
      </c>
      <c r="G4" s="228" t="s">
        <v>2</v>
      </c>
      <c r="H4" s="215" t="s">
        <v>3</v>
      </c>
      <c r="I4" s="232" t="s">
        <v>9</v>
      </c>
      <c r="J4" s="233"/>
      <c r="K4" s="232" t="s">
        <v>10</v>
      </c>
      <c r="L4" s="233"/>
      <c r="M4" s="230" t="s">
        <v>11</v>
      </c>
      <c r="N4" s="169"/>
      <c r="O4" s="11"/>
    </row>
    <row r="5" spans="1:20" s="12" customFormat="1" ht="12" customHeight="1" x14ac:dyDescent="0.2">
      <c r="A5" s="47" t="s">
        <v>1</v>
      </c>
      <c r="B5" s="210"/>
      <c r="C5" s="212"/>
      <c r="D5" s="214"/>
      <c r="E5" s="216"/>
      <c r="F5" s="221"/>
      <c r="G5" s="229"/>
      <c r="H5" s="216"/>
      <c r="I5" s="220" t="s">
        <v>23</v>
      </c>
      <c r="J5" s="222" t="s">
        <v>24</v>
      </c>
      <c r="K5" s="223" t="s">
        <v>25</v>
      </c>
      <c r="L5" s="224" t="s">
        <v>26</v>
      </c>
      <c r="M5" s="231"/>
      <c r="N5" s="170" t="s">
        <v>1</v>
      </c>
      <c r="O5" s="11"/>
    </row>
    <row r="6" spans="1:20" s="12" customFormat="1" ht="12" customHeight="1" x14ac:dyDescent="0.2">
      <c r="A6" s="48" t="s">
        <v>4</v>
      </c>
      <c r="B6" s="183" t="s">
        <v>16</v>
      </c>
      <c r="C6" s="123" t="s">
        <v>17</v>
      </c>
      <c r="D6" s="124" t="s">
        <v>18</v>
      </c>
      <c r="E6" s="113" t="s">
        <v>19</v>
      </c>
      <c r="F6" s="49" t="s">
        <v>20</v>
      </c>
      <c r="G6" s="143" t="s">
        <v>21</v>
      </c>
      <c r="H6" s="113" t="s">
        <v>22</v>
      </c>
      <c r="I6" s="221"/>
      <c r="J6" s="212"/>
      <c r="K6" s="214"/>
      <c r="L6" s="216"/>
      <c r="M6" s="184" t="s">
        <v>27</v>
      </c>
      <c r="N6" s="171" t="s">
        <v>4</v>
      </c>
      <c r="O6" s="11"/>
    </row>
    <row r="7" spans="1:20" s="12" customFormat="1" ht="12" customHeight="1" thickBot="1" x14ac:dyDescent="0.25">
      <c r="A7" s="46"/>
      <c r="B7" s="185" t="s">
        <v>14</v>
      </c>
      <c r="C7" s="125" t="s">
        <v>15</v>
      </c>
      <c r="D7" s="126" t="s">
        <v>14</v>
      </c>
      <c r="E7" s="114" t="s">
        <v>15</v>
      </c>
      <c r="F7" s="50" t="s">
        <v>14</v>
      </c>
      <c r="G7" s="144" t="s">
        <v>15</v>
      </c>
      <c r="H7" s="114" t="s">
        <v>15</v>
      </c>
      <c r="I7" s="50" t="s">
        <v>14</v>
      </c>
      <c r="J7" s="125" t="s">
        <v>15</v>
      </c>
      <c r="K7" s="126" t="s">
        <v>14</v>
      </c>
      <c r="L7" s="114" t="s">
        <v>15</v>
      </c>
      <c r="M7" s="186" t="s">
        <v>14</v>
      </c>
      <c r="N7" s="169"/>
      <c r="O7" s="11"/>
    </row>
    <row r="8" spans="1:20" s="7" customFormat="1" ht="11.25" customHeight="1" x14ac:dyDescent="0.2">
      <c r="A8" s="155" t="s">
        <v>62</v>
      </c>
      <c r="B8" s="187">
        <v>10321</v>
      </c>
      <c r="C8" s="157">
        <v>36123</v>
      </c>
      <c r="D8" s="158">
        <v>0</v>
      </c>
      <c r="E8" s="159">
        <v>0</v>
      </c>
      <c r="F8" s="156">
        <v>134611</v>
      </c>
      <c r="G8" s="160">
        <v>471139</v>
      </c>
      <c r="H8" s="159">
        <v>15344402</v>
      </c>
      <c r="I8" s="156">
        <v>144932</v>
      </c>
      <c r="J8" s="157">
        <v>507262</v>
      </c>
      <c r="K8" s="161">
        <v>134611</v>
      </c>
      <c r="L8" s="159">
        <v>15344402</v>
      </c>
      <c r="M8" s="188">
        <v>144932</v>
      </c>
      <c r="N8" s="172" t="str">
        <f>A8</f>
        <v>那覇市</v>
      </c>
      <c r="O8" s="6"/>
      <c r="P8" s="207"/>
      <c r="Q8" s="207"/>
      <c r="R8" s="207"/>
      <c r="S8" s="207"/>
      <c r="T8" s="207"/>
    </row>
    <row r="9" spans="1:20" s="7" customFormat="1" ht="11.25" customHeight="1" x14ac:dyDescent="0.2">
      <c r="A9" s="59" t="s">
        <v>63</v>
      </c>
      <c r="B9" s="189">
        <v>4289</v>
      </c>
      <c r="C9" s="128">
        <v>15012</v>
      </c>
      <c r="D9" s="129">
        <v>0</v>
      </c>
      <c r="E9" s="116">
        <v>0</v>
      </c>
      <c r="F9" s="8">
        <v>42151</v>
      </c>
      <c r="G9" s="146">
        <v>147528</v>
      </c>
      <c r="H9" s="116">
        <v>4286414</v>
      </c>
      <c r="I9" s="8">
        <v>46440</v>
      </c>
      <c r="J9" s="128">
        <v>162540</v>
      </c>
      <c r="K9" s="129">
        <v>42151</v>
      </c>
      <c r="L9" s="116">
        <v>4286414</v>
      </c>
      <c r="M9" s="190">
        <v>46440</v>
      </c>
      <c r="N9" s="173" t="str">
        <f t="shared" ref="N9:N48" si="0">A9</f>
        <v>宜野湾市</v>
      </c>
      <c r="O9" s="6"/>
      <c r="P9" s="207"/>
      <c r="Q9" s="207"/>
      <c r="R9" s="207"/>
      <c r="S9" s="207"/>
      <c r="T9" s="207"/>
    </row>
    <row r="10" spans="1:20" s="7" customFormat="1" ht="11.25" customHeight="1" x14ac:dyDescent="0.2">
      <c r="A10" s="59" t="s">
        <v>64</v>
      </c>
      <c r="B10" s="189">
        <v>2395</v>
      </c>
      <c r="C10" s="128">
        <v>8384</v>
      </c>
      <c r="D10" s="129">
        <v>0</v>
      </c>
      <c r="E10" s="116">
        <v>0</v>
      </c>
      <c r="F10" s="8">
        <v>20089</v>
      </c>
      <c r="G10" s="146">
        <v>70310</v>
      </c>
      <c r="H10" s="116">
        <v>1868010</v>
      </c>
      <c r="I10" s="8">
        <v>22484</v>
      </c>
      <c r="J10" s="128">
        <v>78694</v>
      </c>
      <c r="K10" s="129">
        <v>20089</v>
      </c>
      <c r="L10" s="116">
        <v>1868010</v>
      </c>
      <c r="M10" s="190">
        <v>22484</v>
      </c>
      <c r="N10" s="173" t="str">
        <f t="shared" si="0"/>
        <v>石垣市</v>
      </c>
      <c r="O10" s="6"/>
      <c r="P10" s="207"/>
      <c r="Q10" s="207"/>
      <c r="R10" s="207"/>
      <c r="S10" s="207"/>
      <c r="T10" s="207"/>
    </row>
    <row r="11" spans="1:20" s="7" customFormat="1" ht="11.25" customHeight="1" x14ac:dyDescent="0.2">
      <c r="A11" s="59" t="s">
        <v>65</v>
      </c>
      <c r="B11" s="189">
        <v>5069</v>
      </c>
      <c r="C11" s="128">
        <v>17742</v>
      </c>
      <c r="D11" s="129">
        <v>0</v>
      </c>
      <c r="E11" s="116">
        <v>0</v>
      </c>
      <c r="F11" s="8">
        <v>49494</v>
      </c>
      <c r="G11" s="146">
        <v>173229</v>
      </c>
      <c r="H11" s="116">
        <v>5094400</v>
      </c>
      <c r="I11" s="8">
        <v>54563</v>
      </c>
      <c r="J11" s="128">
        <v>190971</v>
      </c>
      <c r="K11" s="129">
        <v>49494</v>
      </c>
      <c r="L11" s="116">
        <v>5094400</v>
      </c>
      <c r="M11" s="190">
        <v>54563</v>
      </c>
      <c r="N11" s="173" t="str">
        <f t="shared" si="0"/>
        <v>浦添市</v>
      </c>
      <c r="O11" s="6"/>
      <c r="P11" s="207"/>
      <c r="Q11" s="207"/>
      <c r="R11" s="207"/>
      <c r="S11" s="207"/>
      <c r="T11" s="207"/>
    </row>
    <row r="12" spans="1:20" s="7" customFormat="1" ht="11.25" customHeight="1" x14ac:dyDescent="0.2">
      <c r="A12" s="60" t="s">
        <v>66</v>
      </c>
      <c r="B12" s="191">
        <v>2880</v>
      </c>
      <c r="C12" s="130">
        <v>10081</v>
      </c>
      <c r="D12" s="131">
        <v>0</v>
      </c>
      <c r="E12" s="117">
        <v>0</v>
      </c>
      <c r="F12" s="15">
        <v>24906</v>
      </c>
      <c r="G12" s="147">
        <v>87172</v>
      </c>
      <c r="H12" s="117">
        <v>2073859</v>
      </c>
      <c r="I12" s="15">
        <v>27786</v>
      </c>
      <c r="J12" s="130">
        <v>97253</v>
      </c>
      <c r="K12" s="131">
        <v>24906</v>
      </c>
      <c r="L12" s="117">
        <v>2073859</v>
      </c>
      <c r="M12" s="192">
        <v>27786</v>
      </c>
      <c r="N12" s="174" t="str">
        <f t="shared" si="0"/>
        <v>名護市</v>
      </c>
      <c r="O12" s="6"/>
      <c r="P12" s="207"/>
      <c r="Q12" s="207"/>
      <c r="R12" s="207"/>
      <c r="S12" s="207"/>
      <c r="T12" s="207"/>
    </row>
    <row r="13" spans="1:20" s="7" customFormat="1" ht="11.25" customHeight="1" x14ac:dyDescent="0.2">
      <c r="A13" s="61" t="s">
        <v>67</v>
      </c>
      <c r="B13" s="193">
        <v>3115</v>
      </c>
      <c r="C13" s="132">
        <v>10902</v>
      </c>
      <c r="D13" s="133">
        <v>0</v>
      </c>
      <c r="E13" s="118">
        <v>0</v>
      </c>
      <c r="F13" s="17">
        <v>23933</v>
      </c>
      <c r="G13" s="148">
        <v>83766</v>
      </c>
      <c r="H13" s="118">
        <v>1972603</v>
      </c>
      <c r="I13" s="17">
        <v>27048</v>
      </c>
      <c r="J13" s="132">
        <v>94668</v>
      </c>
      <c r="K13" s="133">
        <v>23933</v>
      </c>
      <c r="L13" s="118">
        <v>1972603</v>
      </c>
      <c r="M13" s="194">
        <v>27048</v>
      </c>
      <c r="N13" s="175" t="str">
        <f t="shared" si="0"/>
        <v>糸満市</v>
      </c>
      <c r="O13" s="6"/>
      <c r="P13" s="207"/>
      <c r="Q13" s="207"/>
      <c r="R13" s="207"/>
      <c r="S13" s="207"/>
      <c r="T13" s="207"/>
    </row>
    <row r="14" spans="1:20" s="7" customFormat="1" ht="11.25" customHeight="1" x14ac:dyDescent="0.2">
      <c r="A14" s="59" t="s">
        <v>68</v>
      </c>
      <c r="B14" s="189">
        <v>6069</v>
      </c>
      <c r="C14" s="128">
        <v>21242</v>
      </c>
      <c r="D14" s="129">
        <v>0</v>
      </c>
      <c r="E14" s="116">
        <v>0</v>
      </c>
      <c r="F14" s="8">
        <v>55517</v>
      </c>
      <c r="G14" s="146">
        <v>194309</v>
      </c>
      <c r="H14" s="116">
        <v>5496234</v>
      </c>
      <c r="I14" s="8">
        <v>61586</v>
      </c>
      <c r="J14" s="128">
        <v>215551</v>
      </c>
      <c r="K14" s="129">
        <v>55517</v>
      </c>
      <c r="L14" s="116">
        <v>5496234</v>
      </c>
      <c r="M14" s="190">
        <v>61586</v>
      </c>
      <c r="N14" s="173" t="str">
        <f t="shared" si="0"/>
        <v>沖縄市</v>
      </c>
      <c r="O14" s="6"/>
      <c r="P14" s="207"/>
      <c r="Q14" s="207"/>
      <c r="R14" s="207"/>
      <c r="S14" s="207"/>
      <c r="T14" s="207"/>
    </row>
    <row r="15" spans="1:20" s="7" customFormat="1" ht="11.25" customHeight="1" x14ac:dyDescent="0.2">
      <c r="A15" s="59" t="s">
        <v>69</v>
      </c>
      <c r="B15" s="189">
        <v>2773</v>
      </c>
      <c r="C15" s="128">
        <v>9706</v>
      </c>
      <c r="D15" s="129">
        <v>0</v>
      </c>
      <c r="E15" s="116">
        <v>0</v>
      </c>
      <c r="F15" s="8">
        <v>27426</v>
      </c>
      <c r="G15" s="146">
        <v>95991</v>
      </c>
      <c r="H15" s="116">
        <v>2697267</v>
      </c>
      <c r="I15" s="8">
        <v>30199</v>
      </c>
      <c r="J15" s="128">
        <v>105697</v>
      </c>
      <c r="K15" s="129">
        <v>27426</v>
      </c>
      <c r="L15" s="116">
        <v>2697267</v>
      </c>
      <c r="M15" s="190">
        <v>30199</v>
      </c>
      <c r="N15" s="173" t="str">
        <f t="shared" si="0"/>
        <v>豊見城市</v>
      </c>
      <c r="O15" s="6"/>
      <c r="P15" s="207"/>
      <c r="Q15" s="207"/>
      <c r="R15" s="207"/>
      <c r="S15" s="207"/>
      <c r="T15" s="207"/>
    </row>
    <row r="16" spans="1:20" s="7" customFormat="1" ht="11.25" customHeight="1" x14ac:dyDescent="0.2">
      <c r="A16" s="59" t="s">
        <v>70</v>
      </c>
      <c r="B16" s="189">
        <v>5730</v>
      </c>
      <c r="C16" s="128">
        <v>20056</v>
      </c>
      <c r="D16" s="129">
        <v>0</v>
      </c>
      <c r="E16" s="116">
        <v>0</v>
      </c>
      <c r="F16" s="8">
        <v>46771</v>
      </c>
      <c r="G16" s="146">
        <v>163698</v>
      </c>
      <c r="H16" s="116">
        <v>3933029</v>
      </c>
      <c r="I16" s="8">
        <v>52501</v>
      </c>
      <c r="J16" s="128">
        <v>183754</v>
      </c>
      <c r="K16" s="129">
        <v>46771</v>
      </c>
      <c r="L16" s="116">
        <v>3933029</v>
      </c>
      <c r="M16" s="190">
        <v>52501</v>
      </c>
      <c r="N16" s="173" t="str">
        <f t="shared" si="0"/>
        <v>うるま市</v>
      </c>
      <c r="O16" s="6"/>
      <c r="P16" s="207"/>
      <c r="Q16" s="207"/>
      <c r="R16" s="207"/>
      <c r="S16" s="207"/>
      <c r="T16" s="207"/>
    </row>
    <row r="17" spans="1:20" s="7" customFormat="1" ht="11.25" customHeight="1" x14ac:dyDescent="0.2">
      <c r="A17" s="62" t="s">
        <v>71</v>
      </c>
      <c r="B17" s="195">
        <v>2724</v>
      </c>
      <c r="C17" s="134">
        <v>9534</v>
      </c>
      <c r="D17" s="135">
        <v>0</v>
      </c>
      <c r="E17" s="119">
        <v>0</v>
      </c>
      <c r="F17" s="9">
        <v>21220</v>
      </c>
      <c r="G17" s="149">
        <v>74270</v>
      </c>
      <c r="H17" s="119">
        <v>2031749</v>
      </c>
      <c r="I17" s="9">
        <v>23944</v>
      </c>
      <c r="J17" s="134">
        <v>83804</v>
      </c>
      <c r="K17" s="135">
        <v>21220</v>
      </c>
      <c r="L17" s="119">
        <v>2031749</v>
      </c>
      <c r="M17" s="196">
        <v>23944</v>
      </c>
      <c r="N17" s="173" t="str">
        <f t="shared" si="0"/>
        <v>宮古島市</v>
      </c>
      <c r="O17" s="6"/>
      <c r="P17" s="207"/>
      <c r="Q17" s="207"/>
      <c r="R17" s="207"/>
      <c r="S17" s="207"/>
      <c r="T17" s="207"/>
    </row>
    <row r="18" spans="1:20" s="7" customFormat="1" ht="11.25" customHeight="1" x14ac:dyDescent="0.2">
      <c r="A18" s="58" t="s">
        <v>72</v>
      </c>
      <c r="B18" s="197">
        <v>2388</v>
      </c>
      <c r="C18" s="127">
        <v>8359</v>
      </c>
      <c r="D18" s="136">
        <v>0</v>
      </c>
      <c r="E18" s="115">
        <v>0</v>
      </c>
      <c r="F18" s="5">
        <v>17403</v>
      </c>
      <c r="G18" s="145">
        <v>60912</v>
      </c>
      <c r="H18" s="115">
        <v>1396073</v>
      </c>
      <c r="I18" s="5">
        <v>19791</v>
      </c>
      <c r="J18" s="127">
        <v>69271</v>
      </c>
      <c r="K18" s="136">
        <v>17403</v>
      </c>
      <c r="L18" s="115">
        <v>1396073</v>
      </c>
      <c r="M18" s="198">
        <v>19791</v>
      </c>
      <c r="N18" s="176" t="str">
        <f t="shared" si="0"/>
        <v>南城市</v>
      </c>
      <c r="O18" s="6"/>
      <c r="P18" s="207"/>
      <c r="Q18" s="207"/>
      <c r="R18" s="207"/>
      <c r="S18" s="207"/>
      <c r="T18" s="207"/>
    </row>
    <row r="19" spans="1:20" s="7" customFormat="1" ht="11.25" customHeight="1" x14ac:dyDescent="0.2">
      <c r="A19" s="59" t="s">
        <v>73</v>
      </c>
      <c r="B19" s="189">
        <v>293</v>
      </c>
      <c r="C19" s="128">
        <v>1026</v>
      </c>
      <c r="D19" s="129">
        <v>0</v>
      </c>
      <c r="E19" s="116">
        <v>0</v>
      </c>
      <c r="F19" s="8">
        <v>1652</v>
      </c>
      <c r="G19" s="146">
        <v>5782</v>
      </c>
      <c r="H19" s="116">
        <v>115435</v>
      </c>
      <c r="I19" s="8">
        <v>1945</v>
      </c>
      <c r="J19" s="128">
        <v>6808</v>
      </c>
      <c r="K19" s="129">
        <v>1652</v>
      </c>
      <c r="L19" s="116">
        <v>115435</v>
      </c>
      <c r="M19" s="190">
        <v>1945</v>
      </c>
      <c r="N19" s="173" t="str">
        <f t="shared" si="0"/>
        <v>国頭村</v>
      </c>
      <c r="O19" s="6"/>
      <c r="P19" s="207"/>
      <c r="Q19" s="207"/>
      <c r="R19" s="207"/>
      <c r="S19" s="207"/>
      <c r="T19" s="207"/>
    </row>
    <row r="20" spans="1:20" s="7" customFormat="1" ht="11.25" customHeight="1" x14ac:dyDescent="0.2">
      <c r="A20" s="59" t="s">
        <v>74</v>
      </c>
      <c r="B20" s="189">
        <v>183</v>
      </c>
      <c r="C20" s="128">
        <v>641</v>
      </c>
      <c r="D20" s="129">
        <v>0</v>
      </c>
      <c r="E20" s="116">
        <v>0</v>
      </c>
      <c r="F20" s="8">
        <v>978</v>
      </c>
      <c r="G20" s="146">
        <v>3424</v>
      </c>
      <c r="H20" s="116">
        <v>66616</v>
      </c>
      <c r="I20" s="8">
        <v>1161</v>
      </c>
      <c r="J20" s="128">
        <v>4065</v>
      </c>
      <c r="K20" s="129">
        <v>978</v>
      </c>
      <c r="L20" s="116">
        <v>66616</v>
      </c>
      <c r="M20" s="190">
        <v>1161</v>
      </c>
      <c r="N20" s="173" t="str">
        <f t="shared" si="0"/>
        <v>大宜味村</v>
      </c>
      <c r="O20" s="6"/>
      <c r="P20" s="207"/>
      <c r="Q20" s="207"/>
      <c r="R20" s="207"/>
      <c r="S20" s="207"/>
      <c r="T20" s="207"/>
    </row>
    <row r="21" spans="1:20" s="7" customFormat="1" ht="11.25" customHeight="1" x14ac:dyDescent="0.2">
      <c r="A21" s="59" t="s">
        <v>75</v>
      </c>
      <c r="B21" s="189">
        <v>104</v>
      </c>
      <c r="C21" s="128">
        <v>365</v>
      </c>
      <c r="D21" s="129">
        <v>0</v>
      </c>
      <c r="E21" s="116">
        <v>0</v>
      </c>
      <c r="F21" s="8">
        <v>555</v>
      </c>
      <c r="G21" s="146">
        <v>1943</v>
      </c>
      <c r="H21" s="116">
        <v>47216</v>
      </c>
      <c r="I21" s="8">
        <v>659</v>
      </c>
      <c r="J21" s="128">
        <v>2308</v>
      </c>
      <c r="K21" s="129">
        <v>555</v>
      </c>
      <c r="L21" s="116">
        <v>47216</v>
      </c>
      <c r="M21" s="190">
        <v>659</v>
      </c>
      <c r="N21" s="173" t="str">
        <f t="shared" si="0"/>
        <v>東村</v>
      </c>
      <c r="O21" s="6"/>
      <c r="P21" s="207"/>
      <c r="Q21" s="207"/>
      <c r="R21" s="207"/>
      <c r="S21" s="207"/>
      <c r="T21" s="207"/>
    </row>
    <row r="22" spans="1:20" s="7" customFormat="1" ht="11.25" customHeight="1" x14ac:dyDescent="0.2">
      <c r="A22" s="63" t="s">
        <v>76</v>
      </c>
      <c r="B22" s="199">
        <v>531</v>
      </c>
      <c r="C22" s="137">
        <v>1859</v>
      </c>
      <c r="D22" s="138">
        <v>0</v>
      </c>
      <c r="E22" s="120">
        <v>0</v>
      </c>
      <c r="F22" s="18">
        <v>2915</v>
      </c>
      <c r="G22" s="150">
        <v>10202</v>
      </c>
      <c r="H22" s="120">
        <v>190959</v>
      </c>
      <c r="I22" s="18">
        <v>3446</v>
      </c>
      <c r="J22" s="137">
        <v>12061</v>
      </c>
      <c r="K22" s="138">
        <v>2915</v>
      </c>
      <c r="L22" s="120">
        <v>190959</v>
      </c>
      <c r="M22" s="200">
        <v>3446</v>
      </c>
      <c r="N22" s="177" t="str">
        <f t="shared" si="0"/>
        <v>今帰仁村</v>
      </c>
      <c r="O22" s="6"/>
      <c r="P22" s="207"/>
      <c r="Q22" s="207"/>
      <c r="R22" s="207"/>
      <c r="S22" s="207"/>
      <c r="T22" s="207"/>
    </row>
    <row r="23" spans="1:20" s="7" customFormat="1" ht="11.25" customHeight="1" x14ac:dyDescent="0.2">
      <c r="A23" s="64" t="s">
        <v>77</v>
      </c>
      <c r="B23" s="201">
        <v>704</v>
      </c>
      <c r="C23" s="139">
        <v>2465</v>
      </c>
      <c r="D23" s="140">
        <v>0</v>
      </c>
      <c r="E23" s="121">
        <v>0</v>
      </c>
      <c r="F23" s="16">
        <v>4499</v>
      </c>
      <c r="G23" s="151">
        <v>15747</v>
      </c>
      <c r="H23" s="121">
        <v>311906</v>
      </c>
      <c r="I23" s="16">
        <v>5203</v>
      </c>
      <c r="J23" s="139">
        <v>18212</v>
      </c>
      <c r="K23" s="140">
        <v>4499</v>
      </c>
      <c r="L23" s="121">
        <v>311906</v>
      </c>
      <c r="M23" s="202">
        <v>5203</v>
      </c>
      <c r="N23" s="178" t="str">
        <f t="shared" si="0"/>
        <v>本部町</v>
      </c>
      <c r="O23" s="6"/>
      <c r="P23" s="207"/>
      <c r="Q23" s="207"/>
      <c r="R23" s="207"/>
      <c r="S23" s="207"/>
      <c r="T23" s="207"/>
    </row>
    <row r="24" spans="1:20" s="7" customFormat="1" ht="11.25" customHeight="1" x14ac:dyDescent="0.2">
      <c r="A24" s="59" t="s">
        <v>78</v>
      </c>
      <c r="B24" s="189">
        <v>564</v>
      </c>
      <c r="C24" s="128">
        <v>1974</v>
      </c>
      <c r="D24" s="129">
        <v>0</v>
      </c>
      <c r="E24" s="116">
        <v>0</v>
      </c>
      <c r="F24" s="8">
        <v>4504</v>
      </c>
      <c r="G24" s="146">
        <v>15764</v>
      </c>
      <c r="H24" s="116">
        <v>407572</v>
      </c>
      <c r="I24" s="8">
        <v>5068</v>
      </c>
      <c r="J24" s="128">
        <v>17738</v>
      </c>
      <c r="K24" s="129">
        <v>4504</v>
      </c>
      <c r="L24" s="116">
        <v>407572</v>
      </c>
      <c r="M24" s="190">
        <v>5068</v>
      </c>
      <c r="N24" s="173" t="str">
        <f t="shared" si="0"/>
        <v>恩納村</v>
      </c>
      <c r="O24" s="6"/>
      <c r="P24" s="207"/>
      <c r="Q24" s="207"/>
      <c r="R24" s="207"/>
      <c r="S24" s="207"/>
      <c r="T24" s="207"/>
    </row>
    <row r="25" spans="1:20" s="7" customFormat="1" ht="11.25" customHeight="1" x14ac:dyDescent="0.2">
      <c r="A25" s="59" t="s">
        <v>79</v>
      </c>
      <c r="B25" s="189">
        <v>316</v>
      </c>
      <c r="C25" s="128">
        <v>1106</v>
      </c>
      <c r="D25" s="129">
        <v>0</v>
      </c>
      <c r="E25" s="116">
        <v>0</v>
      </c>
      <c r="F25" s="8">
        <v>2443</v>
      </c>
      <c r="G25" s="146">
        <v>8551</v>
      </c>
      <c r="H25" s="116">
        <v>186711</v>
      </c>
      <c r="I25" s="8">
        <v>2759</v>
      </c>
      <c r="J25" s="128">
        <v>9657</v>
      </c>
      <c r="K25" s="129">
        <v>2443</v>
      </c>
      <c r="L25" s="116">
        <v>186711</v>
      </c>
      <c r="M25" s="190">
        <v>2759</v>
      </c>
      <c r="N25" s="173" t="str">
        <f t="shared" si="0"/>
        <v>宜野座村</v>
      </c>
      <c r="O25" s="6"/>
      <c r="P25" s="207"/>
      <c r="Q25" s="207"/>
      <c r="R25" s="207"/>
      <c r="S25" s="207"/>
      <c r="T25" s="207"/>
    </row>
    <row r="26" spans="1:20" s="7" customFormat="1" ht="11.25" customHeight="1" x14ac:dyDescent="0.2">
      <c r="A26" s="59" t="s">
        <v>80</v>
      </c>
      <c r="B26" s="189">
        <v>702</v>
      </c>
      <c r="C26" s="128">
        <v>2458</v>
      </c>
      <c r="D26" s="129">
        <v>0</v>
      </c>
      <c r="E26" s="116">
        <v>0</v>
      </c>
      <c r="F26" s="8">
        <v>4370</v>
      </c>
      <c r="G26" s="146">
        <v>15296</v>
      </c>
      <c r="H26" s="116">
        <v>377657</v>
      </c>
      <c r="I26" s="8">
        <v>5072</v>
      </c>
      <c r="J26" s="128">
        <v>17754</v>
      </c>
      <c r="K26" s="129">
        <v>4370</v>
      </c>
      <c r="L26" s="116">
        <v>377657</v>
      </c>
      <c r="M26" s="190">
        <v>5072</v>
      </c>
      <c r="N26" s="173" t="str">
        <f t="shared" si="0"/>
        <v>金武町</v>
      </c>
      <c r="O26" s="6"/>
      <c r="P26" s="207"/>
      <c r="Q26" s="207"/>
      <c r="R26" s="207"/>
      <c r="S26" s="207"/>
      <c r="T26" s="207"/>
    </row>
    <row r="27" spans="1:20" s="7" customFormat="1" ht="11.25" customHeight="1" x14ac:dyDescent="0.2">
      <c r="A27" s="60" t="s">
        <v>81</v>
      </c>
      <c r="B27" s="191">
        <v>290</v>
      </c>
      <c r="C27" s="130">
        <v>1015</v>
      </c>
      <c r="D27" s="131">
        <v>0</v>
      </c>
      <c r="E27" s="117">
        <v>0</v>
      </c>
      <c r="F27" s="15">
        <v>1431</v>
      </c>
      <c r="G27" s="147">
        <v>5009</v>
      </c>
      <c r="H27" s="117">
        <v>127387</v>
      </c>
      <c r="I27" s="15">
        <v>1721</v>
      </c>
      <c r="J27" s="130">
        <v>6024</v>
      </c>
      <c r="K27" s="131">
        <v>1431</v>
      </c>
      <c r="L27" s="117">
        <v>127387</v>
      </c>
      <c r="M27" s="192">
        <v>1721</v>
      </c>
      <c r="N27" s="174" t="str">
        <f t="shared" si="0"/>
        <v>伊江村</v>
      </c>
      <c r="O27" s="6"/>
      <c r="P27" s="207"/>
      <c r="Q27" s="207"/>
      <c r="R27" s="207"/>
      <c r="S27" s="207"/>
      <c r="T27" s="207"/>
    </row>
    <row r="28" spans="1:20" s="7" customFormat="1" ht="11.25" customHeight="1" x14ac:dyDescent="0.2">
      <c r="A28" s="61" t="s">
        <v>82</v>
      </c>
      <c r="B28" s="193">
        <v>1800</v>
      </c>
      <c r="C28" s="132">
        <v>6301</v>
      </c>
      <c r="D28" s="133">
        <v>0</v>
      </c>
      <c r="E28" s="118">
        <v>0</v>
      </c>
      <c r="F28" s="17">
        <v>16701</v>
      </c>
      <c r="G28" s="148">
        <v>58455</v>
      </c>
      <c r="H28" s="118">
        <v>1513422</v>
      </c>
      <c r="I28" s="17">
        <v>18501</v>
      </c>
      <c r="J28" s="132">
        <v>64756</v>
      </c>
      <c r="K28" s="133">
        <v>16701</v>
      </c>
      <c r="L28" s="118">
        <v>1513422</v>
      </c>
      <c r="M28" s="194">
        <v>18501</v>
      </c>
      <c r="N28" s="175" t="str">
        <f t="shared" si="0"/>
        <v>読谷村</v>
      </c>
      <c r="O28" s="6"/>
      <c r="P28" s="207"/>
      <c r="Q28" s="207"/>
      <c r="R28" s="207"/>
      <c r="S28" s="207"/>
      <c r="T28" s="207"/>
    </row>
    <row r="29" spans="1:20" s="7" customFormat="1" ht="11.25" customHeight="1" x14ac:dyDescent="0.2">
      <c r="A29" s="59" t="s">
        <v>83</v>
      </c>
      <c r="B29" s="189">
        <v>608</v>
      </c>
      <c r="C29" s="128">
        <v>2130</v>
      </c>
      <c r="D29" s="129">
        <v>0</v>
      </c>
      <c r="E29" s="116">
        <v>0</v>
      </c>
      <c r="F29" s="8">
        <v>5206</v>
      </c>
      <c r="G29" s="146">
        <v>18220</v>
      </c>
      <c r="H29" s="116">
        <v>654517</v>
      </c>
      <c r="I29" s="8">
        <v>5814</v>
      </c>
      <c r="J29" s="128">
        <v>20350</v>
      </c>
      <c r="K29" s="129">
        <v>5206</v>
      </c>
      <c r="L29" s="116">
        <v>654517</v>
      </c>
      <c r="M29" s="190">
        <v>5814</v>
      </c>
      <c r="N29" s="173" t="str">
        <f t="shared" si="0"/>
        <v>嘉手納町</v>
      </c>
      <c r="O29" s="6"/>
      <c r="P29" s="207"/>
      <c r="Q29" s="207"/>
      <c r="R29" s="207"/>
      <c r="S29" s="207"/>
      <c r="T29" s="207"/>
    </row>
    <row r="30" spans="1:20" s="7" customFormat="1" ht="11.25" customHeight="1" x14ac:dyDescent="0.2">
      <c r="A30" s="59" t="s">
        <v>84</v>
      </c>
      <c r="B30" s="189">
        <v>1250</v>
      </c>
      <c r="C30" s="128">
        <v>4376</v>
      </c>
      <c r="D30" s="129">
        <v>0</v>
      </c>
      <c r="E30" s="116">
        <v>0</v>
      </c>
      <c r="F30" s="8">
        <v>11463</v>
      </c>
      <c r="G30" s="146">
        <v>40121</v>
      </c>
      <c r="H30" s="116">
        <v>1410775</v>
      </c>
      <c r="I30" s="8">
        <v>12713</v>
      </c>
      <c r="J30" s="128">
        <v>44497</v>
      </c>
      <c r="K30" s="129">
        <v>11463</v>
      </c>
      <c r="L30" s="116">
        <v>1410775</v>
      </c>
      <c r="M30" s="190">
        <v>12713</v>
      </c>
      <c r="N30" s="173" t="str">
        <f t="shared" si="0"/>
        <v>北谷町</v>
      </c>
      <c r="O30" s="6"/>
      <c r="P30" s="207"/>
      <c r="Q30" s="207"/>
      <c r="R30" s="207"/>
      <c r="S30" s="207"/>
      <c r="T30" s="207"/>
    </row>
    <row r="31" spans="1:20" s="7" customFormat="1" ht="11.25" customHeight="1" x14ac:dyDescent="0.2">
      <c r="A31" s="59" t="s">
        <v>85</v>
      </c>
      <c r="B31" s="189">
        <v>746</v>
      </c>
      <c r="C31" s="128">
        <v>2611</v>
      </c>
      <c r="D31" s="129">
        <v>0</v>
      </c>
      <c r="E31" s="116">
        <v>0</v>
      </c>
      <c r="F31" s="8">
        <v>7161</v>
      </c>
      <c r="G31" s="146">
        <v>25064</v>
      </c>
      <c r="H31" s="116">
        <v>798512</v>
      </c>
      <c r="I31" s="8">
        <v>7907</v>
      </c>
      <c r="J31" s="128">
        <v>27675</v>
      </c>
      <c r="K31" s="129">
        <v>7161</v>
      </c>
      <c r="L31" s="116">
        <v>798512</v>
      </c>
      <c r="M31" s="190">
        <v>7907</v>
      </c>
      <c r="N31" s="173" t="str">
        <f t="shared" si="0"/>
        <v>北中城村</v>
      </c>
      <c r="O31" s="6"/>
      <c r="P31" s="207"/>
      <c r="Q31" s="207"/>
      <c r="R31" s="207"/>
      <c r="S31" s="207"/>
      <c r="T31" s="207"/>
    </row>
    <row r="32" spans="1:20" s="7" customFormat="1" ht="11.25" customHeight="1" x14ac:dyDescent="0.2">
      <c r="A32" s="63" t="s">
        <v>86</v>
      </c>
      <c r="B32" s="199">
        <v>1010</v>
      </c>
      <c r="C32" s="137">
        <v>3535</v>
      </c>
      <c r="D32" s="138">
        <v>0</v>
      </c>
      <c r="E32" s="120">
        <v>0</v>
      </c>
      <c r="F32" s="18">
        <v>8912</v>
      </c>
      <c r="G32" s="150">
        <v>31192</v>
      </c>
      <c r="H32" s="120">
        <v>894014</v>
      </c>
      <c r="I32" s="18">
        <v>9922</v>
      </c>
      <c r="J32" s="137">
        <v>34727</v>
      </c>
      <c r="K32" s="138">
        <v>8912</v>
      </c>
      <c r="L32" s="120">
        <v>894014</v>
      </c>
      <c r="M32" s="200">
        <v>9922</v>
      </c>
      <c r="N32" s="177" t="str">
        <f t="shared" si="0"/>
        <v>中城村</v>
      </c>
      <c r="O32" s="6"/>
      <c r="P32" s="207"/>
      <c r="Q32" s="207"/>
      <c r="R32" s="207"/>
      <c r="S32" s="207"/>
      <c r="T32" s="207"/>
    </row>
    <row r="33" spans="1:20" s="7" customFormat="1" ht="11.25" customHeight="1" x14ac:dyDescent="0.2">
      <c r="A33" s="64" t="s">
        <v>87</v>
      </c>
      <c r="B33" s="201">
        <v>1772</v>
      </c>
      <c r="C33" s="139">
        <v>6202</v>
      </c>
      <c r="D33" s="140">
        <v>0</v>
      </c>
      <c r="E33" s="121">
        <v>0</v>
      </c>
      <c r="F33" s="16">
        <v>14319</v>
      </c>
      <c r="G33" s="151">
        <v>50117</v>
      </c>
      <c r="H33" s="121">
        <v>1290634</v>
      </c>
      <c r="I33" s="16">
        <v>16091</v>
      </c>
      <c r="J33" s="139">
        <v>56319</v>
      </c>
      <c r="K33" s="140">
        <v>14319</v>
      </c>
      <c r="L33" s="121">
        <v>1290634</v>
      </c>
      <c r="M33" s="202">
        <v>16091</v>
      </c>
      <c r="N33" s="178" t="str">
        <f t="shared" si="0"/>
        <v>西原町</v>
      </c>
      <c r="O33" s="6"/>
      <c r="P33" s="207"/>
      <c r="Q33" s="207"/>
      <c r="R33" s="207"/>
      <c r="S33" s="207"/>
      <c r="T33" s="207"/>
    </row>
    <row r="34" spans="1:20" s="7" customFormat="1" ht="11.25" customHeight="1" x14ac:dyDescent="0.2">
      <c r="A34" s="59" t="s">
        <v>88</v>
      </c>
      <c r="B34" s="189">
        <v>936</v>
      </c>
      <c r="C34" s="128">
        <v>3276</v>
      </c>
      <c r="D34" s="129">
        <v>0</v>
      </c>
      <c r="E34" s="116">
        <v>0</v>
      </c>
      <c r="F34" s="8">
        <v>8225</v>
      </c>
      <c r="G34" s="146">
        <v>28789</v>
      </c>
      <c r="H34" s="116">
        <v>730917</v>
      </c>
      <c r="I34" s="8">
        <v>9161</v>
      </c>
      <c r="J34" s="128">
        <v>32065</v>
      </c>
      <c r="K34" s="129">
        <v>8225</v>
      </c>
      <c r="L34" s="116">
        <v>730917</v>
      </c>
      <c r="M34" s="190">
        <v>9161</v>
      </c>
      <c r="N34" s="173" t="str">
        <f t="shared" si="0"/>
        <v>与那原町</v>
      </c>
      <c r="O34" s="6"/>
      <c r="P34" s="207"/>
      <c r="Q34" s="207"/>
      <c r="R34" s="207"/>
      <c r="S34" s="207"/>
      <c r="T34" s="207"/>
    </row>
    <row r="35" spans="1:20" s="7" customFormat="1" ht="11.25" customHeight="1" x14ac:dyDescent="0.2">
      <c r="A35" s="59" t="s">
        <v>89</v>
      </c>
      <c r="B35" s="189">
        <v>1799</v>
      </c>
      <c r="C35" s="128">
        <v>6297</v>
      </c>
      <c r="D35" s="129">
        <v>0</v>
      </c>
      <c r="E35" s="116">
        <v>0</v>
      </c>
      <c r="F35" s="8">
        <v>16965</v>
      </c>
      <c r="G35" s="146">
        <v>59377</v>
      </c>
      <c r="H35" s="116">
        <v>1585556</v>
      </c>
      <c r="I35" s="8">
        <v>18764</v>
      </c>
      <c r="J35" s="128">
        <v>65674</v>
      </c>
      <c r="K35" s="129">
        <v>16965</v>
      </c>
      <c r="L35" s="116">
        <v>1585556</v>
      </c>
      <c r="M35" s="190">
        <v>18764</v>
      </c>
      <c r="N35" s="173" t="str">
        <f t="shared" si="0"/>
        <v>南風原町</v>
      </c>
      <c r="O35" s="6"/>
      <c r="P35" s="207"/>
      <c r="Q35" s="207"/>
      <c r="R35" s="207"/>
      <c r="S35" s="207"/>
      <c r="T35" s="207"/>
    </row>
    <row r="36" spans="1:20" s="7" customFormat="1" ht="11.25" customHeight="1" x14ac:dyDescent="0.2">
      <c r="A36" s="59" t="s">
        <v>90</v>
      </c>
      <c r="B36" s="189">
        <v>44</v>
      </c>
      <c r="C36" s="128">
        <v>155</v>
      </c>
      <c r="D36" s="129">
        <v>0</v>
      </c>
      <c r="E36" s="116">
        <v>0</v>
      </c>
      <c r="F36" s="8">
        <v>306</v>
      </c>
      <c r="G36" s="146">
        <v>1071</v>
      </c>
      <c r="H36" s="116">
        <v>26941</v>
      </c>
      <c r="I36" s="8">
        <v>350</v>
      </c>
      <c r="J36" s="128">
        <v>1226</v>
      </c>
      <c r="K36" s="129">
        <v>306</v>
      </c>
      <c r="L36" s="116">
        <v>26941</v>
      </c>
      <c r="M36" s="190">
        <v>350</v>
      </c>
      <c r="N36" s="173" t="str">
        <f t="shared" si="0"/>
        <v>渡嘉敷村</v>
      </c>
      <c r="O36" s="6"/>
      <c r="P36" s="207"/>
      <c r="Q36" s="207"/>
      <c r="R36" s="207"/>
      <c r="S36" s="207"/>
      <c r="T36" s="207"/>
    </row>
    <row r="37" spans="1:20" s="7" customFormat="1" ht="11.25" customHeight="1" x14ac:dyDescent="0.2">
      <c r="A37" s="60" t="s">
        <v>91</v>
      </c>
      <c r="B37" s="191">
        <v>72</v>
      </c>
      <c r="C37" s="130">
        <v>252</v>
      </c>
      <c r="D37" s="131">
        <v>0</v>
      </c>
      <c r="E37" s="117">
        <v>0</v>
      </c>
      <c r="F37" s="15">
        <v>330</v>
      </c>
      <c r="G37" s="147">
        <v>1156</v>
      </c>
      <c r="H37" s="117">
        <v>28856</v>
      </c>
      <c r="I37" s="15">
        <v>402</v>
      </c>
      <c r="J37" s="130">
        <v>1408</v>
      </c>
      <c r="K37" s="131">
        <v>330</v>
      </c>
      <c r="L37" s="117">
        <v>28856</v>
      </c>
      <c r="M37" s="192">
        <v>402</v>
      </c>
      <c r="N37" s="174" t="str">
        <f t="shared" si="0"/>
        <v>座間味村</v>
      </c>
      <c r="O37" s="6"/>
      <c r="P37" s="207"/>
      <c r="Q37" s="207"/>
      <c r="R37" s="207"/>
      <c r="S37" s="207"/>
      <c r="T37" s="207"/>
    </row>
    <row r="38" spans="1:20" s="7" customFormat="1" ht="11.25" customHeight="1" x14ac:dyDescent="0.2">
      <c r="A38" s="61" t="s">
        <v>92</v>
      </c>
      <c r="B38" s="193">
        <v>25</v>
      </c>
      <c r="C38" s="132">
        <v>89</v>
      </c>
      <c r="D38" s="133">
        <v>0</v>
      </c>
      <c r="E38" s="118">
        <v>0</v>
      </c>
      <c r="F38" s="17">
        <v>240</v>
      </c>
      <c r="G38" s="148">
        <v>841</v>
      </c>
      <c r="H38" s="118">
        <v>18079</v>
      </c>
      <c r="I38" s="17">
        <v>265</v>
      </c>
      <c r="J38" s="132">
        <v>930</v>
      </c>
      <c r="K38" s="133">
        <v>240</v>
      </c>
      <c r="L38" s="118">
        <v>18079</v>
      </c>
      <c r="M38" s="194">
        <v>265</v>
      </c>
      <c r="N38" s="175" t="str">
        <f t="shared" si="0"/>
        <v>粟国村</v>
      </c>
      <c r="O38" s="6"/>
      <c r="P38" s="207"/>
      <c r="Q38" s="207"/>
      <c r="R38" s="207"/>
      <c r="S38" s="207"/>
      <c r="T38" s="207"/>
    </row>
    <row r="39" spans="1:20" s="7" customFormat="1" ht="11.25" customHeight="1" x14ac:dyDescent="0.2">
      <c r="A39" s="59" t="s">
        <v>93</v>
      </c>
      <c r="B39" s="189">
        <v>19</v>
      </c>
      <c r="C39" s="128">
        <v>68</v>
      </c>
      <c r="D39" s="129">
        <v>0</v>
      </c>
      <c r="E39" s="116">
        <v>0</v>
      </c>
      <c r="F39" s="8">
        <v>137</v>
      </c>
      <c r="G39" s="146">
        <v>480</v>
      </c>
      <c r="H39" s="116">
        <v>11961</v>
      </c>
      <c r="I39" s="8">
        <v>156</v>
      </c>
      <c r="J39" s="128">
        <v>548</v>
      </c>
      <c r="K39" s="129">
        <v>137</v>
      </c>
      <c r="L39" s="116">
        <v>11961</v>
      </c>
      <c r="M39" s="190">
        <v>156</v>
      </c>
      <c r="N39" s="173" t="str">
        <f t="shared" si="0"/>
        <v>渡名喜村</v>
      </c>
      <c r="O39" s="6"/>
      <c r="P39" s="207"/>
      <c r="Q39" s="207"/>
      <c r="R39" s="207"/>
      <c r="S39" s="207"/>
      <c r="T39" s="207"/>
    </row>
    <row r="40" spans="1:20" s="7" customFormat="1" ht="11.25" customHeight="1" x14ac:dyDescent="0.2">
      <c r="A40" s="59" t="s">
        <v>94</v>
      </c>
      <c r="B40" s="189">
        <v>52</v>
      </c>
      <c r="C40" s="128">
        <v>183</v>
      </c>
      <c r="D40" s="129">
        <v>0</v>
      </c>
      <c r="E40" s="116">
        <v>0</v>
      </c>
      <c r="F40" s="8">
        <v>580</v>
      </c>
      <c r="G40" s="146">
        <v>2031</v>
      </c>
      <c r="H40" s="116">
        <v>69346</v>
      </c>
      <c r="I40" s="8">
        <v>632</v>
      </c>
      <c r="J40" s="128">
        <v>2214</v>
      </c>
      <c r="K40" s="129">
        <v>580</v>
      </c>
      <c r="L40" s="116">
        <v>69346</v>
      </c>
      <c r="M40" s="190">
        <v>632</v>
      </c>
      <c r="N40" s="173" t="str">
        <f t="shared" si="0"/>
        <v>南大東村</v>
      </c>
      <c r="O40" s="6"/>
      <c r="P40" s="207"/>
      <c r="Q40" s="207"/>
      <c r="R40" s="207"/>
      <c r="S40" s="207"/>
      <c r="T40" s="207"/>
    </row>
    <row r="41" spans="1:20" s="7" customFormat="1" ht="11.25" customHeight="1" x14ac:dyDescent="0.2">
      <c r="A41" s="59" t="s">
        <v>95</v>
      </c>
      <c r="B41" s="189">
        <v>21</v>
      </c>
      <c r="C41" s="128">
        <v>75</v>
      </c>
      <c r="D41" s="129">
        <v>0</v>
      </c>
      <c r="E41" s="116">
        <v>0</v>
      </c>
      <c r="F41" s="8">
        <v>322</v>
      </c>
      <c r="G41" s="146">
        <v>1128</v>
      </c>
      <c r="H41" s="116">
        <v>56707</v>
      </c>
      <c r="I41" s="8">
        <v>343</v>
      </c>
      <c r="J41" s="128">
        <v>1203</v>
      </c>
      <c r="K41" s="129">
        <v>322</v>
      </c>
      <c r="L41" s="116">
        <v>56707</v>
      </c>
      <c r="M41" s="190">
        <v>343</v>
      </c>
      <c r="N41" s="173" t="str">
        <f t="shared" si="0"/>
        <v>北大東村</v>
      </c>
      <c r="O41" s="6"/>
      <c r="P41" s="207"/>
      <c r="Q41" s="207"/>
      <c r="R41" s="207"/>
      <c r="S41" s="207"/>
      <c r="T41" s="207"/>
    </row>
    <row r="42" spans="1:20" s="7" customFormat="1" ht="11.25" customHeight="1" x14ac:dyDescent="0.2">
      <c r="A42" s="63" t="s">
        <v>96</v>
      </c>
      <c r="B42" s="199">
        <v>48</v>
      </c>
      <c r="C42" s="137">
        <v>168</v>
      </c>
      <c r="D42" s="138">
        <v>0</v>
      </c>
      <c r="E42" s="120">
        <v>0</v>
      </c>
      <c r="F42" s="18">
        <v>415</v>
      </c>
      <c r="G42" s="150">
        <v>1453</v>
      </c>
      <c r="H42" s="120">
        <v>37270</v>
      </c>
      <c r="I42" s="18">
        <v>463</v>
      </c>
      <c r="J42" s="137">
        <v>1621</v>
      </c>
      <c r="K42" s="138">
        <v>415</v>
      </c>
      <c r="L42" s="120">
        <v>37270</v>
      </c>
      <c r="M42" s="200">
        <v>463</v>
      </c>
      <c r="N42" s="177" t="str">
        <f t="shared" si="0"/>
        <v>伊平屋村</v>
      </c>
      <c r="O42" s="6"/>
      <c r="P42" s="207"/>
      <c r="Q42" s="207"/>
      <c r="R42" s="207"/>
      <c r="S42" s="207"/>
      <c r="T42" s="207"/>
    </row>
    <row r="43" spans="1:20" s="7" customFormat="1" ht="11.25" customHeight="1" x14ac:dyDescent="0.2">
      <c r="A43" s="64" t="s">
        <v>97</v>
      </c>
      <c r="B43" s="201">
        <v>71</v>
      </c>
      <c r="C43" s="139">
        <v>250</v>
      </c>
      <c r="D43" s="140">
        <v>0</v>
      </c>
      <c r="E43" s="121">
        <v>0</v>
      </c>
      <c r="F43" s="16">
        <v>498</v>
      </c>
      <c r="G43" s="151">
        <v>1744</v>
      </c>
      <c r="H43" s="121">
        <v>40560</v>
      </c>
      <c r="I43" s="16">
        <v>569</v>
      </c>
      <c r="J43" s="139">
        <v>1994</v>
      </c>
      <c r="K43" s="140">
        <v>498</v>
      </c>
      <c r="L43" s="121">
        <v>40560</v>
      </c>
      <c r="M43" s="202">
        <v>569</v>
      </c>
      <c r="N43" s="178" t="str">
        <f t="shared" si="0"/>
        <v>伊是名村</v>
      </c>
      <c r="O43" s="6"/>
      <c r="P43" s="207"/>
      <c r="Q43" s="207"/>
      <c r="R43" s="207"/>
      <c r="S43" s="207"/>
      <c r="T43" s="207"/>
    </row>
    <row r="44" spans="1:20" s="7" customFormat="1" ht="11.25" customHeight="1" x14ac:dyDescent="0.2">
      <c r="A44" s="59" t="s">
        <v>98</v>
      </c>
      <c r="B44" s="189">
        <v>430</v>
      </c>
      <c r="C44" s="128">
        <v>1505</v>
      </c>
      <c r="D44" s="129">
        <v>0</v>
      </c>
      <c r="E44" s="116">
        <v>0</v>
      </c>
      <c r="F44" s="8">
        <v>2715</v>
      </c>
      <c r="G44" s="146">
        <v>9503</v>
      </c>
      <c r="H44" s="116">
        <v>227691</v>
      </c>
      <c r="I44" s="8">
        <v>3145</v>
      </c>
      <c r="J44" s="128">
        <v>11008</v>
      </c>
      <c r="K44" s="129">
        <v>2715</v>
      </c>
      <c r="L44" s="116">
        <v>227691</v>
      </c>
      <c r="M44" s="190">
        <v>3145</v>
      </c>
      <c r="N44" s="173" t="str">
        <f t="shared" si="0"/>
        <v>久米島町</v>
      </c>
      <c r="O44" s="6"/>
      <c r="P44" s="207"/>
      <c r="Q44" s="207"/>
      <c r="R44" s="207"/>
      <c r="S44" s="207"/>
      <c r="T44" s="207"/>
    </row>
    <row r="45" spans="1:20" s="7" customFormat="1" ht="11.25" customHeight="1" x14ac:dyDescent="0.2">
      <c r="A45" s="59" t="s">
        <v>99</v>
      </c>
      <c r="B45" s="189">
        <v>1650</v>
      </c>
      <c r="C45" s="128">
        <v>5776</v>
      </c>
      <c r="D45" s="129">
        <v>0</v>
      </c>
      <c r="E45" s="116">
        <v>0</v>
      </c>
      <c r="F45" s="8">
        <v>12278</v>
      </c>
      <c r="G45" s="146">
        <v>42973</v>
      </c>
      <c r="H45" s="116">
        <v>1040530</v>
      </c>
      <c r="I45" s="8">
        <v>13928</v>
      </c>
      <c r="J45" s="128">
        <v>48749</v>
      </c>
      <c r="K45" s="129">
        <v>12278</v>
      </c>
      <c r="L45" s="116">
        <v>1040530</v>
      </c>
      <c r="M45" s="190">
        <v>13928</v>
      </c>
      <c r="N45" s="173" t="str">
        <f t="shared" si="0"/>
        <v>八重瀬町</v>
      </c>
      <c r="O45" s="6"/>
      <c r="P45" s="207"/>
      <c r="Q45" s="207"/>
      <c r="R45" s="207"/>
      <c r="S45" s="207"/>
      <c r="T45" s="207"/>
    </row>
    <row r="46" spans="1:20" s="7" customFormat="1" ht="11.25" customHeight="1" x14ac:dyDescent="0.2">
      <c r="A46" s="59" t="s">
        <v>100</v>
      </c>
      <c r="B46" s="189">
        <v>43</v>
      </c>
      <c r="C46" s="128">
        <v>151</v>
      </c>
      <c r="D46" s="129">
        <v>0</v>
      </c>
      <c r="E46" s="116">
        <v>0</v>
      </c>
      <c r="F46" s="8">
        <v>313</v>
      </c>
      <c r="G46" s="146">
        <v>1096</v>
      </c>
      <c r="H46" s="116">
        <v>26034</v>
      </c>
      <c r="I46" s="8">
        <v>356</v>
      </c>
      <c r="J46" s="128">
        <v>1247</v>
      </c>
      <c r="K46" s="129">
        <v>313</v>
      </c>
      <c r="L46" s="116">
        <v>26034</v>
      </c>
      <c r="M46" s="190">
        <v>356</v>
      </c>
      <c r="N46" s="173" t="str">
        <f t="shared" si="0"/>
        <v>多良間村</v>
      </c>
      <c r="O46" s="6"/>
      <c r="P46" s="207"/>
      <c r="Q46" s="207"/>
      <c r="R46" s="207"/>
      <c r="S46" s="207"/>
      <c r="T46" s="207"/>
    </row>
    <row r="47" spans="1:20" s="7" customFormat="1" ht="11.25" customHeight="1" x14ac:dyDescent="0.2">
      <c r="A47" s="60" t="s">
        <v>101</v>
      </c>
      <c r="B47" s="191">
        <v>243</v>
      </c>
      <c r="C47" s="130">
        <v>850</v>
      </c>
      <c r="D47" s="131">
        <v>0</v>
      </c>
      <c r="E47" s="117">
        <v>0</v>
      </c>
      <c r="F47" s="15">
        <v>1561</v>
      </c>
      <c r="G47" s="147">
        <v>5464</v>
      </c>
      <c r="H47" s="117">
        <v>134471</v>
      </c>
      <c r="I47" s="15">
        <v>1804</v>
      </c>
      <c r="J47" s="130">
        <v>6314</v>
      </c>
      <c r="K47" s="131">
        <v>1561</v>
      </c>
      <c r="L47" s="117">
        <v>134471</v>
      </c>
      <c r="M47" s="192">
        <v>1804</v>
      </c>
      <c r="N47" s="174" t="str">
        <f t="shared" si="0"/>
        <v>竹富町</v>
      </c>
      <c r="O47" s="6"/>
      <c r="P47" s="207"/>
      <c r="Q47" s="207"/>
      <c r="R47" s="207"/>
      <c r="S47" s="207"/>
      <c r="T47" s="207"/>
    </row>
    <row r="48" spans="1:20" s="7" customFormat="1" ht="11.25" customHeight="1" thickBot="1" x14ac:dyDescent="0.25">
      <c r="A48" s="162" t="s">
        <v>102</v>
      </c>
      <c r="B48" s="203">
        <v>74</v>
      </c>
      <c r="C48" s="164">
        <v>260</v>
      </c>
      <c r="D48" s="165">
        <v>0</v>
      </c>
      <c r="E48" s="166">
        <v>0</v>
      </c>
      <c r="F48" s="163">
        <v>757</v>
      </c>
      <c r="G48" s="167">
        <v>2651</v>
      </c>
      <c r="H48" s="166">
        <v>90388</v>
      </c>
      <c r="I48" s="163">
        <v>831</v>
      </c>
      <c r="J48" s="164">
        <v>2911</v>
      </c>
      <c r="K48" s="165">
        <v>757</v>
      </c>
      <c r="L48" s="166">
        <v>90388</v>
      </c>
      <c r="M48" s="204">
        <v>831</v>
      </c>
      <c r="N48" s="179" t="str">
        <f t="shared" si="0"/>
        <v>与那国町</v>
      </c>
      <c r="O48" s="6"/>
      <c r="P48" s="207"/>
      <c r="Q48" s="207"/>
      <c r="R48" s="207"/>
      <c r="S48" s="207"/>
      <c r="T48" s="207"/>
    </row>
    <row r="49" spans="1:15" s="7" customFormat="1" ht="12.75" customHeight="1" x14ac:dyDescent="0.2">
      <c r="A49" s="154" t="s">
        <v>5</v>
      </c>
      <c r="B49" s="201">
        <f t="shared" ref="B49:L49" si="1">SUM(B8:B18)</f>
        <v>47753</v>
      </c>
      <c r="C49" s="139">
        <f t="shared" si="1"/>
        <v>167141</v>
      </c>
      <c r="D49" s="140">
        <f t="shared" si="1"/>
        <v>0</v>
      </c>
      <c r="E49" s="121">
        <f t="shared" si="1"/>
        <v>0</v>
      </c>
      <c r="F49" s="16">
        <f t="shared" si="1"/>
        <v>463521</v>
      </c>
      <c r="G49" s="151">
        <f t="shared" si="1"/>
        <v>1622324</v>
      </c>
      <c r="H49" s="121">
        <f t="shared" si="1"/>
        <v>46194040</v>
      </c>
      <c r="I49" s="16">
        <f t="shared" si="1"/>
        <v>511274</v>
      </c>
      <c r="J49" s="139">
        <f t="shared" si="1"/>
        <v>1789465</v>
      </c>
      <c r="K49" s="140">
        <f t="shared" si="1"/>
        <v>463521</v>
      </c>
      <c r="L49" s="121">
        <f t="shared" si="1"/>
        <v>46194040</v>
      </c>
      <c r="M49" s="202">
        <f>SUM(M8:M18)</f>
        <v>511274</v>
      </c>
      <c r="N49" s="180" t="s">
        <v>5</v>
      </c>
      <c r="O49" s="6"/>
    </row>
    <row r="50" spans="1:15" s="7" customFormat="1" ht="12.75" customHeight="1" x14ac:dyDescent="0.2">
      <c r="A50" s="153" t="s">
        <v>6</v>
      </c>
      <c r="B50" s="195">
        <f t="shared" ref="B50:M50" si="2">SUM(B19:B48)</f>
        <v>16400</v>
      </c>
      <c r="C50" s="134">
        <f t="shared" si="2"/>
        <v>57419</v>
      </c>
      <c r="D50" s="135">
        <f t="shared" si="2"/>
        <v>0</v>
      </c>
      <c r="E50" s="119">
        <f t="shared" si="2"/>
        <v>0</v>
      </c>
      <c r="F50" s="9">
        <f t="shared" si="2"/>
        <v>132751</v>
      </c>
      <c r="G50" s="149">
        <f t="shared" si="2"/>
        <v>464644</v>
      </c>
      <c r="H50" s="119">
        <f t="shared" si="2"/>
        <v>12518640</v>
      </c>
      <c r="I50" s="9">
        <f t="shared" si="2"/>
        <v>149151</v>
      </c>
      <c r="J50" s="134">
        <f t="shared" si="2"/>
        <v>522063</v>
      </c>
      <c r="K50" s="135">
        <f t="shared" si="2"/>
        <v>132751</v>
      </c>
      <c r="L50" s="119">
        <f t="shared" si="2"/>
        <v>12518640</v>
      </c>
      <c r="M50" s="196">
        <f t="shared" si="2"/>
        <v>149151</v>
      </c>
      <c r="N50" s="181" t="s">
        <v>6</v>
      </c>
      <c r="O50" s="6"/>
    </row>
    <row r="51" spans="1:15" s="7" customFormat="1" ht="12.75" customHeight="1" thickBot="1" x14ac:dyDescent="0.25">
      <c r="A51" s="14" t="s">
        <v>7</v>
      </c>
      <c r="B51" s="205">
        <f t="shared" ref="B51:M51" si="3">SUM(B8:B48)</f>
        <v>64153</v>
      </c>
      <c r="C51" s="141">
        <f t="shared" si="3"/>
        <v>224560</v>
      </c>
      <c r="D51" s="142">
        <f t="shared" si="3"/>
        <v>0</v>
      </c>
      <c r="E51" s="122">
        <f t="shared" si="3"/>
        <v>0</v>
      </c>
      <c r="F51" s="10">
        <f t="shared" si="3"/>
        <v>596272</v>
      </c>
      <c r="G51" s="152">
        <f t="shared" si="3"/>
        <v>2086968</v>
      </c>
      <c r="H51" s="122">
        <f t="shared" si="3"/>
        <v>58712680</v>
      </c>
      <c r="I51" s="10">
        <f t="shared" si="3"/>
        <v>660425</v>
      </c>
      <c r="J51" s="141">
        <f t="shared" si="3"/>
        <v>2311528</v>
      </c>
      <c r="K51" s="142">
        <f t="shared" si="3"/>
        <v>596272</v>
      </c>
      <c r="L51" s="122">
        <f t="shared" si="3"/>
        <v>58712680</v>
      </c>
      <c r="M51" s="206">
        <f t="shared" si="3"/>
        <v>660425</v>
      </c>
      <c r="N51" s="182" t="s">
        <v>7</v>
      </c>
      <c r="O51" s="6"/>
    </row>
    <row r="52" spans="1:15" ht="18" thickTop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"/>
    </row>
  </sheetData>
  <mergeCells count="18">
    <mergeCell ref="I5:I6"/>
    <mergeCell ref="J5:J6"/>
    <mergeCell ref="K5:K6"/>
    <mergeCell ref="L5:L6"/>
    <mergeCell ref="F3:H3"/>
    <mergeCell ref="I3:M3"/>
    <mergeCell ref="F4:F5"/>
    <mergeCell ref="G4:G5"/>
    <mergeCell ref="H4:H5"/>
    <mergeCell ref="M4:M5"/>
    <mergeCell ref="I4:J4"/>
    <mergeCell ref="K4:L4"/>
    <mergeCell ref="B4:B5"/>
    <mergeCell ref="C4:C5"/>
    <mergeCell ref="D4:D5"/>
    <mergeCell ref="E4:E5"/>
    <mergeCell ref="B3:C3"/>
    <mergeCell ref="D3:E3"/>
  </mergeCells>
  <phoneticPr fontId="1"/>
  <printOptions horizontalCentered="1" verticalCentered="1"/>
  <pageMargins left="0.59055118110236227" right="0.31496062992125984" top="0.59055118110236227" bottom="0.59055118110236227" header="0" footer="0"/>
  <pageSetup paperSize="9" scale="84" orientation="landscape" r:id="rId1"/>
  <headerFooter alignWithMargins="0">
    <oddHeader>&amp;R&amp;"HGｺﾞｼｯｸM,標準"&amp;11&amp;F</oddHeader>
  </headerFooter>
  <rowBreaks count="1" manualBreakCount="1">
    <brk id="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GridLines="0" showOutlineSymbols="0" zoomScale="55" zoomScaleNormal="55" workbookViewId="0">
      <selection activeCell="R29" sqref="R29"/>
    </sheetView>
  </sheetViews>
  <sheetFormatPr defaultColWidth="8.69921875" defaultRowHeight="17.25" x14ac:dyDescent="0.2"/>
  <cols>
    <col min="1" max="1" width="20.69921875" style="1" customWidth="1"/>
    <col min="2" max="3" width="12.19921875" style="1" customWidth="1"/>
    <col min="4" max="8" width="11.19921875" style="1" customWidth="1"/>
    <col min="9" max="12" width="12.19921875" style="1" customWidth="1"/>
    <col min="13" max="13" width="12.8984375" style="1" customWidth="1"/>
    <col min="14" max="14" width="20.59765625" style="1" customWidth="1"/>
    <col min="15" max="15" width="9.765625E-2" style="1" customWidth="1"/>
    <col min="16" max="16384" width="8.69921875" style="1"/>
  </cols>
  <sheetData>
    <row r="1" spans="1:16" ht="29.25" customHeight="1" x14ac:dyDescent="0.2">
      <c r="A1" s="43" t="s">
        <v>49</v>
      </c>
    </row>
    <row r="2" spans="1:16" ht="7.5" customHeight="1" x14ac:dyDescent="0.2"/>
    <row r="3" spans="1:16" s="21" customFormat="1" ht="30.75" customHeight="1" thickBot="1" x14ac:dyDescent="0.25">
      <c r="A3" s="44" t="s">
        <v>52</v>
      </c>
      <c r="M3" s="22" t="s">
        <v>29</v>
      </c>
      <c r="P3" s="23"/>
    </row>
    <row r="4" spans="1:16" s="21" customFormat="1" ht="24.75" customHeight="1" thickTop="1" x14ac:dyDescent="0.2">
      <c r="A4" s="51" t="s">
        <v>36</v>
      </c>
      <c r="B4" s="247" t="s">
        <v>37</v>
      </c>
      <c r="C4" s="249"/>
      <c r="D4" s="247" t="s">
        <v>38</v>
      </c>
      <c r="E4" s="249"/>
      <c r="F4" s="247" t="s">
        <v>0</v>
      </c>
      <c r="G4" s="248"/>
      <c r="H4" s="249"/>
      <c r="I4" s="247" t="s">
        <v>39</v>
      </c>
      <c r="J4" s="248"/>
      <c r="K4" s="248"/>
      <c r="L4" s="248"/>
      <c r="M4" s="249"/>
      <c r="N4" s="52" t="s">
        <v>36</v>
      </c>
      <c r="O4" s="24"/>
    </row>
    <row r="5" spans="1:16" s="21" customFormat="1" ht="24.75" customHeight="1" x14ac:dyDescent="0.2">
      <c r="A5" s="53"/>
      <c r="B5" s="241" t="s">
        <v>61</v>
      </c>
      <c r="C5" s="243" t="s">
        <v>2</v>
      </c>
      <c r="D5" s="241" t="s">
        <v>61</v>
      </c>
      <c r="E5" s="243" t="s">
        <v>3</v>
      </c>
      <c r="F5" s="241" t="s">
        <v>61</v>
      </c>
      <c r="G5" s="234" t="s">
        <v>2</v>
      </c>
      <c r="H5" s="243" t="s">
        <v>3</v>
      </c>
      <c r="I5" s="250" t="s">
        <v>40</v>
      </c>
      <c r="J5" s="251"/>
      <c r="K5" s="250" t="s">
        <v>41</v>
      </c>
      <c r="L5" s="251"/>
      <c r="M5" s="238" t="s">
        <v>61</v>
      </c>
      <c r="N5" s="54"/>
      <c r="O5" s="24"/>
    </row>
    <row r="6" spans="1:16" s="21" customFormat="1" ht="24.75" customHeight="1" x14ac:dyDescent="0.2">
      <c r="A6" s="55"/>
      <c r="B6" s="242"/>
      <c r="C6" s="244"/>
      <c r="D6" s="242"/>
      <c r="E6" s="244"/>
      <c r="F6" s="242"/>
      <c r="G6" s="235"/>
      <c r="H6" s="244"/>
      <c r="I6" s="245" t="s">
        <v>61</v>
      </c>
      <c r="J6" s="243" t="s">
        <v>2</v>
      </c>
      <c r="K6" s="241" t="s">
        <v>61</v>
      </c>
      <c r="L6" s="243" t="s">
        <v>3</v>
      </c>
      <c r="M6" s="239"/>
      <c r="N6" s="54"/>
      <c r="O6" s="24"/>
    </row>
    <row r="7" spans="1:16" s="21" customFormat="1" ht="24.75" customHeight="1" x14ac:dyDescent="0.2">
      <c r="A7" s="55"/>
      <c r="B7" s="242"/>
      <c r="C7" s="244"/>
      <c r="D7" s="242"/>
      <c r="E7" s="244"/>
      <c r="F7" s="242"/>
      <c r="G7" s="235"/>
      <c r="H7" s="244"/>
      <c r="I7" s="246"/>
      <c r="J7" s="244"/>
      <c r="K7" s="242"/>
      <c r="L7" s="244"/>
      <c r="M7" s="240"/>
      <c r="N7" s="54"/>
      <c r="O7" s="24"/>
    </row>
    <row r="8" spans="1:16" s="21" customFormat="1" ht="24.75" customHeight="1" x14ac:dyDescent="0.2">
      <c r="A8" s="57" t="s">
        <v>42</v>
      </c>
      <c r="B8" s="65" t="s">
        <v>54</v>
      </c>
      <c r="C8" s="66" t="s">
        <v>55</v>
      </c>
      <c r="D8" s="65" t="s">
        <v>56</v>
      </c>
      <c r="E8" s="66" t="s">
        <v>57</v>
      </c>
      <c r="F8" s="65" t="s">
        <v>58</v>
      </c>
      <c r="G8" s="75" t="s">
        <v>59</v>
      </c>
      <c r="H8" s="66" t="s">
        <v>60</v>
      </c>
      <c r="I8" s="56" t="s">
        <v>43</v>
      </c>
      <c r="J8" s="84" t="s">
        <v>44</v>
      </c>
      <c r="K8" s="110" t="s">
        <v>45</v>
      </c>
      <c r="L8" s="111" t="s">
        <v>46</v>
      </c>
      <c r="M8" s="56" t="s">
        <v>47</v>
      </c>
      <c r="N8" s="56" t="s">
        <v>42</v>
      </c>
      <c r="O8" s="24"/>
    </row>
    <row r="9" spans="1:16" s="21" customFormat="1" ht="24.75" customHeight="1" x14ac:dyDescent="0.2">
      <c r="A9" s="25" t="s">
        <v>30</v>
      </c>
      <c r="B9" s="67">
        <v>29999</v>
      </c>
      <c r="C9" s="68">
        <v>104998</v>
      </c>
      <c r="D9" s="67">
        <v>0</v>
      </c>
      <c r="E9" s="68">
        <v>0</v>
      </c>
      <c r="F9" s="67">
        <v>387692</v>
      </c>
      <c r="G9" s="76">
        <v>1356920</v>
      </c>
      <c r="H9" s="68">
        <v>36828218</v>
      </c>
      <c r="I9" s="26">
        <f>B9+F9</f>
        <v>417691</v>
      </c>
      <c r="J9" s="85">
        <f>C9+G9</f>
        <v>1461918</v>
      </c>
      <c r="K9" s="67">
        <f>+D9+F9</f>
        <v>387692</v>
      </c>
      <c r="L9" s="80">
        <f>+E9+H9</f>
        <v>36828218</v>
      </c>
      <c r="M9" s="26">
        <f>+B9+D9+F9</f>
        <v>417691</v>
      </c>
      <c r="N9" s="27" t="s">
        <v>30</v>
      </c>
      <c r="O9" s="24"/>
    </row>
    <row r="10" spans="1:16" s="21" customFormat="1" ht="24.75" customHeight="1" x14ac:dyDescent="0.2">
      <c r="A10" s="28" t="s">
        <v>31</v>
      </c>
      <c r="B10" s="69">
        <v>4501</v>
      </c>
      <c r="C10" s="70">
        <v>15755</v>
      </c>
      <c r="D10" s="69">
        <v>0</v>
      </c>
      <c r="E10" s="70">
        <v>0</v>
      </c>
      <c r="F10" s="69">
        <v>18424</v>
      </c>
      <c r="G10" s="77">
        <v>64485</v>
      </c>
      <c r="H10" s="70">
        <v>2217009</v>
      </c>
      <c r="I10" s="29">
        <f t="shared" ref="I10:I13" si="0">B10+F10</f>
        <v>22925</v>
      </c>
      <c r="J10" s="86">
        <f t="shared" ref="J10:J13" si="1">C10+G10</f>
        <v>80240</v>
      </c>
      <c r="K10" s="69">
        <f t="shared" ref="K10:K13" si="2">+D10+F10</f>
        <v>18424</v>
      </c>
      <c r="L10" s="81">
        <f t="shared" ref="L10:L13" si="3">+E10+H10</f>
        <v>2217009</v>
      </c>
      <c r="M10" s="29">
        <f t="shared" ref="M10:M13" si="4">+B10+D10+F10</f>
        <v>22925</v>
      </c>
      <c r="N10" s="30" t="s">
        <v>32</v>
      </c>
      <c r="O10" s="24"/>
    </row>
    <row r="11" spans="1:16" s="21" customFormat="1" ht="24.75" customHeight="1" x14ac:dyDescent="0.2">
      <c r="A11" s="28" t="s">
        <v>33</v>
      </c>
      <c r="B11" s="69">
        <v>630</v>
      </c>
      <c r="C11" s="70">
        <v>2206</v>
      </c>
      <c r="D11" s="69">
        <v>0</v>
      </c>
      <c r="E11" s="70">
        <v>0</v>
      </c>
      <c r="F11" s="69">
        <v>1164</v>
      </c>
      <c r="G11" s="77">
        <v>4073</v>
      </c>
      <c r="H11" s="70">
        <v>66838</v>
      </c>
      <c r="I11" s="29">
        <f t="shared" si="0"/>
        <v>1794</v>
      </c>
      <c r="J11" s="86">
        <f t="shared" si="1"/>
        <v>6279</v>
      </c>
      <c r="K11" s="69">
        <f t="shared" si="2"/>
        <v>1164</v>
      </c>
      <c r="L11" s="81">
        <f t="shared" si="3"/>
        <v>66838</v>
      </c>
      <c r="M11" s="29">
        <f t="shared" si="4"/>
        <v>1794</v>
      </c>
      <c r="N11" s="30" t="s">
        <v>33</v>
      </c>
      <c r="O11" s="24"/>
    </row>
    <row r="12" spans="1:16" s="21" customFormat="1" ht="24.75" customHeight="1" x14ac:dyDescent="0.2">
      <c r="A12" s="28" t="s">
        <v>48</v>
      </c>
      <c r="B12" s="69">
        <v>12435</v>
      </c>
      <c r="C12" s="70">
        <v>43524</v>
      </c>
      <c r="D12" s="69">
        <v>0</v>
      </c>
      <c r="E12" s="70">
        <v>0</v>
      </c>
      <c r="F12" s="69">
        <v>56241</v>
      </c>
      <c r="G12" s="77">
        <v>196846</v>
      </c>
      <c r="H12" s="70">
        <v>7081975</v>
      </c>
      <c r="I12" s="29">
        <f t="shared" si="0"/>
        <v>68676</v>
      </c>
      <c r="J12" s="86">
        <f t="shared" si="1"/>
        <v>240370</v>
      </c>
      <c r="K12" s="69">
        <f t="shared" si="2"/>
        <v>56241</v>
      </c>
      <c r="L12" s="81">
        <f t="shared" si="3"/>
        <v>7081975</v>
      </c>
      <c r="M12" s="29">
        <f t="shared" si="4"/>
        <v>68676</v>
      </c>
      <c r="N12" s="30" t="s">
        <v>48</v>
      </c>
      <c r="O12" s="24"/>
    </row>
    <row r="13" spans="1:16" s="21" customFormat="1" ht="24.75" customHeight="1" x14ac:dyDescent="0.2">
      <c r="A13" s="31" t="s">
        <v>34</v>
      </c>
      <c r="B13" s="71">
        <v>188</v>
      </c>
      <c r="C13" s="72">
        <v>658</v>
      </c>
      <c r="D13" s="71">
        <v>0</v>
      </c>
      <c r="E13" s="72">
        <v>0</v>
      </c>
      <c r="F13" s="71">
        <v>0</v>
      </c>
      <c r="G13" s="78">
        <v>0</v>
      </c>
      <c r="H13" s="72">
        <v>0</v>
      </c>
      <c r="I13" s="32">
        <f t="shared" si="0"/>
        <v>188</v>
      </c>
      <c r="J13" s="87">
        <f t="shared" si="1"/>
        <v>658</v>
      </c>
      <c r="K13" s="71">
        <f t="shared" si="2"/>
        <v>0</v>
      </c>
      <c r="L13" s="82">
        <f t="shared" si="3"/>
        <v>0</v>
      </c>
      <c r="M13" s="32">
        <f t="shared" si="4"/>
        <v>188</v>
      </c>
      <c r="N13" s="33" t="s">
        <v>34</v>
      </c>
      <c r="O13" s="24"/>
    </row>
    <row r="14" spans="1:16" s="21" customFormat="1" ht="24.75" customHeight="1" thickBot="1" x14ac:dyDescent="0.25">
      <c r="A14" s="34" t="s">
        <v>35</v>
      </c>
      <c r="B14" s="73">
        <f>SUM(B9:B13)</f>
        <v>47753</v>
      </c>
      <c r="C14" s="74">
        <f t="shared" ref="C14:M14" si="5">SUM(C9:C13)</f>
        <v>167141</v>
      </c>
      <c r="D14" s="73">
        <f t="shared" si="5"/>
        <v>0</v>
      </c>
      <c r="E14" s="74">
        <f t="shared" si="5"/>
        <v>0</v>
      </c>
      <c r="F14" s="73">
        <f t="shared" si="5"/>
        <v>463521</v>
      </c>
      <c r="G14" s="79">
        <f t="shared" si="5"/>
        <v>1622324</v>
      </c>
      <c r="H14" s="74">
        <f t="shared" si="5"/>
        <v>46194040</v>
      </c>
      <c r="I14" s="35">
        <f t="shared" si="5"/>
        <v>511274</v>
      </c>
      <c r="J14" s="88">
        <f t="shared" si="5"/>
        <v>1789465</v>
      </c>
      <c r="K14" s="73">
        <f t="shared" si="5"/>
        <v>463521</v>
      </c>
      <c r="L14" s="83">
        <f t="shared" si="5"/>
        <v>46194040</v>
      </c>
      <c r="M14" s="35">
        <f t="shared" si="5"/>
        <v>511274</v>
      </c>
      <c r="N14" s="36" t="s">
        <v>35</v>
      </c>
      <c r="O14" s="24"/>
    </row>
    <row r="15" spans="1:16" s="21" customFormat="1" ht="24" customHeight="1" thickTop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6" s="21" customFormat="1" ht="29.25" customHeight="1" thickBot="1" x14ac:dyDescent="0.25">
      <c r="A16" s="44" t="s">
        <v>50</v>
      </c>
      <c r="M16" s="22" t="s">
        <v>29</v>
      </c>
    </row>
    <row r="17" spans="1:15" s="21" customFormat="1" ht="24" customHeight="1" thickTop="1" x14ac:dyDescent="0.2">
      <c r="A17" s="51" t="s">
        <v>36</v>
      </c>
      <c r="B17" s="247" t="s">
        <v>37</v>
      </c>
      <c r="C17" s="249"/>
      <c r="D17" s="247" t="s">
        <v>38</v>
      </c>
      <c r="E17" s="249"/>
      <c r="F17" s="247" t="s">
        <v>0</v>
      </c>
      <c r="G17" s="248"/>
      <c r="H17" s="249"/>
      <c r="I17" s="247" t="s">
        <v>39</v>
      </c>
      <c r="J17" s="248"/>
      <c r="K17" s="248"/>
      <c r="L17" s="248"/>
      <c r="M17" s="249"/>
      <c r="N17" s="52" t="s">
        <v>36</v>
      </c>
      <c r="O17" s="24"/>
    </row>
    <row r="18" spans="1:15" s="21" customFormat="1" ht="24" customHeight="1" x14ac:dyDescent="0.2">
      <c r="A18" s="55"/>
      <c r="B18" s="241" t="s">
        <v>61</v>
      </c>
      <c r="C18" s="243" t="s">
        <v>2</v>
      </c>
      <c r="D18" s="241" t="s">
        <v>61</v>
      </c>
      <c r="E18" s="243" t="s">
        <v>3</v>
      </c>
      <c r="F18" s="241" t="s">
        <v>61</v>
      </c>
      <c r="G18" s="234" t="s">
        <v>2</v>
      </c>
      <c r="H18" s="243" t="s">
        <v>3</v>
      </c>
      <c r="I18" s="250" t="s">
        <v>40</v>
      </c>
      <c r="J18" s="251"/>
      <c r="K18" s="250" t="s">
        <v>41</v>
      </c>
      <c r="L18" s="251"/>
      <c r="M18" s="238" t="s">
        <v>61</v>
      </c>
      <c r="N18" s="54"/>
      <c r="O18" s="24"/>
    </row>
    <row r="19" spans="1:15" s="21" customFormat="1" ht="24" customHeight="1" x14ac:dyDescent="0.2">
      <c r="A19" s="55"/>
      <c r="B19" s="242"/>
      <c r="C19" s="244"/>
      <c r="D19" s="242"/>
      <c r="E19" s="244"/>
      <c r="F19" s="242"/>
      <c r="G19" s="235"/>
      <c r="H19" s="244"/>
      <c r="I19" s="245" t="s">
        <v>61</v>
      </c>
      <c r="J19" s="243" t="s">
        <v>2</v>
      </c>
      <c r="K19" s="241" t="s">
        <v>61</v>
      </c>
      <c r="L19" s="243" t="s">
        <v>3</v>
      </c>
      <c r="M19" s="239"/>
      <c r="N19" s="54"/>
      <c r="O19" s="24"/>
    </row>
    <row r="20" spans="1:15" s="21" customFormat="1" ht="24" customHeight="1" x14ac:dyDescent="0.2">
      <c r="A20" s="55"/>
      <c r="B20" s="242"/>
      <c r="C20" s="244"/>
      <c r="D20" s="242"/>
      <c r="E20" s="244"/>
      <c r="F20" s="242"/>
      <c r="G20" s="235"/>
      <c r="H20" s="244"/>
      <c r="I20" s="246"/>
      <c r="J20" s="244"/>
      <c r="K20" s="242"/>
      <c r="L20" s="244"/>
      <c r="M20" s="240"/>
      <c r="N20" s="54"/>
      <c r="O20" s="24"/>
    </row>
    <row r="21" spans="1:15" s="21" customFormat="1" ht="24" customHeight="1" x14ac:dyDescent="0.2">
      <c r="A21" s="57" t="s">
        <v>42</v>
      </c>
      <c r="B21" s="65" t="s">
        <v>54</v>
      </c>
      <c r="C21" s="66" t="s">
        <v>55</v>
      </c>
      <c r="D21" s="65" t="s">
        <v>56</v>
      </c>
      <c r="E21" s="66" t="s">
        <v>57</v>
      </c>
      <c r="F21" s="65" t="s">
        <v>58</v>
      </c>
      <c r="G21" s="75" t="s">
        <v>59</v>
      </c>
      <c r="H21" s="66" t="s">
        <v>60</v>
      </c>
      <c r="I21" s="56" t="s">
        <v>43</v>
      </c>
      <c r="J21" s="84" t="s">
        <v>44</v>
      </c>
      <c r="K21" s="110" t="s">
        <v>45</v>
      </c>
      <c r="L21" s="111" t="s">
        <v>46</v>
      </c>
      <c r="M21" s="56" t="s">
        <v>47</v>
      </c>
      <c r="N21" s="56" t="s">
        <v>42</v>
      </c>
      <c r="O21" s="24"/>
    </row>
    <row r="22" spans="1:15" s="21" customFormat="1" ht="24" customHeight="1" x14ac:dyDescent="0.2">
      <c r="A22" s="25" t="s">
        <v>30</v>
      </c>
      <c r="B22" s="38">
        <v>9743</v>
      </c>
      <c r="C22" s="93">
        <v>34101</v>
      </c>
      <c r="D22" s="94">
        <v>0</v>
      </c>
      <c r="E22" s="89">
        <v>0</v>
      </c>
      <c r="F22" s="94">
        <v>108562</v>
      </c>
      <c r="G22" s="101">
        <v>379969</v>
      </c>
      <c r="H22" s="102">
        <v>9634743</v>
      </c>
      <c r="I22" s="26">
        <f>B22+F22</f>
        <v>118305</v>
      </c>
      <c r="J22" s="85">
        <f>C22+G22</f>
        <v>414070</v>
      </c>
      <c r="K22" s="67">
        <f>+D22+F22</f>
        <v>108562</v>
      </c>
      <c r="L22" s="80">
        <f>+E22+H22</f>
        <v>9634743</v>
      </c>
      <c r="M22" s="26">
        <f>+B22+D22+F22</f>
        <v>118305</v>
      </c>
      <c r="N22" s="27" t="s">
        <v>30</v>
      </c>
      <c r="O22" s="24"/>
    </row>
    <row r="23" spans="1:15" s="21" customFormat="1" ht="24" customHeight="1" x14ac:dyDescent="0.2">
      <c r="A23" s="28" t="s">
        <v>31</v>
      </c>
      <c r="B23" s="39">
        <v>1504</v>
      </c>
      <c r="C23" s="95">
        <v>5271</v>
      </c>
      <c r="D23" s="96">
        <v>0</v>
      </c>
      <c r="E23" s="90">
        <v>0</v>
      </c>
      <c r="F23" s="96">
        <v>5693</v>
      </c>
      <c r="G23" s="103">
        <v>19929</v>
      </c>
      <c r="H23" s="104">
        <v>625077</v>
      </c>
      <c r="I23" s="29">
        <f t="shared" ref="I23:I26" si="6">B23+F23</f>
        <v>7197</v>
      </c>
      <c r="J23" s="86">
        <f t="shared" ref="J23:J26" si="7">C23+G23</f>
        <v>25200</v>
      </c>
      <c r="K23" s="69">
        <f t="shared" ref="K23:K26" si="8">+D23+F23</f>
        <v>5693</v>
      </c>
      <c r="L23" s="81">
        <f t="shared" ref="L23:L26" si="9">+E23+H23</f>
        <v>625077</v>
      </c>
      <c r="M23" s="29">
        <f t="shared" ref="M23:M26" si="10">+B23+D23+F23</f>
        <v>7197</v>
      </c>
      <c r="N23" s="30" t="s">
        <v>32</v>
      </c>
      <c r="O23" s="24"/>
    </row>
    <row r="24" spans="1:15" s="21" customFormat="1" ht="24" customHeight="1" x14ac:dyDescent="0.2">
      <c r="A24" s="28" t="s">
        <v>33</v>
      </c>
      <c r="B24" s="39">
        <v>424</v>
      </c>
      <c r="C24" s="95">
        <v>1489</v>
      </c>
      <c r="D24" s="96">
        <v>0</v>
      </c>
      <c r="E24" s="90">
        <v>0</v>
      </c>
      <c r="F24" s="96">
        <v>872</v>
      </c>
      <c r="G24" s="103">
        <v>3057</v>
      </c>
      <c r="H24" s="104">
        <v>53859</v>
      </c>
      <c r="I24" s="29">
        <f t="shared" si="6"/>
        <v>1296</v>
      </c>
      <c r="J24" s="86">
        <f t="shared" si="7"/>
        <v>4546</v>
      </c>
      <c r="K24" s="69">
        <f t="shared" si="8"/>
        <v>872</v>
      </c>
      <c r="L24" s="81">
        <f t="shared" si="9"/>
        <v>53859</v>
      </c>
      <c r="M24" s="29">
        <f t="shared" si="10"/>
        <v>1296</v>
      </c>
      <c r="N24" s="30" t="s">
        <v>33</v>
      </c>
      <c r="O24" s="24"/>
    </row>
    <row r="25" spans="1:15" s="21" customFormat="1" ht="24" customHeight="1" x14ac:dyDescent="0.2">
      <c r="A25" s="28" t="s">
        <v>48</v>
      </c>
      <c r="B25" s="39">
        <v>4635</v>
      </c>
      <c r="C25" s="95">
        <v>16228</v>
      </c>
      <c r="D25" s="96">
        <v>0</v>
      </c>
      <c r="E25" s="90">
        <v>0</v>
      </c>
      <c r="F25" s="96">
        <v>17624</v>
      </c>
      <c r="G25" s="103">
        <v>61689</v>
      </c>
      <c r="H25" s="104">
        <v>2204961</v>
      </c>
      <c r="I25" s="29">
        <f t="shared" si="6"/>
        <v>22259</v>
      </c>
      <c r="J25" s="86">
        <f t="shared" si="7"/>
        <v>77917</v>
      </c>
      <c r="K25" s="69">
        <f t="shared" si="8"/>
        <v>17624</v>
      </c>
      <c r="L25" s="81">
        <f t="shared" si="9"/>
        <v>2204961</v>
      </c>
      <c r="M25" s="29">
        <f t="shared" si="10"/>
        <v>22259</v>
      </c>
      <c r="N25" s="30" t="s">
        <v>48</v>
      </c>
      <c r="O25" s="24"/>
    </row>
    <row r="26" spans="1:15" s="21" customFormat="1" ht="24" customHeight="1" x14ac:dyDescent="0.2">
      <c r="A26" s="31" t="s">
        <v>34</v>
      </c>
      <c r="B26" s="40">
        <v>94</v>
      </c>
      <c r="C26" s="97">
        <v>330</v>
      </c>
      <c r="D26" s="98">
        <v>0</v>
      </c>
      <c r="E26" s="91">
        <v>0</v>
      </c>
      <c r="F26" s="98">
        <v>0</v>
      </c>
      <c r="G26" s="105">
        <v>0</v>
      </c>
      <c r="H26" s="106">
        <v>0</v>
      </c>
      <c r="I26" s="32">
        <f t="shared" si="6"/>
        <v>94</v>
      </c>
      <c r="J26" s="87">
        <f t="shared" si="7"/>
        <v>330</v>
      </c>
      <c r="K26" s="71">
        <f t="shared" si="8"/>
        <v>0</v>
      </c>
      <c r="L26" s="82">
        <f t="shared" si="9"/>
        <v>0</v>
      </c>
      <c r="M26" s="32">
        <f t="shared" si="10"/>
        <v>94</v>
      </c>
      <c r="N26" s="33" t="s">
        <v>34</v>
      </c>
      <c r="O26" s="24"/>
    </row>
    <row r="27" spans="1:15" s="21" customFormat="1" ht="24" customHeight="1" thickBot="1" x14ac:dyDescent="0.25">
      <c r="A27" s="34" t="s">
        <v>35</v>
      </c>
      <c r="B27" s="41">
        <f t="shared" ref="B27:M27" si="11">SUM(B22:B26)</f>
        <v>16400</v>
      </c>
      <c r="C27" s="99">
        <f t="shared" si="11"/>
        <v>57419</v>
      </c>
      <c r="D27" s="100">
        <f t="shared" si="11"/>
        <v>0</v>
      </c>
      <c r="E27" s="92">
        <f t="shared" si="11"/>
        <v>0</v>
      </c>
      <c r="F27" s="100">
        <f t="shared" si="11"/>
        <v>132751</v>
      </c>
      <c r="G27" s="107">
        <f t="shared" si="11"/>
        <v>464644</v>
      </c>
      <c r="H27" s="108">
        <f t="shared" si="11"/>
        <v>12518640</v>
      </c>
      <c r="I27" s="41">
        <f>SUM(I22:I26)</f>
        <v>149151</v>
      </c>
      <c r="J27" s="99">
        <f t="shared" si="11"/>
        <v>522063</v>
      </c>
      <c r="K27" s="100">
        <f t="shared" si="11"/>
        <v>132751</v>
      </c>
      <c r="L27" s="92">
        <f t="shared" si="11"/>
        <v>12518640</v>
      </c>
      <c r="M27" s="41">
        <f t="shared" si="11"/>
        <v>149151</v>
      </c>
      <c r="N27" s="36" t="s">
        <v>35</v>
      </c>
      <c r="O27" s="24"/>
    </row>
    <row r="28" spans="1:15" s="21" customFormat="1" ht="24" customHeight="1" thickTop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5" s="21" customFormat="1" ht="29.25" customHeight="1" thickBot="1" x14ac:dyDescent="0.25">
      <c r="A29" s="44" t="s">
        <v>51</v>
      </c>
      <c r="M29" s="22" t="s">
        <v>29</v>
      </c>
    </row>
    <row r="30" spans="1:15" s="21" customFormat="1" ht="24" customHeight="1" thickTop="1" x14ac:dyDescent="0.2">
      <c r="A30" s="51" t="s">
        <v>36</v>
      </c>
      <c r="B30" s="247" t="s">
        <v>37</v>
      </c>
      <c r="C30" s="249"/>
      <c r="D30" s="247" t="s">
        <v>38</v>
      </c>
      <c r="E30" s="249"/>
      <c r="F30" s="247" t="s">
        <v>0</v>
      </c>
      <c r="G30" s="248"/>
      <c r="H30" s="249"/>
      <c r="I30" s="247" t="s">
        <v>39</v>
      </c>
      <c r="J30" s="248"/>
      <c r="K30" s="248"/>
      <c r="L30" s="248"/>
      <c r="M30" s="249"/>
      <c r="N30" s="52" t="s">
        <v>36</v>
      </c>
      <c r="O30" s="24"/>
    </row>
    <row r="31" spans="1:15" s="21" customFormat="1" ht="24" customHeight="1" x14ac:dyDescent="0.2">
      <c r="A31" s="55"/>
      <c r="B31" s="245" t="s">
        <v>61</v>
      </c>
      <c r="C31" s="243" t="s">
        <v>2</v>
      </c>
      <c r="D31" s="241" t="s">
        <v>61</v>
      </c>
      <c r="E31" s="236" t="s">
        <v>3</v>
      </c>
      <c r="F31" s="245" t="s">
        <v>61</v>
      </c>
      <c r="G31" s="234" t="s">
        <v>2</v>
      </c>
      <c r="H31" s="236" t="s">
        <v>3</v>
      </c>
      <c r="I31" s="250" t="s">
        <v>40</v>
      </c>
      <c r="J31" s="251"/>
      <c r="K31" s="250" t="s">
        <v>41</v>
      </c>
      <c r="L31" s="251"/>
      <c r="M31" s="238" t="s">
        <v>61</v>
      </c>
      <c r="N31" s="54"/>
      <c r="O31" s="24"/>
    </row>
    <row r="32" spans="1:15" s="21" customFormat="1" ht="24" customHeight="1" x14ac:dyDescent="0.2">
      <c r="A32" s="55"/>
      <c r="B32" s="246"/>
      <c r="C32" s="244"/>
      <c r="D32" s="242"/>
      <c r="E32" s="237"/>
      <c r="F32" s="246"/>
      <c r="G32" s="235"/>
      <c r="H32" s="237"/>
      <c r="I32" s="245" t="s">
        <v>61</v>
      </c>
      <c r="J32" s="243" t="s">
        <v>2</v>
      </c>
      <c r="K32" s="241" t="s">
        <v>61</v>
      </c>
      <c r="L32" s="236" t="s">
        <v>3</v>
      </c>
      <c r="M32" s="239"/>
      <c r="N32" s="54"/>
      <c r="O32" s="24"/>
    </row>
    <row r="33" spans="1:15" s="21" customFormat="1" ht="24" customHeight="1" x14ac:dyDescent="0.2">
      <c r="A33" s="55"/>
      <c r="B33" s="246"/>
      <c r="C33" s="244"/>
      <c r="D33" s="242"/>
      <c r="E33" s="237"/>
      <c r="F33" s="246"/>
      <c r="G33" s="235"/>
      <c r="H33" s="237"/>
      <c r="I33" s="246"/>
      <c r="J33" s="244"/>
      <c r="K33" s="242"/>
      <c r="L33" s="237"/>
      <c r="M33" s="240"/>
      <c r="N33" s="54"/>
      <c r="O33" s="24"/>
    </row>
    <row r="34" spans="1:15" s="21" customFormat="1" ht="24" customHeight="1" x14ac:dyDescent="0.2">
      <c r="A34" s="57" t="s">
        <v>42</v>
      </c>
      <c r="B34" s="56" t="s">
        <v>54</v>
      </c>
      <c r="C34" s="66" t="s">
        <v>55</v>
      </c>
      <c r="D34" s="65" t="s">
        <v>56</v>
      </c>
      <c r="E34" s="109" t="s">
        <v>57</v>
      </c>
      <c r="F34" s="56" t="s">
        <v>58</v>
      </c>
      <c r="G34" s="75" t="s">
        <v>59</v>
      </c>
      <c r="H34" s="109" t="s">
        <v>60</v>
      </c>
      <c r="I34" s="56" t="s">
        <v>43</v>
      </c>
      <c r="J34" s="84" t="s">
        <v>44</v>
      </c>
      <c r="K34" s="110" t="s">
        <v>45</v>
      </c>
      <c r="L34" s="112" t="s">
        <v>46</v>
      </c>
      <c r="M34" s="56" t="s">
        <v>47</v>
      </c>
      <c r="N34" s="56" t="s">
        <v>42</v>
      </c>
      <c r="O34" s="24"/>
    </row>
    <row r="35" spans="1:15" s="21" customFormat="1" ht="24" customHeight="1" x14ac:dyDescent="0.2">
      <c r="A35" s="25" t="s">
        <v>30</v>
      </c>
      <c r="B35" s="38">
        <f t="shared" ref="B35:C35" si="12">B9+B22</f>
        <v>39742</v>
      </c>
      <c r="C35" s="93">
        <f t="shared" si="12"/>
        <v>139099</v>
      </c>
      <c r="D35" s="94">
        <f t="shared" ref="D35:E36" si="13">D9+D22</f>
        <v>0</v>
      </c>
      <c r="E35" s="89">
        <f t="shared" si="13"/>
        <v>0</v>
      </c>
      <c r="F35" s="38">
        <f t="shared" ref="F35:M35" si="14">F9+F22</f>
        <v>496254</v>
      </c>
      <c r="G35" s="101">
        <f t="shared" si="14"/>
        <v>1736889</v>
      </c>
      <c r="H35" s="89">
        <f t="shared" si="14"/>
        <v>46462961</v>
      </c>
      <c r="I35" s="38">
        <f t="shared" si="14"/>
        <v>535996</v>
      </c>
      <c r="J35" s="93">
        <f t="shared" si="14"/>
        <v>1875988</v>
      </c>
      <c r="K35" s="94">
        <f t="shared" si="14"/>
        <v>496254</v>
      </c>
      <c r="L35" s="89">
        <f t="shared" si="14"/>
        <v>46462961</v>
      </c>
      <c r="M35" s="38">
        <f t="shared" si="14"/>
        <v>535996</v>
      </c>
      <c r="N35" s="27" t="s">
        <v>30</v>
      </c>
      <c r="O35" s="24"/>
    </row>
    <row r="36" spans="1:15" s="21" customFormat="1" ht="24" customHeight="1" x14ac:dyDescent="0.2">
      <c r="A36" s="28" t="s">
        <v>31</v>
      </c>
      <c r="B36" s="39">
        <f t="shared" ref="B36:C36" si="15">B10+B23</f>
        <v>6005</v>
      </c>
      <c r="C36" s="95">
        <f t="shared" si="15"/>
        <v>21026</v>
      </c>
      <c r="D36" s="96">
        <f t="shared" si="13"/>
        <v>0</v>
      </c>
      <c r="E36" s="90">
        <f t="shared" si="13"/>
        <v>0</v>
      </c>
      <c r="F36" s="39">
        <f t="shared" ref="F36:M36" si="16">F10+F23</f>
        <v>24117</v>
      </c>
      <c r="G36" s="103">
        <f t="shared" si="16"/>
        <v>84414</v>
      </c>
      <c r="H36" s="90">
        <f t="shared" si="16"/>
        <v>2842086</v>
      </c>
      <c r="I36" s="39">
        <f t="shared" si="16"/>
        <v>30122</v>
      </c>
      <c r="J36" s="95">
        <f t="shared" si="16"/>
        <v>105440</v>
      </c>
      <c r="K36" s="96">
        <f t="shared" si="16"/>
        <v>24117</v>
      </c>
      <c r="L36" s="90">
        <f t="shared" si="16"/>
        <v>2842086</v>
      </c>
      <c r="M36" s="39">
        <f t="shared" si="16"/>
        <v>30122</v>
      </c>
      <c r="N36" s="30" t="s">
        <v>32</v>
      </c>
      <c r="O36" s="24"/>
    </row>
    <row r="37" spans="1:15" s="21" customFormat="1" ht="24" customHeight="1" x14ac:dyDescent="0.2">
      <c r="A37" s="28" t="s">
        <v>33</v>
      </c>
      <c r="B37" s="39">
        <f t="shared" ref="B37:C37" si="17">B11+B24</f>
        <v>1054</v>
      </c>
      <c r="C37" s="95">
        <f t="shared" si="17"/>
        <v>3695</v>
      </c>
      <c r="D37" s="96">
        <f t="shared" ref="D37:E37" si="18">D11+D24</f>
        <v>0</v>
      </c>
      <c r="E37" s="90">
        <f t="shared" si="18"/>
        <v>0</v>
      </c>
      <c r="F37" s="39">
        <f t="shared" ref="F37:M37" si="19">F11+F24</f>
        <v>2036</v>
      </c>
      <c r="G37" s="103">
        <f t="shared" si="19"/>
        <v>7130</v>
      </c>
      <c r="H37" s="90">
        <f t="shared" si="19"/>
        <v>120697</v>
      </c>
      <c r="I37" s="39">
        <f t="shared" si="19"/>
        <v>3090</v>
      </c>
      <c r="J37" s="95">
        <f t="shared" si="19"/>
        <v>10825</v>
      </c>
      <c r="K37" s="96">
        <f t="shared" si="19"/>
        <v>2036</v>
      </c>
      <c r="L37" s="90">
        <f t="shared" si="19"/>
        <v>120697</v>
      </c>
      <c r="M37" s="39">
        <f t="shared" si="19"/>
        <v>3090</v>
      </c>
      <c r="N37" s="30" t="s">
        <v>33</v>
      </c>
      <c r="O37" s="24"/>
    </row>
    <row r="38" spans="1:15" s="21" customFormat="1" ht="24" customHeight="1" x14ac:dyDescent="0.2">
      <c r="A38" s="28" t="s">
        <v>48</v>
      </c>
      <c r="B38" s="39">
        <f t="shared" ref="B38:C38" si="20">B12+B25</f>
        <v>17070</v>
      </c>
      <c r="C38" s="95">
        <f t="shared" si="20"/>
        <v>59752</v>
      </c>
      <c r="D38" s="96">
        <f t="shared" ref="D38:E38" si="21">D12+D25</f>
        <v>0</v>
      </c>
      <c r="E38" s="90">
        <f t="shared" si="21"/>
        <v>0</v>
      </c>
      <c r="F38" s="39">
        <f t="shared" ref="F38:M38" si="22">F12+F25</f>
        <v>73865</v>
      </c>
      <c r="G38" s="103">
        <f t="shared" si="22"/>
        <v>258535</v>
      </c>
      <c r="H38" s="90">
        <f t="shared" si="22"/>
        <v>9286936</v>
      </c>
      <c r="I38" s="39">
        <f t="shared" si="22"/>
        <v>90935</v>
      </c>
      <c r="J38" s="95">
        <f t="shared" si="22"/>
        <v>318287</v>
      </c>
      <c r="K38" s="96">
        <f t="shared" si="22"/>
        <v>73865</v>
      </c>
      <c r="L38" s="90">
        <f t="shared" si="22"/>
        <v>9286936</v>
      </c>
      <c r="M38" s="39">
        <f t="shared" si="22"/>
        <v>90935</v>
      </c>
      <c r="N38" s="30" t="s">
        <v>48</v>
      </c>
      <c r="O38" s="24"/>
    </row>
    <row r="39" spans="1:15" s="21" customFormat="1" ht="24" customHeight="1" x14ac:dyDescent="0.2">
      <c r="A39" s="31" t="s">
        <v>34</v>
      </c>
      <c r="B39" s="40">
        <f t="shared" ref="B39:C39" si="23">B13+B26</f>
        <v>282</v>
      </c>
      <c r="C39" s="97">
        <f t="shared" si="23"/>
        <v>988</v>
      </c>
      <c r="D39" s="98">
        <f t="shared" ref="D39:E39" si="24">D13+D26</f>
        <v>0</v>
      </c>
      <c r="E39" s="91">
        <f t="shared" si="24"/>
        <v>0</v>
      </c>
      <c r="F39" s="40">
        <f t="shared" ref="F39:M39" si="25">F13+F26</f>
        <v>0</v>
      </c>
      <c r="G39" s="105">
        <f t="shared" si="25"/>
        <v>0</v>
      </c>
      <c r="H39" s="91">
        <f t="shared" si="25"/>
        <v>0</v>
      </c>
      <c r="I39" s="40">
        <f t="shared" si="25"/>
        <v>282</v>
      </c>
      <c r="J39" s="97">
        <f t="shared" si="25"/>
        <v>988</v>
      </c>
      <c r="K39" s="98">
        <f t="shared" si="25"/>
        <v>0</v>
      </c>
      <c r="L39" s="91">
        <f t="shared" si="25"/>
        <v>0</v>
      </c>
      <c r="M39" s="40">
        <f t="shared" si="25"/>
        <v>282</v>
      </c>
      <c r="N39" s="33" t="s">
        <v>34</v>
      </c>
      <c r="O39" s="24"/>
    </row>
    <row r="40" spans="1:15" s="21" customFormat="1" ht="24" customHeight="1" thickBot="1" x14ac:dyDescent="0.25">
      <c r="A40" s="34" t="s">
        <v>35</v>
      </c>
      <c r="B40" s="41">
        <f>B14+B27</f>
        <v>64153</v>
      </c>
      <c r="C40" s="99">
        <f t="shared" ref="C40:M40" si="26">C14+C27</f>
        <v>224560</v>
      </c>
      <c r="D40" s="100">
        <f t="shared" si="26"/>
        <v>0</v>
      </c>
      <c r="E40" s="92">
        <f t="shared" si="26"/>
        <v>0</v>
      </c>
      <c r="F40" s="41">
        <f t="shared" si="26"/>
        <v>596272</v>
      </c>
      <c r="G40" s="107">
        <f t="shared" si="26"/>
        <v>2086968</v>
      </c>
      <c r="H40" s="92">
        <f t="shared" si="26"/>
        <v>58712680</v>
      </c>
      <c r="I40" s="41">
        <f t="shared" si="26"/>
        <v>660425</v>
      </c>
      <c r="J40" s="99">
        <f t="shared" si="26"/>
        <v>2311528</v>
      </c>
      <c r="K40" s="100">
        <f t="shared" si="26"/>
        <v>596272</v>
      </c>
      <c r="L40" s="92">
        <f t="shared" si="26"/>
        <v>58712680</v>
      </c>
      <c r="M40" s="41">
        <f t="shared" si="26"/>
        <v>660425</v>
      </c>
      <c r="N40" s="36" t="s">
        <v>35</v>
      </c>
      <c r="O40" s="24"/>
    </row>
    <row r="41" spans="1:15" s="21" customFormat="1" ht="4.5" customHeight="1" thickTop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5" s="21" customFormat="1" x14ac:dyDescent="0.2"/>
    <row r="43" spans="1:15" x14ac:dyDescent="0.2"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</row>
    <row r="44" spans="1:15" x14ac:dyDescent="0.2"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</row>
    <row r="45" spans="1:15" x14ac:dyDescent="0.2"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</row>
    <row r="46" spans="1:15" x14ac:dyDescent="0.2"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</row>
    <row r="47" spans="1:15" x14ac:dyDescent="0.2"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</row>
    <row r="48" spans="1:15" x14ac:dyDescent="0.2"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</row>
    <row r="49" spans="2:2" x14ac:dyDescent="0.2">
      <c r="B49" s="208"/>
    </row>
    <row r="50" spans="2:2" x14ac:dyDescent="0.2">
      <c r="B50" s="208"/>
    </row>
  </sheetData>
  <mergeCells count="54">
    <mergeCell ref="B30:C30"/>
    <mergeCell ref="D30:E30"/>
    <mergeCell ref="F30:H30"/>
    <mergeCell ref="B18:B20"/>
    <mergeCell ref="C18:C20"/>
    <mergeCell ref="D18:D20"/>
    <mergeCell ref="E18:E20"/>
    <mergeCell ref="F18:F20"/>
    <mergeCell ref="B4:C4"/>
    <mergeCell ref="D4:E4"/>
    <mergeCell ref="F4:H4"/>
    <mergeCell ref="B17:C17"/>
    <mergeCell ref="D17:E17"/>
    <mergeCell ref="F17:H17"/>
    <mergeCell ref="I32:I33"/>
    <mergeCell ref="J32:J33"/>
    <mergeCell ref="K32:K33"/>
    <mergeCell ref="L32:L33"/>
    <mergeCell ref="I4:M4"/>
    <mergeCell ref="I5:J5"/>
    <mergeCell ref="K5:L5"/>
    <mergeCell ref="I17:M17"/>
    <mergeCell ref="I6:I7"/>
    <mergeCell ref="J6:J7"/>
    <mergeCell ref="K6:K7"/>
    <mergeCell ref="L6:L7"/>
    <mergeCell ref="I31:J31"/>
    <mergeCell ref="K31:L31"/>
    <mergeCell ref="I19:I20"/>
    <mergeCell ref="J19:J20"/>
    <mergeCell ref="M5:M7"/>
    <mergeCell ref="M18:M20"/>
    <mergeCell ref="K19:K20"/>
    <mergeCell ref="L19:L20"/>
    <mergeCell ref="G5:G7"/>
    <mergeCell ref="H5:H7"/>
    <mergeCell ref="I18:J18"/>
    <mergeCell ref="K18:L18"/>
    <mergeCell ref="G31:G33"/>
    <mergeCell ref="H31:H33"/>
    <mergeCell ref="M31:M33"/>
    <mergeCell ref="B5:B7"/>
    <mergeCell ref="C5:C7"/>
    <mergeCell ref="E5:E7"/>
    <mergeCell ref="D5:D7"/>
    <mergeCell ref="F5:F7"/>
    <mergeCell ref="B31:B33"/>
    <mergeCell ref="C31:C33"/>
    <mergeCell ref="D31:D33"/>
    <mergeCell ref="E31:E33"/>
    <mergeCell ref="F31:F33"/>
    <mergeCell ref="I30:M30"/>
    <mergeCell ref="G18:G20"/>
    <mergeCell ref="H18:H20"/>
  </mergeCells>
  <phoneticPr fontId="1"/>
  <printOptions verticalCentered="1"/>
  <pageMargins left="0.59055118110236227" right="0.35433070866141736" top="0.59055118110236227" bottom="0.59055118110236227" header="0" footer="0.11811023622047245"/>
  <pageSetup paperSize="9" scale="59" orientation="landscape" r:id="rId1"/>
  <headerFooter alignWithMargins="0">
    <oddHeader>&amp;R&amp;"HGｺﾞｼｯｸM,標準"&amp;11&amp;F</oddHeader>
  </headerFooter>
  <rowBreaks count="1" manualBreakCount="1">
    <brk id="47" max="65535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(2)_イ_市町村別</vt:lpstr>
      <vt:lpstr>(2)_ロ_所得者区分別</vt:lpstr>
      <vt:lpstr>'(2)_イ_市町村別'!Print_Area</vt:lpstr>
      <vt:lpstr>'(2)_ロ_所得者区分別'!Print_Area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-</cp:lastModifiedBy>
  <cp:lastPrinted>2020-06-14T05:00:54Z</cp:lastPrinted>
  <dcterms:created xsi:type="dcterms:W3CDTF">1999-11-16T08:10:00Z</dcterms:created>
  <dcterms:modified xsi:type="dcterms:W3CDTF">2022-03-28T01:49:47Z</dcterms:modified>
</cp:coreProperties>
</file>