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690\Desktop\　経営比較分析表　令和元年\"/>
    </mc:Choice>
  </mc:AlternateContent>
  <workbookProtection workbookAlgorithmName="SHA-512" workbookHashValue="RIdg9PWJf9/fUubcmuLk7eQ4phpKcdPHYs1dMqhjxXPzcXxtEp/QKWJq+cKC7Yew4P+dVd39pCOLkmc5S76Lpw==" workbookSaltValue="3rQsXjU9AKnK8B5WvFCjGA==" workbookSpinCount="100000" lockStructure="1"/>
  <bookViews>
    <workbookView xWindow="0" yWindow="0" windowWidth="20490" windowHeight="820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<sst xmlns="http://schemas.openxmlformats.org/spreadsheetml/2006/main" count="228" uniqueCount="113">
  <si>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</si>
  <si>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</si>
  <si>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</si>
  <si>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</si>
  <si>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</si>
  <si>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</si>
  <si>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</si>
  <si>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</si>
  <si>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</si>
  <si>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</si>
  <si>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</si>
  <si>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</si>
  <si>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</si>
  <si>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</si>
  <si>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</si>
  <si>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</si>
  <si>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</si>
  <si>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</si>
  <si>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</si>
  <si>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</si>
  <si>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</si>
  <si>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</si>
  <si>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</si>
  <si>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</si>
  <si>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</si>
  <si>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</si>
  <si>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</si>
  <si>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</si>
  <si>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</si>
  <si>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</si>
  <si>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</si>
  <si>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</si>
  <si>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</si>
  <si>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</si>
  <si>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</si>
  <si>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</si>
  <si>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</si>
  <si>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</si>
  <si>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</si>
  <si>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</si>
  <si>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</si>
  <si>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</si>
  <si>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</si>
  <si>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</si>
  <si>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</si>
  <si>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</si>
  <si>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</si>
  <si>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</si>
  <si>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</si>
  <si>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</si>
  <si>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</si>
  <si>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</si>
  <si>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</si>
  <si>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</si>
  <si>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</si>
  <si>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</si>
  <si>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</si>
  <si>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</si>
  <si>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</si>
  <si>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</si>
  <si>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</si>
  <si>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</si>
  <si>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</si>
  <si>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</si>
  <si>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</si>
  <si>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</si>
  <si>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</si>
  <si>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</si>
  <si>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</si>
  <si>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</si>
  <si>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</si>
  <si>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</si>
  <si>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</si>
  <si>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</si>
  <si>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</si>
  <si>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</si>
  <si>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</si>
  <si>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</si>
  <si>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</si>
  <si>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</si>
  <si>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</si>
  <si>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</si>
  <si>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</si>
  <si>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</si>
  <si>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</si>
  <si>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</si>
  <si>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</si>
  <si>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</si>
  <si>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</si>
  <si>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</si>
  <si>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</si>
  <si>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</si>
  <si>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</si>
  <si>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</si>
  <si>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</si>
  <si>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</si>
  <si>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</si>
  <si>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</si>
  <si>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</si>
  <si>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</si>
  <si>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</si>
  <si>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</si>
  <si>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</si>
  <si>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</si>
  <si>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</si>
  <si>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</si>
  <si>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</si>
  <si>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</si>
  <si>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</si>
  <si>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</si>
  <si>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①有形固定資産減価償却率は、年々増加傾向に有り、類似団体・全国平均を上回っており、施設更新が必要である。　　　　　　　　　　　　　　　　②管路経年化率は今後、法定耐用年数を超える管路が増大することが予測されることから、計画的に管路の更新が必要である。　　　　　　　　　　　　　　　　　　　　　③管路更新率は、類似団体平均値を下回っており、有収率減少に影響している。今後老朽管路を計画的に更新する必要がある。</t>
    <rPh sb="1" eb="3">
      <t>ユウケイ</t>
    </rPh>
    <rPh sb="3" eb="5">
      <t>コテイ</t>
    </rPh>
    <rPh sb="5" eb="7">
      <t>シサン</t>
    </rPh>
    <rPh sb="7" eb="9">
      <t>ゲンカ</t>
    </rPh>
    <rPh sb="9" eb="11">
      <t>ショウキャク</t>
    </rPh>
    <rPh sb="11" eb="12">
      <t>リツ</t>
    </rPh>
    <rPh sb="14" eb="16">
      <t>ネンネン</t>
    </rPh>
    <rPh sb="16" eb="18">
      <t>ゾウカ</t>
    </rPh>
    <rPh sb="18" eb="20">
      <t>ケイコウ</t>
    </rPh>
    <rPh sb="21" eb="22">
      <t>ア</t>
    </rPh>
    <rPh sb="24" eb="26">
      <t>ルイジ</t>
    </rPh>
    <rPh sb="26" eb="28">
      <t>ダンタイ</t>
    </rPh>
    <rPh sb="29" eb="33">
      <t>ゼンコクヘイキン</t>
    </rPh>
    <rPh sb="34" eb="36">
      <t>ウワマワ</t>
    </rPh>
    <rPh sb="41" eb="43">
      <t>シセツ</t>
    </rPh>
    <rPh sb="43" eb="45">
      <t>コウシン</t>
    </rPh>
    <rPh sb="46" eb="48">
      <t>ヒツヨウ</t>
    </rPh>
    <rPh sb="69" eb="71">
      <t>カンロ</t>
    </rPh>
    <rPh sb="71" eb="73">
      <t>ケイネン</t>
    </rPh>
    <rPh sb="73" eb="74">
      <t>カ</t>
    </rPh>
    <rPh sb="74" eb="75">
      <t>リツ</t>
    </rPh>
    <rPh sb="76" eb="78">
      <t>コンゴ</t>
    </rPh>
    <rPh sb="79" eb="81">
      <t>ホウテイ</t>
    </rPh>
    <rPh sb="81" eb="83">
      <t>タイヨウ</t>
    </rPh>
    <rPh sb="83" eb="85">
      <t>ネンスウ</t>
    </rPh>
    <rPh sb="86" eb="87">
      <t>コ</t>
    </rPh>
    <rPh sb="89" eb="91">
      <t>カンロ</t>
    </rPh>
    <rPh sb="92" eb="94">
      <t>ゾウダイ</t>
    </rPh>
    <rPh sb="99" eb="101">
      <t>ヨソク</t>
    </rPh>
    <rPh sb="109" eb="112">
      <t>ケイカクテキ</t>
    </rPh>
    <rPh sb="113" eb="115">
      <t>カンロ</t>
    </rPh>
    <rPh sb="116" eb="118">
      <t>コウシン</t>
    </rPh>
    <rPh sb="119" eb="121">
      <t>ヒツヨウ</t>
    </rPh>
    <rPh sb="147" eb="149">
      <t>カンロ</t>
    </rPh>
    <rPh sb="149" eb="151">
      <t>コウシン</t>
    </rPh>
    <rPh sb="151" eb="152">
      <t>リツ</t>
    </rPh>
    <rPh sb="154" eb="156">
      <t>ルイジ</t>
    </rPh>
    <rPh sb="156" eb="158">
      <t>ダンタイ</t>
    </rPh>
    <rPh sb="158" eb="161">
      <t>ヘイキンチ</t>
    </rPh>
    <rPh sb="162" eb="164">
      <t>シタマワ</t>
    </rPh>
    <rPh sb="169" eb="171">
      <t>ユウシュウ</t>
    </rPh>
    <rPh sb="171" eb="172">
      <t>リツ</t>
    </rPh>
    <rPh sb="172" eb="174">
      <t>ゲンショウ</t>
    </rPh>
    <rPh sb="175" eb="177">
      <t>エイキョウ</t>
    </rPh>
    <rPh sb="182" eb="184">
      <t>コンゴ</t>
    </rPh>
    <rPh sb="184" eb="186">
      <t>ロウキュウ</t>
    </rPh>
    <rPh sb="186" eb="188">
      <t>カンロ</t>
    </rPh>
    <rPh sb="189" eb="192">
      <t>ケイカクテキ</t>
    </rPh>
    <rPh sb="193" eb="195">
      <t>コウシン</t>
    </rPh>
    <rPh sb="197" eb="199">
      <t>ヒツヨウ</t>
    </rPh>
    <phoneticPr fontId="4"/>
  </si>
  <si>
    <t>　経営の健全性・効率性については、単年度黒字を続け、概ね健全な経営状況と判断できるが、近年のリゾート開発等による水需要の増加に伴う水源開発、浄水施設の増設等に併せ、老朽化した施設整備･管路の更新を行う必要があり、多額の経費が見込まれことから財源確保が課題となる。　　　　　　　　　　    このことから、施設更新計画や経営計画の見直しを行い、経費の削減と、収益の確保に努め、効率的・効果的な企業経営に努める必要がある。</t>
    <rPh sb="1" eb="3">
      <t>ケイエイ</t>
    </rPh>
    <rPh sb="4" eb="7">
      <t>ケンゼンセイ</t>
    </rPh>
    <rPh sb="8" eb="10">
      <t>コウリツ</t>
    </rPh>
    <rPh sb="10" eb="11">
      <t>セイ</t>
    </rPh>
    <rPh sb="17" eb="20">
      <t>タンネンド</t>
    </rPh>
    <rPh sb="20" eb="22">
      <t>クロジ</t>
    </rPh>
    <rPh sb="23" eb="24">
      <t>ツヅ</t>
    </rPh>
    <rPh sb="26" eb="27">
      <t>オオム</t>
    </rPh>
    <rPh sb="28" eb="30">
      <t>ケンゼン</t>
    </rPh>
    <rPh sb="31" eb="33">
      <t>ケイエイ</t>
    </rPh>
    <rPh sb="33" eb="35">
      <t>ジョウキョウ</t>
    </rPh>
    <rPh sb="36" eb="38">
      <t>ハンダン</t>
    </rPh>
    <rPh sb="43" eb="45">
      <t>キンネン</t>
    </rPh>
    <rPh sb="50" eb="52">
      <t>カイハツ</t>
    </rPh>
    <rPh sb="52" eb="53">
      <t>トウ</t>
    </rPh>
    <rPh sb="60" eb="62">
      <t>ゾウカ</t>
    </rPh>
    <rPh sb="63" eb="64">
      <t>トモナ</t>
    </rPh>
    <rPh sb="65" eb="67">
      <t>スイゲン</t>
    </rPh>
    <rPh sb="67" eb="69">
      <t>カイハツ</t>
    </rPh>
    <rPh sb="70" eb="72">
      <t>ジョウスイ</t>
    </rPh>
    <rPh sb="72" eb="74">
      <t>シセツ</t>
    </rPh>
    <rPh sb="75" eb="77">
      <t>ゾウセツ</t>
    </rPh>
    <rPh sb="77" eb="78">
      <t>トウ</t>
    </rPh>
    <rPh sb="79" eb="80">
      <t>アワ</t>
    </rPh>
    <rPh sb="87" eb="89">
      <t>シセツ</t>
    </rPh>
    <rPh sb="89" eb="91">
      <t>セイビ</t>
    </rPh>
    <rPh sb="92" eb="94">
      <t>カンロ</t>
    </rPh>
    <rPh sb="95" eb="97">
      <t>コウシン</t>
    </rPh>
    <rPh sb="98" eb="99">
      <t>オコナ</t>
    </rPh>
    <rPh sb="100" eb="102">
      <t>ヒツヨウ</t>
    </rPh>
    <rPh sb="106" eb="108">
      <t>タガク</t>
    </rPh>
    <rPh sb="109" eb="111">
      <t>ケイヒ</t>
    </rPh>
    <rPh sb="112" eb="114">
      <t>ミコ</t>
    </rPh>
    <rPh sb="120" eb="122">
      <t>ザイゲン</t>
    </rPh>
    <rPh sb="122" eb="124">
      <t>カクホ</t>
    </rPh>
    <rPh sb="125" eb="127">
      <t>カダイ</t>
    </rPh>
    <rPh sb="152" eb="154">
      <t>シセツ</t>
    </rPh>
    <rPh sb="154" eb="156">
      <t>コウシン</t>
    </rPh>
    <rPh sb="156" eb="158">
      <t>ケイカク</t>
    </rPh>
    <rPh sb="159" eb="161">
      <t>ケイエイ</t>
    </rPh>
    <rPh sb="161" eb="163">
      <t>ケイカク</t>
    </rPh>
    <rPh sb="164" eb="166">
      <t>ミナオ</t>
    </rPh>
    <rPh sb="168" eb="169">
      <t>オコナ</t>
    </rPh>
    <rPh sb="171" eb="173">
      <t>ケイヒ</t>
    </rPh>
    <rPh sb="174" eb="176">
      <t>サクゲン</t>
    </rPh>
    <rPh sb="178" eb="180">
      <t>シュウエキ</t>
    </rPh>
    <rPh sb="181" eb="183">
      <t>カクホ</t>
    </rPh>
    <rPh sb="184" eb="185">
      <t>ツト</t>
    </rPh>
    <rPh sb="187" eb="190">
      <t>コウリツテキ</t>
    </rPh>
    <rPh sb="191" eb="194">
      <t>コウカテキ</t>
    </rPh>
    <rPh sb="195" eb="197">
      <t>キギョウ</t>
    </rPh>
    <rPh sb="197" eb="199">
      <t>ケイエイ</t>
    </rPh>
    <rPh sb="200" eb="201">
      <t>ツト</t>
    </rPh>
    <rPh sb="203" eb="205">
      <t>ヒツヨウ</t>
    </rPh>
    <phoneticPr fontId="4"/>
  </si>
  <si>
    <t>①経常収支比率は、単年度収支が100%以上と黒字となっており、全国及び類似団体平均値を若干上回っていることから健全な経営状況であるが、今後の施設投資等に係る資金を確保するため、更なる軽費節減に取り組む必要がある。                                                                            ②累積欠損金比率については、累積欠損金は発生しておらず、健全な経営状況である。　　　　　　　　　　　　　③流動比率は、短期的(1年以内)な債務に対する支払い能力を表す指標で、当該値は100%を上回っており支払能力は健全であるが、類似団体平均値と比較して、下回っている状況になっており、単年度の支払い能力を高めるためにも経営改善を進めていく必要がある。　　　　　　　　　　　　　　　④企業債残高対給水収益比率は、公的資金補償金免除繰上の取り組みの結果、年々減少傾向にある。　　　　　　　　　　　　　　　　　　　⑤料金回収率は、類似団体・全国平均の平均値を上回っており、経営に必要な経費を料金で賄えている状況である。　　　　　　　　　　　　　　　　　　　　　　　　　　⑥給水原価は、全国平均及び類似団体平均値を上回っており、費用の削減が必要である。　　　　　　　　　　　　　　　　　　⑦施設利用率は、類似団体・全国平均より上回っており有効に活用されている。　　　　　　　　　　　　　　　　⑧有収率は、前年度に比べ1.8％上がっておりますが類似団体及び全国平均を下回っております。今後も配・給水管の更新及び漏水防止対策等に取り組み、有収率向上を図る必要がある。</t>
    <rPh sb="1" eb="3">
      <t>ケイジョウ</t>
    </rPh>
    <rPh sb="3" eb="5">
      <t>シュウシ</t>
    </rPh>
    <rPh sb="5" eb="7">
      <t>ヒリツ</t>
    </rPh>
    <rPh sb="9" eb="12">
      <t>タンネンド</t>
    </rPh>
    <rPh sb="12" eb="14">
      <t>シュウシ</t>
    </rPh>
    <rPh sb="19" eb="21">
      <t>イジョウ</t>
    </rPh>
    <rPh sb="22" eb="24">
      <t>クロジ</t>
    </rPh>
    <rPh sb="31" eb="33">
      <t>ゼンコク</t>
    </rPh>
    <rPh sb="33" eb="34">
      <t>オヨ</t>
    </rPh>
    <rPh sb="35" eb="37">
      <t>ルイジ</t>
    </rPh>
    <rPh sb="37" eb="39">
      <t>ダンタイ</t>
    </rPh>
    <rPh sb="39" eb="42">
      <t>ヘイキンチ</t>
    </rPh>
    <rPh sb="43" eb="45">
      <t>ジャッカン</t>
    </rPh>
    <rPh sb="45" eb="47">
      <t>ウワマワ</t>
    </rPh>
    <rPh sb="55" eb="57">
      <t>ケンゼン</t>
    </rPh>
    <rPh sb="58" eb="60">
      <t>ケイエイ</t>
    </rPh>
    <rPh sb="60" eb="62">
      <t>ジョウキョウ</t>
    </rPh>
    <rPh sb="67" eb="69">
      <t>コンゴ</t>
    </rPh>
    <rPh sb="70" eb="72">
      <t>シセツ</t>
    </rPh>
    <rPh sb="72" eb="74">
      <t>トウシ</t>
    </rPh>
    <rPh sb="74" eb="75">
      <t>トウ</t>
    </rPh>
    <rPh sb="76" eb="77">
      <t>カカ</t>
    </rPh>
    <rPh sb="78" eb="80">
      <t>シキン</t>
    </rPh>
    <rPh sb="81" eb="83">
      <t>カクホ</t>
    </rPh>
    <rPh sb="88" eb="89">
      <t>サラ</t>
    </rPh>
    <rPh sb="91" eb="93">
      <t>ケイヒ</t>
    </rPh>
    <rPh sb="93" eb="95">
      <t>セツゲン</t>
    </rPh>
    <rPh sb="96" eb="97">
      <t>ト</t>
    </rPh>
    <rPh sb="98" eb="99">
      <t>ク</t>
    </rPh>
    <rPh sb="100" eb="102">
      <t>ヒツヨウ</t>
    </rPh>
    <rPh sb="183" eb="185">
      <t>ルイセキ</t>
    </rPh>
    <rPh sb="185" eb="188">
      <t>ケッソンキン</t>
    </rPh>
    <rPh sb="188" eb="190">
      <t>ヒリツ</t>
    </rPh>
    <rPh sb="196" eb="198">
      <t>ルイセキ</t>
    </rPh>
    <rPh sb="198" eb="201">
      <t>ケッソンキン</t>
    </rPh>
    <rPh sb="202" eb="204">
      <t>ハッセイ</t>
    </rPh>
    <rPh sb="210" eb="212">
      <t>ケンゼン</t>
    </rPh>
    <rPh sb="213" eb="215">
      <t>ケイエイ</t>
    </rPh>
    <rPh sb="215" eb="217">
      <t>ジョウキョウ</t>
    </rPh>
    <rPh sb="235" eb="237">
      <t>リュウドウ</t>
    </rPh>
    <rPh sb="237" eb="239">
      <t>ヒリツ</t>
    </rPh>
    <rPh sb="241" eb="244">
      <t>タンキテキ</t>
    </rPh>
    <rPh sb="246" eb="247">
      <t>ネン</t>
    </rPh>
    <rPh sb="247" eb="249">
      <t>イナイ</t>
    </rPh>
    <rPh sb="251" eb="253">
      <t>サイム</t>
    </rPh>
    <rPh sb="254" eb="255">
      <t>タイ</t>
    </rPh>
    <rPh sb="257" eb="259">
      <t>シハラ</t>
    </rPh>
    <rPh sb="260" eb="262">
      <t>ノウリョク</t>
    </rPh>
    <rPh sb="263" eb="264">
      <t>アラワ</t>
    </rPh>
    <rPh sb="265" eb="267">
      <t>シヒョウ</t>
    </rPh>
    <rPh sb="269" eb="271">
      <t>トウガイ</t>
    </rPh>
    <rPh sb="271" eb="272">
      <t>チ</t>
    </rPh>
    <rPh sb="278" eb="280">
      <t>ウワマワ</t>
    </rPh>
    <rPh sb="284" eb="286">
      <t>シハラ</t>
    </rPh>
    <rPh sb="286" eb="288">
      <t>ノウリョク</t>
    </rPh>
    <rPh sb="289" eb="291">
      <t>ケンゼン</t>
    </rPh>
    <rPh sb="296" eb="298">
      <t>ルイジ</t>
    </rPh>
    <rPh sb="298" eb="300">
      <t>ダンタイ</t>
    </rPh>
    <rPh sb="300" eb="303">
      <t>ヘイキンチ</t>
    </rPh>
    <rPh sb="304" eb="306">
      <t>ヒカク</t>
    </rPh>
    <rPh sb="309" eb="311">
      <t>シタマワ</t>
    </rPh>
    <rPh sb="315" eb="317">
      <t>ジョウキョウ</t>
    </rPh>
    <rPh sb="324" eb="327">
      <t>タンネンド</t>
    </rPh>
    <rPh sb="328" eb="330">
      <t>シハラ</t>
    </rPh>
    <rPh sb="331" eb="333">
      <t>ノウリョク</t>
    </rPh>
    <rPh sb="334" eb="335">
      <t>タカ</t>
    </rPh>
    <rPh sb="341" eb="343">
      <t>ケイエイ</t>
    </rPh>
    <rPh sb="343" eb="345">
      <t>カイゼン</t>
    </rPh>
    <rPh sb="346" eb="347">
      <t>スス</t>
    </rPh>
    <rPh sb="351" eb="353">
      <t>ヒツヨウ</t>
    </rPh>
    <rPh sb="373" eb="376">
      <t>キギョウサイ</t>
    </rPh>
    <rPh sb="376" eb="378">
      <t>ザンダカ</t>
    </rPh>
    <rPh sb="378" eb="379">
      <t>タイ</t>
    </rPh>
    <rPh sb="379" eb="381">
      <t>キュウスイ</t>
    </rPh>
    <rPh sb="381" eb="383">
      <t>シュウエキ</t>
    </rPh>
    <rPh sb="383" eb="385">
      <t>ヒリツ</t>
    </rPh>
    <rPh sb="387" eb="389">
      <t>コウテキ</t>
    </rPh>
    <rPh sb="389" eb="391">
      <t>シキン</t>
    </rPh>
    <rPh sb="391" eb="393">
      <t>ホショウ</t>
    </rPh>
    <rPh sb="393" eb="394">
      <t>キン</t>
    </rPh>
    <rPh sb="394" eb="396">
      <t>メンジョ</t>
    </rPh>
    <rPh sb="396" eb="397">
      <t>ク</t>
    </rPh>
    <rPh sb="397" eb="398">
      <t>ア</t>
    </rPh>
    <rPh sb="399" eb="400">
      <t>ト</t>
    </rPh>
    <rPh sb="401" eb="402">
      <t>ク</t>
    </rPh>
    <rPh sb="404" eb="406">
      <t>ケッカ</t>
    </rPh>
    <rPh sb="407" eb="409">
      <t>ネンネン</t>
    </rPh>
    <rPh sb="409" eb="411">
      <t>ゲンショウ</t>
    </rPh>
    <rPh sb="411" eb="413">
      <t>ケイコウ</t>
    </rPh>
    <rPh sb="437" eb="439">
      <t>リョウキン</t>
    </rPh>
    <rPh sb="444" eb="446">
      <t>ルイジ</t>
    </rPh>
    <rPh sb="446" eb="448">
      <t>ダンタイ</t>
    </rPh>
    <rPh sb="449" eb="451">
      <t>ゼンコク</t>
    </rPh>
    <rPh sb="451" eb="453">
      <t>ヘイキン</t>
    </rPh>
    <rPh sb="454" eb="457">
      <t>ヘイキンチ</t>
    </rPh>
    <rPh sb="458" eb="460">
      <t>ウワマワ</t>
    </rPh>
    <rPh sb="465" eb="467">
      <t>ケイエイ</t>
    </rPh>
    <rPh sb="468" eb="470">
      <t>ヒツヨウ</t>
    </rPh>
    <rPh sb="471" eb="473">
      <t>ケイヒ</t>
    </rPh>
    <rPh sb="474" eb="476">
      <t>リョウキン</t>
    </rPh>
    <rPh sb="477" eb="478">
      <t>マカナ</t>
    </rPh>
    <rPh sb="482" eb="484">
      <t>ジョウキョウ</t>
    </rPh>
    <rPh sb="517" eb="519">
      <t>ゲンカ</t>
    </rPh>
    <rPh sb="521" eb="523">
      <t>ゼンコク</t>
    </rPh>
    <rPh sb="523" eb="525">
      <t>ヘイキン</t>
    </rPh>
    <rPh sb="525" eb="526">
      <t>オヨ</t>
    </rPh>
    <rPh sb="527" eb="529">
      <t>ルイジ</t>
    </rPh>
    <rPh sb="529" eb="531">
      <t>ダンタイ</t>
    </rPh>
    <rPh sb="531" eb="534">
      <t>ヘイキンチ</t>
    </rPh>
    <rPh sb="535" eb="537">
      <t>ウワマワ</t>
    </rPh>
    <rPh sb="542" eb="544">
      <t>ヒヨウ</t>
    </rPh>
    <rPh sb="545" eb="547">
      <t>サクゲン</t>
    </rPh>
    <rPh sb="548" eb="550">
      <t>ヒツヨウ</t>
    </rPh>
    <rPh sb="573" eb="575">
      <t>シセツ</t>
    </rPh>
    <rPh sb="575" eb="577">
      <t>リヨウ</t>
    </rPh>
    <rPh sb="577" eb="578">
      <t>リツ</t>
    </rPh>
    <rPh sb="580" eb="582">
      <t>ルイジ</t>
    </rPh>
    <rPh sb="582" eb="584">
      <t>ダンタイ</t>
    </rPh>
    <rPh sb="585" eb="589">
      <t>ゼンコクヘイキン</t>
    </rPh>
    <rPh sb="591" eb="593">
      <t>ウワマワ</t>
    </rPh>
    <rPh sb="597" eb="599">
      <t>ユウコウ</t>
    </rPh>
    <rPh sb="600" eb="602">
      <t>カツヨウ</t>
    </rPh>
    <rPh sb="627" eb="628">
      <t>リツ</t>
    </rPh>
    <rPh sb="630" eb="633">
      <t>ゼンネンド</t>
    </rPh>
    <rPh sb="634" eb="635">
      <t>クラ</t>
    </rPh>
    <rPh sb="640" eb="641">
      <t>ア</t>
    </rPh>
    <rPh sb="649" eb="651">
      <t>ルイジ</t>
    </rPh>
    <rPh sb="651" eb="653">
      <t>ダンタイ</t>
    </rPh>
    <rPh sb="653" eb="654">
      <t>オヨ</t>
    </rPh>
    <rPh sb="655" eb="657">
      <t>ゼンコク</t>
    </rPh>
    <rPh sb="657" eb="659">
      <t>ヘイキン</t>
    </rPh>
    <rPh sb="660" eb="662">
      <t>シタマワ</t>
    </rPh>
    <rPh sb="669" eb="671">
      <t>コンゴ</t>
    </rPh>
    <rPh sb="676" eb="677">
      <t>カン</t>
    </rPh>
    <rPh sb="678" eb="680">
      <t>コウシン</t>
    </rPh>
    <rPh sb="680" eb="681">
      <t>オヨ</t>
    </rPh>
    <rPh sb="682" eb="684">
      <t>ロウスイ</t>
    </rPh>
    <rPh sb="684" eb="686">
      <t>ボウシ</t>
    </rPh>
    <rPh sb="686" eb="688">
      <t>タイサク</t>
    </rPh>
    <rPh sb="688" eb="689">
      <t>トウ</t>
    </rPh>
    <rPh sb="690" eb="691">
      <t>ト</t>
    </rPh>
    <rPh sb="692" eb="693">
      <t>ク</t>
    </rPh>
    <rPh sb="695" eb="697">
      <t>ユウシュウ</t>
    </rPh>
    <rPh sb="697" eb="698">
      <t>リツ</t>
    </rPh>
    <rPh sb="703" eb="70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</si>
</sst>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0.13</c:v>
                </c:pt>
                <c:pt idx="2">
                  <c:v>0.25</c:v>
                </c:pt>
                <c:pt idx="3">
                  <c:v>0.15</c:v>
                </c:pt>
                <c:pt idx="4">
                  <c:v>0.48</c:v>
                </c:pt>
              </c:numCache>
            </c:numRef>
          </c:val>
          <c:extLst>
            <c:ext xmlns:c16="http://schemas.microsoft.com/office/drawing/2014/chart" uri="{C3380CC4-5D6E-409C-BE32-E72D297353CC}">
              <c16:uniqueId val="{00000000-AAB7-4A96-B112-8C2B45B4705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AAB7-4A96-B112-8C2B45B4705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58.7</c:v>
                </c:pt>
                <c:pt idx="1">
                  <c:v>60.75</c:v>
                </c:pt>
                <c:pt idx="2">
                  <c:v>70.44</c:v>
                </c:pt>
                <c:pt idx="3">
                  <c:v>71.89</c:v>
                </c:pt>
                <c:pt idx="4">
                  <c:v>72.73</c:v>
                </c:pt>
              </c:numCache>
            </c:numRef>
          </c:val>
          <c:extLst>
            <c:ext xmlns:c16="http://schemas.microsoft.com/office/drawing/2014/chart" uri="{C3380CC4-5D6E-409C-BE32-E72D297353CC}">
              <c16:uniqueId val="{00000000-B3D1-4CD1-9F0D-69E9AE783EF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B3D1-4CD1-9F0D-69E9AE783EF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89.46</c:v>
                </c:pt>
                <c:pt idx="1">
                  <c:v>87.36</c:v>
                </c:pt>
                <c:pt idx="2">
                  <c:v>84.97</c:v>
                </c:pt>
                <c:pt idx="3">
                  <c:v>84.34</c:v>
                </c:pt>
                <c:pt idx="4">
                  <c:v>86.07</c:v>
                </c:pt>
              </c:numCache>
            </c:numRef>
          </c:val>
          <c:extLst>
            <c:ext xmlns:c16="http://schemas.microsoft.com/office/drawing/2014/chart" uri="{C3380CC4-5D6E-409C-BE32-E72D297353CC}">
              <c16:uniqueId val="{00000000-924C-4F86-A7B7-38AE07A0076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924C-4F86-A7B7-38AE07A0076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117.83</c:v>
                </c:pt>
                <c:pt idx="1">
                  <c:v>118.52</c:v>
                </c:pt>
                <c:pt idx="2">
                  <c:v>122.13</c:v>
                </c:pt>
                <c:pt idx="3">
                  <c:v>115.42</c:v>
                </c:pt>
                <c:pt idx="4">
                  <c:v>112.53</c:v>
                </c:pt>
              </c:numCache>
            </c:numRef>
          </c:val>
          <c:extLst>
            <c:ext xmlns:c16="http://schemas.microsoft.com/office/drawing/2014/chart" uri="{C3380CC4-5D6E-409C-BE32-E72D297353CC}">
              <c16:uniqueId val="{00000000-8321-4C1E-B0DA-F9E7A1E83F4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8321-4C1E-B0DA-F9E7A1E83F4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52.91</c:v>
                </c:pt>
                <c:pt idx="1">
                  <c:v>54.5</c:v>
                </c:pt>
                <c:pt idx="2">
                  <c:v>55.68</c:v>
                </c:pt>
                <c:pt idx="3">
                  <c:v>55.97</c:v>
                </c:pt>
                <c:pt idx="4">
                  <c:v>57.16</c:v>
                </c:pt>
              </c:numCache>
            </c:numRef>
          </c:val>
          <c:extLst>
            <c:ext xmlns:c16="http://schemas.microsoft.com/office/drawing/2014/chart" uri="{C3380CC4-5D6E-409C-BE32-E72D297353CC}">
              <c16:uniqueId val="{00000000-0D76-409B-919D-637E313E0AF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0D76-409B-919D-637E313E0AF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98-4893-89C2-2127F472F3F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FA98-4893-89C2-2127F472F3F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B6-4BE1-85C7-97F0B54711E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EFB6-4BE1-85C7-97F0B54711E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164.33</c:v>
                </c:pt>
                <c:pt idx="1">
                  <c:v>200.17</c:v>
                </c:pt>
                <c:pt idx="2">
                  <c:v>210.77</c:v>
                </c:pt>
                <c:pt idx="3">
                  <c:v>167.71</c:v>
                </c:pt>
                <c:pt idx="4">
                  <c:v>174</c:v>
                </c:pt>
              </c:numCache>
            </c:numRef>
          </c:val>
          <c:extLst>
            <c:ext xmlns:c16="http://schemas.microsoft.com/office/drawing/2014/chart" uri="{C3380CC4-5D6E-409C-BE32-E72D297353CC}">
              <c16:uniqueId val="{00000000-0F63-4A36-B60C-18E54FC2FE3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0F63-4A36-B60C-18E54FC2FE3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295.58999999999997</c:v>
                </c:pt>
                <c:pt idx="1">
                  <c:v>275.44</c:v>
                </c:pt>
                <c:pt idx="2">
                  <c:v>249.68</c:v>
                </c:pt>
                <c:pt idx="3">
                  <c:v>225.54</c:v>
                </c:pt>
                <c:pt idx="4">
                  <c:v>208.49</c:v>
                </c:pt>
              </c:numCache>
            </c:numRef>
          </c:val>
          <c:extLst>
            <c:ext xmlns:c16="http://schemas.microsoft.com/office/drawing/2014/chart" uri="{C3380CC4-5D6E-409C-BE32-E72D297353CC}">
              <c16:uniqueId val="{00000000-115E-434A-8B66-3C5DBD22F24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115E-434A-8B66-3C5DBD22F24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119.38</c:v>
                </c:pt>
                <c:pt idx="1">
                  <c:v>119.75</c:v>
                </c:pt>
                <c:pt idx="2">
                  <c:v>118.15</c:v>
                </c:pt>
                <c:pt idx="3">
                  <c:v>113.45</c:v>
                </c:pt>
                <c:pt idx="4">
                  <c:v>108.68</c:v>
                </c:pt>
              </c:numCache>
            </c:numRef>
          </c:val>
          <c:extLst>
            <c:ext xmlns:c16="http://schemas.microsoft.com/office/drawing/2014/chart" uri="{C3380CC4-5D6E-409C-BE32-E72D297353CC}">
              <c16:uniqueId val="{00000000-201A-492F-8B1D-ABA1EA89E97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201A-492F-8B1D-ABA1EA89E97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186.25</c:v>
                </c:pt>
                <c:pt idx="1">
                  <c:v>186.22</c:v>
                </c:pt>
                <c:pt idx="2">
                  <c:v>189.68</c:v>
                </c:pt>
                <c:pt idx="3">
                  <c:v>198.73</c:v>
                </c:pt>
                <c:pt idx="4">
                  <c:v>209.2</c:v>
                </c:pt>
              </c:numCache>
            </c:numRef>
          </c:val>
          <c:extLst>
            <c:ext xmlns:c16="http://schemas.microsoft.com/office/drawing/2014/chart" uri="{C3380CC4-5D6E-409C-BE32-E72D297353CC}">
              <c16:uniqueId val="{00000000-FA55-472A-AB91-7BFBEF4AC13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FA55-472A-AB91-7BFBEF4AC13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3" zoomScaleNormal="100" workbookViewId="0">
      <selection activeCell="BI58" sqref="BI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沖縄県　宮古島市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6" t="str">
        <f>データ!$M$6</f>
        <v>非設置</v>
      </c>
      <c r="AE8" s="86"/>
      <c r="AF8" s="86"/>
      <c r="AG8" s="86"/>
      <c r="AH8" s="86"/>
      <c r="AI8" s="86"/>
      <c r="AJ8" s="86"/>
      <c r="AK8" s="4"/>
      <c r="AL8" s="74">
        <f>データ!$R$6</f>
        <v>55434</v>
      </c>
      <c r="AM8" s="74"/>
      <c r="AN8" s="74"/>
      <c r="AO8" s="74"/>
      <c r="AP8" s="74"/>
      <c r="AQ8" s="74"/>
      <c r="AR8" s="74"/>
      <c r="AS8" s="74"/>
      <c r="AT8" s="70">
        <f>データ!$S$6</f>
        <v>204.27</v>
      </c>
      <c r="AU8" s="71"/>
      <c r="AV8" s="71"/>
      <c r="AW8" s="71"/>
      <c r="AX8" s="71"/>
      <c r="AY8" s="71"/>
      <c r="AZ8" s="71"/>
      <c r="BA8" s="71"/>
      <c r="BB8" s="73">
        <f>データ!$T$6</f>
        <v>271.38</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68.33</v>
      </c>
      <c r="J10" s="71"/>
      <c r="K10" s="71"/>
      <c r="L10" s="71"/>
      <c r="M10" s="71"/>
      <c r="N10" s="71"/>
      <c r="O10" s="72"/>
      <c r="P10" s="73">
        <f>データ!$P$6</f>
        <v>99.95</v>
      </c>
      <c r="Q10" s="73"/>
      <c r="R10" s="73"/>
      <c r="S10" s="73"/>
      <c r="T10" s="73"/>
      <c r="U10" s="73"/>
      <c r="V10" s="73"/>
      <c r="W10" s="74">
        <f>データ!$Q$6</f>
        <v>3623</v>
      </c>
      <c r="X10" s="74"/>
      <c r="Y10" s="74"/>
      <c r="Z10" s="74"/>
      <c r="AA10" s="74"/>
      <c r="AB10" s="74"/>
      <c r="AC10" s="74"/>
      <c r="AD10" s="2"/>
      <c r="AE10" s="2"/>
      <c r="AF10" s="2"/>
      <c r="AG10" s="2"/>
      <c r="AH10" s="4"/>
      <c r="AI10" s="4"/>
      <c r="AJ10" s="4"/>
      <c r="AK10" s="4"/>
      <c r="AL10" s="74">
        <f>データ!$U$6</f>
        <v>55018</v>
      </c>
      <c r="AM10" s="74"/>
      <c r="AN10" s="74"/>
      <c r="AO10" s="74"/>
      <c r="AP10" s="74"/>
      <c r="AQ10" s="74"/>
      <c r="AR10" s="74"/>
      <c r="AS10" s="74"/>
      <c r="AT10" s="70">
        <f>データ!$V$6</f>
        <v>204.2</v>
      </c>
      <c r="AU10" s="71"/>
      <c r="AV10" s="71"/>
      <c r="AW10" s="71"/>
      <c r="AX10" s="71"/>
      <c r="AY10" s="71"/>
      <c r="AZ10" s="71"/>
      <c r="BA10" s="71"/>
      <c r="BB10" s="73">
        <f>データ!$W$6</f>
        <v>269.43</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TGrpkVFCJGqtIWaegAmmhK5md0xm5t6/GFMw8LWyC25ppO0JZDCmQJcQ9x70q0m7CLTpdwQgtfdndjm2E+R91A==" saltValue="8Pl3/g640BDQKOgQ3W5uB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472140</v>
      </c>
      <c r="D6" s="34">
        <f t="shared" si="3"/>
        <v>46</v>
      </c>
      <c r="E6" s="34">
        <f t="shared" si="3"/>
        <v>1</v>
      </c>
      <c r="F6" s="34">
        <f t="shared" si="3"/>
        <v>0</v>
      </c>
      <c r="G6" s="34">
        <f t="shared" si="3"/>
        <v>1</v>
      </c>
      <c r="H6" s="34" t="str">
        <f t="shared" si="3"/>
        <v>沖縄県　宮古島市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68.33</v>
      </c>
      <c r="P6" s="35">
        <f t="shared" si="3"/>
        <v>99.95</v>
      </c>
      <c r="Q6" s="35">
        <f t="shared" si="3"/>
        <v>3623</v>
      </c>
      <c r="R6" s="35">
        <f t="shared" si="3"/>
        <v>55434</v>
      </c>
      <c r="S6" s="35">
        <f t="shared" si="3"/>
        <v>204.27</v>
      </c>
      <c r="T6" s="35">
        <f t="shared" si="3"/>
        <v>271.38</v>
      </c>
      <c r="U6" s="35">
        <f t="shared" si="3"/>
        <v>55018</v>
      </c>
      <c r="V6" s="35">
        <f t="shared" si="3"/>
        <v>204.2</v>
      </c>
      <c r="W6" s="35">
        <f t="shared" si="3"/>
        <v>269.43</v>
      </c>
      <c r="X6" s="36">
        <f>IF(X7="",NA(),X7)</f>
        <v>117.83</v>
      </c>
      <c r="Y6" s="36">
        <f t="shared" ref="Y6:AG6" si="4">IF(Y7="",NA(),Y7)</f>
        <v>118.52</v>
      </c>
      <c r="Z6" s="36">
        <f t="shared" si="4"/>
        <v>122.13</v>
      </c>
      <c r="AA6" s="36">
        <f t="shared" si="4"/>
        <v>115.42</v>
      </c>
      <c r="AB6" s="36">
        <f t="shared" si="4"/>
        <v>112.53</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164.33</v>
      </c>
      <c r="AU6" s="36">
        <f t="shared" ref="AU6:BC6" si="6">IF(AU7="",NA(),AU7)</f>
        <v>200.17</v>
      </c>
      <c r="AV6" s="36">
        <f t="shared" si="6"/>
        <v>210.77</v>
      </c>
      <c r="AW6" s="36">
        <f t="shared" si="6"/>
        <v>167.71</v>
      </c>
      <c r="AX6" s="36">
        <f t="shared" si="6"/>
        <v>174</v>
      </c>
      <c r="AY6" s="36">
        <f t="shared" si="6"/>
        <v>346.59</v>
      </c>
      <c r="AZ6" s="36">
        <f t="shared" si="6"/>
        <v>357.82</v>
      </c>
      <c r="BA6" s="36">
        <f t="shared" si="6"/>
        <v>355.5</v>
      </c>
      <c r="BB6" s="36">
        <f t="shared" si="6"/>
        <v>349.83</v>
      </c>
      <c r="BC6" s="36">
        <f t="shared" si="6"/>
        <v>360.86</v>
      </c>
      <c r="BD6" s="35" t="str">
        <f>IF(BD7="","",IF(BD7="-","【-】","【"&amp;SUBSTITUTE(TEXT(BD7,"#,##0.00"),"-","△")&amp;"】"))</f>
        <v>【264.97】</v>
      </c>
      <c r="BE6" s="36">
        <f>IF(BE7="",NA(),BE7)</f>
        <v>295.58999999999997</v>
      </c>
      <c r="BF6" s="36">
        <f t="shared" ref="BF6:BN6" si="7">IF(BF7="",NA(),BF7)</f>
        <v>275.44</v>
      </c>
      <c r="BG6" s="36">
        <f t="shared" si="7"/>
        <v>249.68</v>
      </c>
      <c r="BH6" s="36">
        <f t="shared" si="7"/>
        <v>225.54</v>
      </c>
      <c r="BI6" s="36">
        <f t="shared" si="7"/>
        <v>208.49</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119.38</v>
      </c>
      <c r="BQ6" s="36">
        <f t="shared" ref="BQ6:BY6" si="8">IF(BQ7="",NA(),BQ7)</f>
        <v>119.75</v>
      </c>
      <c r="BR6" s="36">
        <f t="shared" si="8"/>
        <v>118.15</v>
      </c>
      <c r="BS6" s="36">
        <f t="shared" si="8"/>
        <v>113.45</v>
      </c>
      <c r="BT6" s="36">
        <f t="shared" si="8"/>
        <v>108.68</v>
      </c>
      <c r="BU6" s="36">
        <f t="shared" si="8"/>
        <v>105.71</v>
      </c>
      <c r="BV6" s="36">
        <f t="shared" si="8"/>
        <v>106.01</v>
      </c>
      <c r="BW6" s="36">
        <f t="shared" si="8"/>
        <v>104.57</v>
      </c>
      <c r="BX6" s="36">
        <f t="shared" si="8"/>
        <v>103.54</v>
      </c>
      <c r="BY6" s="36">
        <f t="shared" si="8"/>
        <v>103.32</v>
      </c>
      <c r="BZ6" s="35" t="str">
        <f>IF(BZ7="","",IF(BZ7="-","【-】","【"&amp;SUBSTITUTE(TEXT(BZ7,"#,##0.00"),"-","△")&amp;"】"))</f>
        <v>【103.24】</v>
      </c>
      <c r="CA6" s="36">
        <f>IF(CA7="",NA(),CA7)</f>
        <v>186.25</v>
      </c>
      <c r="CB6" s="36">
        <f t="shared" ref="CB6:CJ6" si="9">IF(CB7="",NA(),CB7)</f>
        <v>186.22</v>
      </c>
      <c r="CC6" s="36">
        <f t="shared" si="9"/>
        <v>189.68</v>
      </c>
      <c r="CD6" s="36">
        <f t="shared" si="9"/>
        <v>198.73</v>
      </c>
      <c r="CE6" s="36">
        <f t="shared" si="9"/>
        <v>209.2</v>
      </c>
      <c r="CF6" s="36">
        <f t="shared" si="9"/>
        <v>162.15</v>
      </c>
      <c r="CG6" s="36">
        <f t="shared" si="9"/>
        <v>162.24</v>
      </c>
      <c r="CH6" s="36">
        <f t="shared" si="9"/>
        <v>165.47</v>
      </c>
      <c r="CI6" s="36">
        <f t="shared" si="9"/>
        <v>167.46</v>
      </c>
      <c r="CJ6" s="36">
        <f t="shared" si="9"/>
        <v>168.56</v>
      </c>
      <c r="CK6" s="35" t="str">
        <f>IF(CK7="","",IF(CK7="-","【-】","【"&amp;SUBSTITUTE(TEXT(CK7,"#,##0.00"),"-","△")&amp;"】"))</f>
        <v>【168.38】</v>
      </c>
      <c r="CL6" s="36">
        <f>IF(CL7="",NA(),CL7)</f>
        <v>58.7</v>
      </c>
      <c r="CM6" s="36">
        <f t="shared" ref="CM6:CU6" si="10">IF(CM7="",NA(),CM7)</f>
        <v>60.75</v>
      </c>
      <c r="CN6" s="36">
        <f t="shared" si="10"/>
        <v>70.44</v>
      </c>
      <c r="CO6" s="36">
        <f t="shared" si="10"/>
        <v>71.89</v>
      </c>
      <c r="CP6" s="36">
        <f t="shared" si="10"/>
        <v>72.73</v>
      </c>
      <c r="CQ6" s="36">
        <f t="shared" si="10"/>
        <v>59.34</v>
      </c>
      <c r="CR6" s="36">
        <f t="shared" si="10"/>
        <v>59.11</v>
      </c>
      <c r="CS6" s="36">
        <f t="shared" si="10"/>
        <v>59.74</v>
      </c>
      <c r="CT6" s="36">
        <f t="shared" si="10"/>
        <v>59.46</v>
      </c>
      <c r="CU6" s="36">
        <f t="shared" si="10"/>
        <v>59.51</v>
      </c>
      <c r="CV6" s="35" t="str">
        <f>IF(CV7="","",IF(CV7="-","【-】","【"&amp;SUBSTITUTE(TEXT(CV7,"#,##0.00"),"-","△")&amp;"】"))</f>
        <v>【60.00】</v>
      </c>
      <c r="CW6" s="36">
        <f>IF(CW7="",NA(),CW7)</f>
        <v>89.46</v>
      </c>
      <c r="CX6" s="36">
        <f t="shared" ref="CX6:DF6" si="11">IF(CX7="",NA(),CX7)</f>
        <v>87.36</v>
      </c>
      <c r="CY6" s="36">
        <f t="shared" si="11"/>
        <v>84.97</v>
      </c>
      <c r="CZ6" s="36">
        <f t="shared" si="11"/>
        <v>84.34</v>
      </c>
      <c r="DA6" s="36">
        <f t="shared" si="11"/>
        <v>86.07</v>
      </c>
      <c r="DB6" s="36">
        <f t="shared" si="11"/>
        <v>87.74</v>
      </c>
      <c r="DC6" s="36">
        <f t="shared" si="11"/>
        <v>87.91</v>
      </c>
      <c r="DD6" s="36">
        <f t="shared" si="11"/>
        <v>87.28</v>
      </c>
      <c r="DE6" s="36">
        <f t="shared" si="11"/>
        <v>87.41</v>
      </c>
      <c r="DF6" s="36">
        <f t="shared" si="11"/>
        <v>87.08</v>
      </c>
      <c r="DG6" s="35" t="str">
        <f>IF(DG7="","",IF(DG7="-","【-】","【"&amp;SUBSTITUTE(TEXT(DG7,"#,##0.00"),"-","△")&amp;"】"))</f>
        <v>【89.80】</v>
      </c>
      <c r="DH6" s="36">
        <f>IF(DH7="",NA(),DH7)</f>
        <v>52.91</v>
      </c>
      <c r="DI6" s="36">
        <f t="shared" ref="DI6:DQ6" si="12">IF(DI7="",NA(),DI7)</f>
        <v>54.5</v>
      </c>
      <c r="DJ6" s="36">
        <f t="shared" si="12"/>
        <v>55.68</v>
      </c>
      <c r="DK6" s="36">
        <f t="shared" si="12"/>
        <v>55.97</v>
      </c>
      <c r="DL6" s="36">
        <f t="shared" si="12"/>
        <v>57.16</v>
      </c>
      <c r="DM6" s="36">
        <f t="shared" si="12"/>
        <v>46.27</v>
      </c>
      <c r="DN6" s="36">
        <f t="shared" si="12"/>
        <v>46.88</v>
      </c>
      <c r="DO6" s="36">
        <f t="shared" si="12"/>
        <v>46.94</v>
      </c>
      <c r="DP6" s="36">
        <f t="shared" si="12"/>
        <v>47.62</v>
      </c>
      <c r="DQ6" s="36">
        <f t="shared" si="12"/>
        <v>48.55</v>
      </c>
      <c r="DR6" s="35" t="str">
        <f>IF(DR7="","",IF(DR7="-","【-】","【"&amp;SUBSTITUTE(TEXT(DR7,"#,##0.00"),"-","△")&amp;"】"))</f>
        <v>【49.59】</v>
      </c>
      <c r="DS6" s="35">
        <f>IF(DS7="",NA(),DS7)</f>
        <v>0</v>
      </c>
      <c r="DT6" s="35">
        <f t="shared" ref="DT6:EB6" si="13">IF(DT7="",NA(),DT7)</f>
        <v>0</v>
      </c>
      <c r="DU6" s="35">
        <f t="shared" si="13"/>
        <v>0</v>
      </c>
      <c r="DV6" s="35">
        <f t="shared" si="13"/>
        <v>0</v>
      </c>
      <c r="DW6" s="35">
        <f t="shared" si="13"/>
        <v>0</v>
      </c>
      <c r="DX6" s="36">
        <f t="shared" si="13"/>
        <v>10.93</v>
      </c>
      <c r="DY6" s="36">
        <f t="shared" si="13"/>
        <v>13.39</v>
      </c>
      <c r="DZ6" s="36">
        <f t="shared" si="13"/>
        <v>14.48</v>
      </c>
      <c r="EA6" s="36">
        <f t="shared" si="13"/>
        <v>16.27</v>
      </c>
      <c r="EB6" s="36">
        <f t="shared" si="13"/>
        <v>17.11</v>
      </c>
      <c r="EC6" s="35" t="str">
        <f>IF(EC7="","",IF(EC7="-","【-】","【"&amp;SUBSTITUTE(TEXT(EC7,"#,##0.00"),"-","△")&amp;"】"))</f>
        <v>【19.44】</v>
      </c>
      <c r="ED6" s="35">
        <f>IF(ED7="",NA(),ED7)</f>
        <v>0</v>
      </c>
      <c r="EE6" s="36">
        <f t="shared" ref="EE6:EM6" si="14">IF(EE7="",NA(),EE7)</f>
        <v>0.13</v>
      </c>
      <c r="EF6" s="36">
        <f t="shared" si="14"/>
        <v>0.25</v>
      </c>
      <c r="EG6" s="36">
        <f t="shared" si="14"/>
        <v>0.15</v>
      </c>
      <c r="EH6" s="36">
        <f t="shared" si="14"/>
        <v>0.48</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472140</v>
      </c>
      <c r="D7" s="38">
        <v>46</v>
      </c>
      <c r="E7" s="38">
        <v>1</v>
      </c>
      <c r="F7" s="38">
        <v>0</v>
      </c>
      <c r="G7" s="38">
        <v>1</v>
      </c>
      <c r="H7" s="38" t="s">
        <v>93</v>
      </c>
      <c r="I7" s="38" t="s">
        <v>94</v>
      </c>
      <c r="J7" s="38" t="s">
        <v>95</v>
      </c>
      <c r="K7" s="38" t="s">
        <v>96</v>
      </c>
      <c r="L7" s="38" t="s">
        <v>97</v>
      </c>
      <c r="M7" s="38" t="s">
        <v>98</v>
      </c>
      <c r="N7" s="39" t="s">
        <v>99</v>
      </c>
      <c r="O7" s="39">
        <v>68.33</v>
      </c>
      <c r="P7" s="39">
        <v>99.95</v>
      </c>
      <c r="Q7" s="39">
        <v>3623</v>
      </c>
      <c r="R7" s="39">
        <v>55434</v>
      </c>
      <c r="S7" s="39">
        <v>204.27</v>
      </c>
      <c r="T7" s="39">
        <v>271.38</v>
      </c>
      <c r="U7" s="39">
        <v>55018</v>
      </c>
      <c r="V7" s="39">
        <v>204.2</v>
      </c>
      <c r="W7" s="39">
        <v>269.43</v>
      </c>
      <c r="X7" s="39">
        <v>117.83</v>
      </c>
      <c r="Y7" s="39">
        <v>118.52</v>
      </c>
      <c r="Z7" s="39">
        <v>122.13</v>
      </c>
      <c r="AA7" s="39">
        <v>115.42</v>
      </c>
      <c r="AB7" s="39">
        <v>112.53</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164.33</v>
      </c>
      <c r="AU7" s="39">
        <v>200.17</v>
      </c>
      <c r="AV7" s="39">
        <v>210.77</v>
      </c>
      <c r="AW7" s="39">
        <v>167.71</v>
      </c>
      <c r="AX7" s="39">
        <v>174</v>
      </c>
      <c r="AY7" s="39">
        <v>346.59</v>
      </c>
      <c r="AZ7" s="39">
        <v>357.82</v>
      </c>
      <c r="BA7" s="39">
        <v>355.5</v>
      </c>
      <c r="BB7" s="39">
        <v>349.83</v>
      </c>
      <c r="BC7" s="39">
        <v>360.86</v>
      </c>
      <c r="BD7" s="39">
        <v>264.97000000000003</v>
      </c>
      <c r="BE7" s="39">
        <v>295.58999999999997</v>
      </c>
      <c r="BF7" s="39">
        <v>275.44</v>
      </c>
      <c r="BG7" s="39">
        <v>249.68</v>
      </c>
      <c r="BH7" s="39">
        <v>225.54</v>
      </c>
      <c r="BI7" s="39">
        <v>208.49</v>
      </c>
      <c r="BJ7" s="39">
        <v>312.02999999999997</v>
      </c>
      <c r="BK7" s="39">
        <v>307.45999999999998</v>
      </c>
      <c r="BL7" s="39">
        <v>312.58</v>
      </c>
      <c r="BM7" s="39">
        <v>314.87</v>
      </c>
      <c r="BN7" s="39">
        <v>309.27999999999997</v>
      </c>
      <c r="BO7" s="39">
        <v>266.61</v>
      </c>
      <c r="BP7" s="39">
        <v>119.38</v>
      </c>
      <c r="BQ7" s="39">
        <v>119.75</v>
      </c>
      <c r="BR7" s="39">
        <v>118.15</v>
      </c>
      <c r="BS7" s="39">
        <v>113.45</v>
      </c>
      <c r="BT7" s="39">
        <v>108.68</v>
      </c>
      <c r="BU7" s="39">
        <v>105.71</v>
      </c>
      <c r="BV7" s="39">
        <v>106.01</v>
      </c>
      <c r="BW7" s="39">
        <v>104.57</v>
      </c>
      <c r="BX7" s="39">
        <v>103.54</v>
      </c>
      <c r="BY7" s="39">
        <v>103.32</v>
      </c>
      <c r="BZ7" s="39">
        <v>103.24</v>
      </c>
      <c r="CA7" s="39">
        <v>186.25</v>
      </c>
      <c r="CB7" s="39">
        <v>186.22</v>
      </c>
      <c r="CC7" s="39">
        <v>189.68</v>
      </c>
      <c r="CD7" s="39">
        <v>198.73</v>
      </c>
      <c r="CE7" s="39">
        <v>209.2</v>
      </c>
      <c r="CF7" s="39">
        <v>162.15</v>
      </c>
      <c r="CG7" s="39">
        <v>162.24</v>
      </c>
      <c r="CH7" s="39">
        <v>165.47</v>
      </c>
      <c r="CI7" s="39">
        <v>167.46</v>
      </c>
      <c r="CJ7" s="39">
        <v>168.56</v>
      </c>
      <c r="CK7" s="39">
        <v>168.38</v>
      </c>
      <c r="CL7" s="39">
        <v>58.7</v>
      </c>
      <c r="CM7" s="39">
        <v>60.75</v>
      </c>
      <c r="CN7" s="39">
        <v>70.44</v>
      </c>
      <c r="CO7" s="39">
        <v>71.89</v>
      </c>
      <c r="CP7" s="39">
        <v>72.73</v>
      </c>
      <c r="CQ7" s="39">
        <v>59.34</v>
      </c>
      <c r="CR7" s="39">
        <v>59.11</v>
      </c>
      <c r="CS7" s="39">
        <v>59.74</v>
      </c>
      <c r="CT7" s="39">
        <v>59.46</v>
      </c>
      <c r="CU7" s="39">
        <v>59.51</v>
      </c>
      <c r="CV7" s="39">
        <v>60</v>
      </c>
      <c r="CW7" s="39">
        <v>89.46</v>
      </c>
      <c r="CX7" s="39">
        <v>87.36</v>
      </c>
      <c r="CY7" s="39">
        <v>84.97</v>
      </c>
      <c r="CZ7" s="39">
        <v>84.34</v>
      </c>
      <c r="DA7" s="39">
        <v>86.07</v>
      </c>
      <c r="DB7" s="39">
        <v>87.74</v>
      </c>
      <c r="DC7" s="39">
        <v>87.91</v>
      </c>
      <c r="DD7" s="39">
        <v>87.28</v>
      </c>
      <c r="DE7" s="39">
        <v>87.41</v>
      </c>
      <c r="DF7" s="39">
        <v>87.08</v>
      </c>
      <c r="DG7" s="39">
        <v>89.8</v>
      </c>
      <c r="DH7" s="39">
        <v>52.91</v>
      </c>
      <c r="DI7" s="39">
        <v>54.5</v>
      </c>
      <c r="DJ7" s="39">
        <v>55.68</v>
      </c>
      <c r="DK7" s="39">
        <v>55.97</v>
      </c>
      <c r="DL7" s="39">
        <v>57.16</v>
      </c>
      <c r="DM7" s="39">
        <v>46.27</v>
      </c>
      <c r="DN7" s="39">
        <v>46.88</v>
      </c>
      <c r="DO7" s="39">
        <v>46.94</v>
      </c>
      <c r="DP7" s="39">
        <v>47.62</v>
      </c>
      <c r="DQ7" s="39">
        <v>48.55</v>
      </c>
      <c r="DR7" s="39">
        <v>49.59</v>
      </c>
      <c r="DS7" s="39">
        <v>0</v>
      </c>
      <c r="DT7" s="39">
        <v>0</v>
      </c>
      <c r="DU7" s="39">
        <v>0</v>
      </c>
      <c r="DV7" s="39">
        <v>0</v>
      </c>
      <c r="DW7" s="39">
        <v>0</v>
      </c>
      <c r="DX7" s="39">
        <v>10.93</v>
      </c>
      <c r="DY7" s="39">
        <v>13.39</v>
      </c>
      <c r="DZ7" s="39">
        <v>14.48</v>
      </c>
      <c r="EA7" s="39">
        <v>16.27</v>
      </c>
      <c r="EB7" s="39">
        <v>17.11</v>
      </c>
      <c r="EC7" s="39">
        <v>19.440000000000001</v>
      </c>
      <c r="ED7" s="39">
        <v>0</v>
      </c>
      <c r="EE7" s="39">
        <v>0.13</v>
      </c>
      <c r="EF7" s="39">
        <v>0.25</v>
      </c>
      <c r="EG7" s="39">
        <v>0.15</v>
      </c>
      <c r="EH7" s="39">
        <v>0.48</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幸地　孝</cp:lastModifiedBy>
  <cp:lastPrinted>2021-01-25T05:07:41Z</cp:lastPrinted>
  <dcterms:created xsi:type="dcterms:W3CDTF">2020-12-04T02:17:16Z</dcterms:created>
  <dcterms:modified xsi:type="dcterms:W3CDTF">2021-01-25T05:11:32Z</dcterms:modified>
  <cp:category/>
</cp:coreProperties>
</file>