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経済課_5\Desktop\令和４年度\依頼\公営企業に係る経営比較分析表（令和３年度決算）の分析等について\提出用資料\"/>
    </mc:Choice>
  </mc:AlternateContent>
  <xr:revisionPtr revIDLastSave="0" documentId="13_ncr:1_{8A5E2D28-1CA3-4C78-BEF4-1075F45E9C57}" xr6:coauthVersionLast="36" xr6:coauthVersionMax="36" xr10:uidLastSave="{00000000-0000-0000-0000-000000000000}"/>
  <workbookProtection workbookAlgorithmName="SHA-512" workbookHashValue="5JxM9v1L/Xb1wDUxRyaMm3eJToA9DqLG/f4rvgukDPvHRlv2W25JzUOP2SqdPveo8yhQzRo++UqnE4KfPUGjNw==" workbookSaltValue="+ke+HeupMxOXAe61oZxrxQ==" workbookSpinCount="100000" lockStructure="1"/>
  <bookViews>
    <workbookView xWindow="0" yWindow="0" windowWidth="28800" windowHeight="12225" xr2:uid="{00000000-000D-0000-FFFF-FFFF00000000}"/>
  </bookViews>
  <sheets>
    <sheet name="法非適用_水道事業" sheetId="4" r:id="rId1"/>
    <sheet name="データ" sheetId="5" state="hidden"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W8" i="4"/>
  <c r="P8" i="4"/>
  <c r="I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<sst xmlns="http://schemas.openxmlformats.org/spreadsheetml/2006/main" count="233" uniqueCount="116">
  <si>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</si>
  <si>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</si>
  <si>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</si>
  <si>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</si>
  <si>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</si>
  <si>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</si>
  <si>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</si>
  <si>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</si>
  <si>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</si>
  <si>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</si>
  <si>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</si>
  <si>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</si>
  <si>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</si>
  <si>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</si>
  <si>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</si>
  <si>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</si>
  <si>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</si>
  <si>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</si>
  <si>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</si>
  <si>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</si>
  <si>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</si>
  <si>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</si>
  <si>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</si>
  <si>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</si>
  <si>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</si>
  <si>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</si>
  <si>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</si>
  <si>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</si>
  <si>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</si>
  <si>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</si>
  <si>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</si>
  <si>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</si>
  <si>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</si>
  <si>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</si>
  <si>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</si>
  <si>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</si>
  <si>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</si>
  <si>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</si>
  <si>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</si>
  <si>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</si>
  <si>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</si>
  <si>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</si>
  <si>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</si>
  <si>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</si>
  <si>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</si>
  <si>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</si>
  <si>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</si>
  <si>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</si>
  <si>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</si>
  <si>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</si>
  <si>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</si>
  <si>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</si>
  <si>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</si>
  <si>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</si>
  <si>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</si>
  <si>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</si>
  <si>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</si>
  <si>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</si>
  <si>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</si>
  <si>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</si>
  <si>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</si>
  <si>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</si>
  <si>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</si>
  <si>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</si>
  <si>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</si>
  <si>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</si>
  <si>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</si>
  <si>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</si>
  <si>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</si>
  <si>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</si>
  <si>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</si>
  <si>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</si>
  <si>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</si>
  <si>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</si>
  <si>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</si>
  <si>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</si>
  <si>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</si>
  <si>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</si>
  <si>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</si>
  <si>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</si>
  <si>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</si>
  <si>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</si>
  <si>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</si>
  <si>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</si>
  <si>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</si>
  <si>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</si>
  <si>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</si>
  <si>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</si>
  <si>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</si>
  <si>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</si>
  <si>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</si>
  <si>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</si>
  <si>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</si>
  <si>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</si>
  <si>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</si>
  <si>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</si>
  <si>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</si>
  <si>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</si>
  <si>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</si>
  <si>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</si>
  <si>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</si>
  <si>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</si>
  <si>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</si>
  <si>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</si>
  <si>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</si>
  <si>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</si>
  <si>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</si>
  <si>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</si>
  <si>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</si>
  <si>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</si>
  <si>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</si>
  <si>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</si>
  <si>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</si>
  <si>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離島という地理的条件から単独運営は難しく、一般会計からの繰入に頼らざるを得ない状況である。また、人口減少に伴い給水収益の増加が見込めない中、施設の老朽化や財政状況の悪化が懸念される。
　平成30年度より水道事業の広域化が実施され、水道料金の改定や管路更新の実施が行われている。これらが各指標にどのような影響を与えるか注視しながら、今後の事業運営をいかに安定的に行っていくか検討する必要がある。</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9" eb="51">
      <t>ジンコウ</t>
    </rPh>
    <rPh sb="51" eb="53">
      <t>ゲンショウ</t>
    </rPh>
    <rPh sb="54" eb="55">
      <t>トモナ</t>
    </rPh>
    <rPh sb="56" eb="58">
      <t>キュウスイ</t>
    </rPh>
    <rPh sb="58" eb="60">
      <t>シュウエキ</t>
    </rPh>
    <rPh sb="61" eb="63">
      <t>ゾウカ</t>
    </rPh>
    <rPh sb="64" eb="66">
      <t>ミコ</t>
    </rPh>
    <rPh sb="69" eb="70">
      <t>ナカ</t>
    </rPh>
    <rPh sb="71" eb="73">
      <t>シセツ</t>
    </rPh>
    <rPh sb="74" eb="77">
      <t>ロウキュウカ</t>
    </rPh>
    <rPh sb="78" eb="80">
      <t>ザイセイ</t>
    </rPh>
    <rPh sb="80" eb="82">
      <t>ジョウキョウ</t>
    </rPh>
    <rPh sb="83" eb="85">
      <t>アッカ</t>
    </rPh>
    <rPh sb="86" eb="88">
      <t>ケネン</t>
    </rPh>
    <rPh sb="94" eb="96">
      <t>ヘイセイ</t>
    </rPh>
    <rPh sb="98" eb="100">
      <t>ネンド</t>
    </rPh>
    <rPh sb="102" eb="104">
      <t>スイドウ</t>
    </rPh>
    <rPh sb="104" eb="106">
      <t>ジギョウ</t>
    </rPh>
    <rPh sb="107" eb="110">
      <t>コウイキカ</t>
    </rPh>
    <rPh sb="111" eb="113">
      <t>ジッシ</t>
    </rPh>
    <rPh sb="116" eb="118">
      <t>スイドウ</t>
    </rPh>
    <rPh sb="118" eb="120">
      <t>リョウキン</t>
    </rPh>
    <rPh sb="121" eb="123">
      <t>カイテイ</t>
    </rPh>
    <rPh sb="124" eb="126">
      <t>カンロ</t>
    </rPh>
    <rPh sb="126" eb="128">
      <t>コウシン</t>
    </rPh>
    <rPh sb="129" eb="131">
      <t>ジッシ</t>
    </rPh>
    <rPh sb="132" eb="133">
      <t>オコナ</t>
    </rPh>
    <rPh sb="143" eb="146">
      <t>カクシヒョウ</t>
    </rPh>
    <rPh sb="152" eb="154">
      <t>エイキョウ</t>
    </rPh>
    <rPh sb="155" eb="156">
      <t>アタ</t>
    </rPh>
    <rPh sb="159" eb="161">
      <t>チュウシ</t>
    </rPh>
    <rPh sb="166" eb="168">
      <t>コンゴ</t>
    </rPh>
    <rPh sb="169" eb="171">
      <t>ジギョウ</t>
    </rPh>
    <rPh sb="171" eb="173">
      <t>ウンエイ</t>
    </rPh>
    <rPh sb="177" eb="179">
      <t>アンテイ</t>
    </rPh>
    <rPh sb="179" eb="180">
      <t>テキ</t>
    </rPh>
    <rPh sb="181" eb="182">
      <t>オコナ</t>
    </rPh>
    <rPh sb="187" eb="189">
      <t>ケントウ</t>
    </rPh>
    <rPh sb="191" eb="193">
      <t>ヒツヨウ</t>
    </rPh>
    <phoneticPr fontId="4"/>
  </si>
  <si>
    <t xml:space="preserve">①令和3年度、平均と比較すると多少良好な水準にある。水道広域化に伴い平成30年度淡水化施設の運営を県に移管したことにより維持管理費用は減少したが、離島という地理的条件から単独運営は厳しく一般会計からの繰入金等で調整しているのが現状である。平成29年度～令和7年度に係る簡易水道等施設管路更新に充てる財源確保のため、今後、収支の経緯を見定めて料金改定の有無を図ることが必要。
④近年類以団体の平均と比較すると良好な水準にあるもの、平成30年度より簡易水道等施設管路更新にかかる発行増となった。令和7年まで増加に転じるが収益に対して発行額が過大とならないよう注視する必要がある。
⑤類似団体より高い数値を推移しているものの、給水に係る費用を給水収益で賄えていないことが常態化している。
⑥類以団体の平均値に近い水準となっている。料金回収率を上げるためにも給水原価を抑えるための取組が必要。
⑦利用率の低さは施設遊休状態の度合を表すが、配水量を勘案した適切な施設規模を把握する必要がある。
⑧近年類似団体よりも高い比率で推移しているが、効率良く収益に反映させるためにも漏水やメーター不感等といった原因を特定し対策を講じる必要がある。
</t>
    <rPh sb="1" eb="3">
      <t>レイワ</t>
    </rPh>
    <rPh sb="4" eb="6">
      <t>ネンド</t>
    </rPh>
    <rPh sb="15" eb="17">
      <t>タショウ</t>
    </rPh>
    <rPh sb="26" eb="28">
      <t>スイドウ</t>
    </rPh>
    <rPh sb="28" eb="31">
      <t>コウイキカ</t>
    </rPh>
    <rPh sb="32" eb="33">
      <t>トモナ</t>
    </rPh>
    <rPh sb="40" eb="43">
      <t>タンスイカ</t>
    </rPh>
    <rPh sb="59" eb="63">
      <t>イジカンリ</t>
    </rPh>
    <rPh sb="63" eb="65">
      <t>ヒヨウ</t>
    </rPh>
    <rPh sb="66" eb="68">
      <t>ゲンショウ</t>
    </rPh>
    <rPh sb="72" eb="74">
      <t>リトウ</t>
    </rPh>
    <rPh sb="77" eb="79">
      <t>チリ</t>
    </rPh>
    <rPh sb="79" eb="80">
      <t>テキ</t>
    </rPh>
    <rPh sb="121" eb="122">
      <t>ネン</t>
    </rPh>
    <rPh sb="122" eb="123">
      <t>ド</t>
    </rPh>
    <rPh sb="124" eb="125">
      <t>レイ</t>
    </rPh>
    <rPh sb="125" eb="126">
      <t>ワ</t>
    </rPh>
    <rPh sb="127" eb="128">
      <t>ネン</t>
    </rPh>
    <rPh sb="128" eb="129">
      <t>ド</t>
    </rPh>
    <rPh sb="130" eb="131">
      <t>カカ</t>
    </rPh>
    <rPh sb="132" eb="134">
      <t>カンイ</t>
    </rPh>
    <rPh sb="134" eb="136">
      <t>スイドウ</t>
    </rPh>
    <rPh sb="136" eb="137">
      <t>トウ</t>
    </rPh>
    <rPh sb="137" eb="139">
      <t>シセツ</t>
    </rPh>
    <rPh sb="139" eb="141">
      <t>カンロ</t>
    </rPh>
    <rPh sb="141" eb="143">
      <t>コウシン</t>
    </rPh>
    <rPh sb="144" eb="145">
      <t>ア</t>
    </rPh>
    <rPh sb="147" eb="149">
      <t>ザイゲン</t>
    </rPh>
    <rPh sb="149" eb="151">
      <t>カクホ</t>
    </rPh>
    <rPh sb="155" eb="157">
      <t>コンゴ</t>
    </rPh>
    <rPh sb="189" eb="191">
      <t>ルイイ</t>
    </rPh>
    <rPh sb="191" eb="193">
      <t>ダンタイ</t>
    </rPh>
    <rPh sb="194" eb="196">
      <t>ヘイキン</t>
    </rPh>
    <rPh sb="197" eb="199">
      <t>ヒカク</t>
    </rPh>
    <rPh sb="202" eb="204">
      <t>リョウコウ</t>
    </rPh>
    <rPh sb="205" eb="207">
      <t>スイジュン</t>
    </rPh>
    <rPh sb="275" eb="277">
      <t>チュウシ</t>
    </rPh>
    <rPh sb="343" eb="345">
      <t>ダンタイ</t>
    </rPh>
    <rPh sb="346" eb="349">
      <t>ヘイキンチ</t>
    </rPh>
    <rPh sb="351" eb="352">
      <t>チカ</t>
    </rPh>
    <rPh sb="442" eb="444">
      <t>キンネン</t>
    </rPh>
    <rPh sb="489" eb="490">
      <t>トウ</t>
    </rPh>
    <rPh sb="494" eb="496">
      <t>ゲンイン</t>
    </rPh>
    <rPh sb="497" eb="499">
      <t>トクテイ</t>
    </rPh>
    <rPh sb="500" eb="502">
      <t>タイサク</t>
    </rPh>
    <rPh sb="503" eb="504">
      <t>コウ</t>
    </rPh>
    <rPh sb="506" eb="508">
      <t>ヒツヨウ</t>
    </rPh>
    <phoneticPr fontId="4"/>
  </si>
  <si>
    <t>①有形固定資産減価償却率及び②管路経年比率は、数値として表れていないが、配水管は32年以上経過しているものもあり、定期的な管路更新を行うことが必要となっている。現在、広域化に伴い配水管路の耐震化整備事業を平成29年度～令和7年度の期間実施しているところである。
③入札不調等により計画が遅れていることから対策を講じ令和5年度以降の計画に基づき進めていく必要がある。</t>
    <rPh sb="1" eb="3">
      <t>ユウケイ</t>
    </rPh>
    <rPh sb="3" eb="5">
      <t>コテイ</t>
    </rPh>
    <rPh sb="5" eb="7">
      <t>シサン</t>
    </rPh>
    <rPh sb="7" eb="9">
      <t>ゲンカ</t>
    </rPh>
    <rPh sb="9" eb="12">
      <t>ショウキャクリツ</t>
    </rPh>
    <rPh sb="12" eb="13">
      <t>オヨ</t>
    </rPh>
    <rPh sb="15" eb="17">
      <t>カンロ</t>
    </rPh>
    <rPh sb="17" eb="19">
      <t>ケイネン</t>
    </rPh>
    <rPh sb="19" eb="21">
      <t>ヒリツ</t>
    </rPh>
    <rPh sb="23" eb="25">
      <t>スウチ</t>
    </rPh>
    <rPh sb="28" eb="29">
      <t>アラワ</t>
    </rPh>
    <rPh sb="36" eb="39">
      <t>ハイスイカン</t>
    </rPh>
    <rPh sb="42" eb="43">
      <t>ネン</t>
    </rPh>
    <rPh sb="43" eb="45">
      <t>イジョウ</t>
    </rPh>
    <rPh sb="45" eb="47">
      <t>ケイカ</t>
    </rPh>
    <rPh sb="57" eb="60">
      <t>テイキテキ</t>
    </rPh>
    <rPh sb="61" eb="63">
      <t>カンロ</t>
    </rPh>
    <rPh sb="63" eb="65">
      <t>コウシン</t>
    </rPh>
    <rPh sb="66" eb="67">
      <t>オコナ</t>
    </rPh>
    <rPh sb="71" eb="73">
      <t>ヒツヨウ</t>
    </rPh>
    <rPh sb="80" eb="82">
      <t>ゲンザイ</t>
    </rPh>
    <rPh sb="83" eb="86">
      <t>コウイキカ</t>
    </rPh>
    <rPh sb="87" eb="88">
      <t>トモナ</t>
    </rPh>
    <rPh sb="89" eb="91">
      <t>ハイスイ</t>
    </rPh>
    <rPh sb="91" eb="93">
      <t>カンロ</t>
    </rPh>
    <rPh sb="94" eb="97">
      <t>タイシンカ</t>
    </rPh>
    <rPh sb="97" eb="99">
      <t>セイビ</t>
    </rPh>
    <rPh sb="99" eb="101">
      <t>ジギョウ</t>
    </rPh>
    <rPh sb="102" eb="104">
      <t>ヘイセイ</t>
    </rPh>
    <rPh sb="106" eb="107">
      <t>ネン</t>
    </rPh>
    <rPh sb="107" eb="108">
      <t>ド</t>
    </rPh>
    <rPh sb="109" eb="111">
      <t>レイワ</t>
    </rPh>
    <rPh sb="112" eb="114">
      <t>ネンド</t>
    </rPh>
    <rPh sb="115" eb="117">
      <t>キカン</t>
    </rPh>
    <rPh sb="117" eb="119">
      <t>ジッシ</t>
    </rPh>
    <rPh sb="132" eb="134">
      <t>ニュウサツ</t>
    </rPh>
    <rPh sb="134" eb="136">
      <t>フチョウ</t>
    </rPh>
    <rPh sb="136" eb="137">
      <t>トウ</t>
    </rPh>
    <rPh sb="140" eb="142">
      <t>ケイカク</t>
    </rPh>
    <rPh sb="143" eb="144">
      <t>オク</t>
    </rPh>
    <rPh sb="152" eb="154">
      <t>タイサク</t>
    </rPh>
    <rPh sb="155" eb="156">
      <t>コウ</t>
    </rPh>
    <rPh sb="157" eb="159">
      <t>レイワ</t>
    </rPh>
    <rPh sb="160" eb="162">
      <t>ネンド</t>
    </rPh>
    <rPh sb="162" eb="164">
      <t>イコウ</t>
    </rPh>
    <rPh sb="165" eb="167">
      <t>ケイカク</t>
    </rPh>
    <rPh sb="171" eb="172">
      <t>スス</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</si>
</sst>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8.5500000000000007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6A-4FCE-BD2D-453E669D1F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626A-4FCE-BD2D-453E669D1F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41.33</c:v>
                </c:pt>
                <c:pt idx="1">
                  <c:v>38.24</c:v>
                </c:pt>
                <c:pt idx="2">
                  <c:v>38.29</c:v>
                </c:pt>
                <c:pt idx="3">
                  <c:v>40.44</c:v>
                </c:pt>
                <c:pt idx="4">
                  <c:v>43.6</c:v>
                </c:pt>
              </c:numCache>
            </c:numRef>
          </c:val>
          <c:extLst>
            <c:ext xmlns:c16="http://schemas.microsoft.com/office/drawing/2014/chart" uri="{C3380CC4-5D6E-409C-BE32-E72D297353CC}">
              <c16:uniqueId val="{00000000-DF27-48C5-A71F-CEC268250A6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DF27-48C5-A71F-CEC268250A6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81.48</c:v>
                </c:pt>
                <c:pt idx="1">
                  <c:v>79.400000000000006</c:v>
                </c:pt>
                <c:pt idx="2">
                  <c:v>80.02</c:v>
                </c:pt>
                <c:pt idx="3">
                  <c:v>79.47</c:v>
                </c:pt>
                <c:pt idx="4">
                  <c:v>78.66</c:v>
                </c:pt>
              </c:numCache>
            </c:numRef>
          </c:val>
          <c:extLst>
            <c:ext xmlns:c16="http://schemas.microsoft.com/office/drawing/2014/chart" uri="{C3380CC4-5D6E-409C-BE32-E72D297353CC}">
              <c16:uniqueId val="{00000000-1493-4856-A0E1-7EB7625CC20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1493-4856-A0E1-7EB7625CC20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73.930000000000007</c:v>
                </c:pt>
                <c:pt idx="1">
                  <c:v>79.290000000000006</c:v>
                </c:pt>
                <c:pt idx="2">
                  <c:v>178.79</c:v>
                </c:pt>
                <c:pt idx="3">
                  <c:v>76.75</c:v>
                </c:pt>
                <c:pt idx="4">
                  <c:v>84.17</c:v>
                </c:pt>
              </c:numCache>
            </c:numRef>
          </c:val>
          <c:extLst>
            <c:ext xmlns:c16="http://schemas.microsoft.com/office/drawing/2014/chart" uri="{C3380CC4-5D6E-409C-BE32-E72D297353CC}">
              <c16:uniqueId val="{00000000-2ADF-4103-ADD4-26D9181FC30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2ADF-4103-ADD4-26D9181FC30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2-4A71-BF03-85B1C288E33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2-4A71-BF03-85B1C288E33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D5-47B7-B31C-1B268E2E014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D5-47B7-B31C-1B268E2E014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7-451F-8109-FFC98F89FA9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7-451F-8109-FFC98F89FA9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0-405B-BACA-0CD7F20AA62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0-405B-BACA-0CD7F20AA62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308.42</c:v>
                </c:pt>
                <c:pt idx="1">
                  <c:v>772.36</c:v>
                </c:pt>
                <c:pt idx="2">
                  <c:v>757.8</c:v>
                </c:pt>
                <c:pt idx="3">
                  <c:v>1045.8399999999999</c:v>
                </c:pt>
                <c:pt idx="4">
                  <c:v>1002.3</c:v>
                </c:pt>
              </c:numCache>
            </c:numRef>
          </c:val>
          <c:extLst>
            <c:ext xmlns:c16="http://schemas.microsoft.com/office/drawing/2014/chart" uri="{C3380CC4-5D6E-409C-BE32-E72D297353CC}">
              <c16:uniqueId val="{00000000-5FDE-4342-B440-360FAF27965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5FDE-4342-B440-360FAF27965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48.89</c:v>
                </c:pt>
                <c:pt idx="1">
                  <c:v>55.23</c:v>
                </c:pt>
                <c:pt idx="2">
                  <c:v>63.36</c:v>
                </c:pt>
                <c:pt idx="3">
                  <c:v>37.619999999999997</c:v>
                </c:pt>
                <c:pt idx="4">
                  <c:v>66.23</c:v>
                </c:pt>
              </c:numCache>
            </c:numRef>
          </c:val>
          <c:extLst>
            <c:ext xmlns:c16="http://schemas.microsoft.com/office/drawing/2014/chart" uri="{C3380CC4-5D6E-409C-BE32-E72D297353CC}">
              <c16:uniqueId val="{00000000-8662-44D8-B76B-B1B4C68A1B6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8662-44D8-B76B-B1B4C68A1B6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863.17</c:v>
                </c:pt>
                <c:pt idx="1">
                  <c:v>488.52</c:v>
                </c:pt>
                <c:pt idx="2">
                  <c:v>406.84</c:v>
                </c:pt>
                <c:pt idx="3">
                  <c:v>615.57000000000005</c:v>
                </c:pt>
                <c:pt idx="4">
                  <c:v>389.87</c:v>
                </c:pt>
              </c:numCache>
            </c:numRef>
          </c:val>
          <c:extLst>
            <c:ext xmlns:c16="http://schemas.microsoft.com/office/drawing/2014/chart" uri="{C3380CC4-5D6E-409C-BE32-E72D297353CC}">
              <c16:uniqueId val="{00000000-3919-4679-9949-87EFAFAB9EA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3919-4679-9949-87EFAFAB9EA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沖縄県　粟国村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2"/>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54">
        <f>データ!$R$6</f>
        <v>681</v>
      </c>
      <c r="AM8" s="54"/>
      <c r="AN8" s="54"/>
      <c r="AO8" s="54"/>
      <c r="AP8" s="54"/>
      <c r="AQ8" s="54"/>
      <c r="AR8" s="54"/>
      <c r="AS8" s="54"/>
      <c r="AT8" s="44">
        <f>データ!$S$6</f>
        <v>7.65</v>
      </c>
      <c r="AU8" s="44"/>
      <c r="AV8" s="44"/>
      <c r="AW8" s="44"/>
      <c r="AX8" s="44"/>
      <c r="AY8" s="44"/>
      <c r="AZ8" s="44"/>
      <c r="BA8" s="44"/>
      <c r="BB8" s="44">
        <f>データ!$T$6</f>
        <v>89.02</v>
      </c>
      <c r="BC8" s="44"/>
      <c r="BD8" s="44"/>
      <c r="BE8" s="44"/>
      <c r="BF8" s="44"/>
      <c r="BG8" s="44"/>
      <c r="BH8" s="44"/>
      <c r="BI8" s="44"/>
      <c r="BJ8" s="3"/>
      <c r="BK8" s="3"/>
      <c r="BL8" s="66" t="s">
        <v>10</v>
      </c>
      <c r="BM8" s="67"/>
      <c r="BN8" s="55" t="s">
        <v>11</v>
      </c>
      <c r="BO8" s="55"/>
      <c r="BP8" s="55"/>
      <c r="BQ8" s="55"/>
      <c r="BR8" s="55"/>
      <c r="BS8" s="55"/>
      <c r="BT8" s="55"/>
      <c r="BU8" s="55"/>
      <c r="BV8" s="55"/>
      <c r="BW8" s="55"/>
      <c r="BX8" s="55"/>
      <c r="BY8" s="5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2"/>
      <c r="AE9" s="2"/>
      <c r="AF9" s="2"/>
      <c r="AG9" s="2"/>
      <c r="AH9" s="3"/>
      <c r="AI9" s="2"/>
      <c r="AJ9" s="2"/>
      <c r="AK9" s="2"/>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58" t="s">
        <v>19</v>
      </c>
      <c r="BM9" s="59"/>
      <c r="BN9" s="60" t="s">
        <v>20</v>
      </c>
      <c r="BO9" s="60"/>
      <c r="BP9" s="60"/>
      <c r="BQ9" s="60"/>
      <c r="BR9" s="60"/>
      <c r="BS9" s="60"/>
      <c r="BT9" s="60"/>
      <c r="BU9" s="60"/>
      <c r="BV9" s="60"/>
      <c r="BW9" s="60"/>
      <c r="BX9" s="60"/>
      <c r="BY9" s="61"/>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100</v>
      </c>
      <c r="Q10" s="44"/>
      <c r="R10" s="44"/>
      <c r="S10" s="44"/>
      <c r="T10" s="44"/>
      <c r="U10" s="44"/>
      <c r="V10" s="44"/>
      <c r="W10" s="54">
        <f>データ!$Q$6</f>
        <v>3840</v>
      </c>
      <c r="X10" s="54"/>
      <c r="Y10" s="54"/>
      <c r="Z10" s="54"/>
      <c r="AA10" s="54"/>
      <c r="AB10" s="54"/>
      <c r="AC10" s="54"/>
      <c r="AD10" s="2"/>
      <c r="AE10" s="2"/>
      <c r="AF10" s="2"/>
      <c r="AG10" s="2"/>
      <c r="AH10" s="2"/>
      <c r="AI10" s="2"/>
      <c r="AJ10" s="2"/>
      <c r="AK10" s="2"/>
      <c r="AL10" s="54">
        <f>データ!$U$6</f>
        <v>679</v>
      </c>
      <c r="AM10" s="54"/>
      <c r="AN10" s="54"/>
      <c r="AO10" s="54"/>
      <c r="AP10" s="54"/>
      <c r="AQ10" s="54"/>
      <c r="AR10" s="54"/>
      <c r="AS10" s="54"/>
      <c r="AT10" s="44">
        <f>データ!$V$6</f>
        <v>7.65</v>
      </c>
      <c r="AU10" s="44"/>
      <c r="AV10" s="44"/>
      <c r="AW10" s="44"/>
      <c r="AX10" s="44"/>
      <c r="AY10" s="44"/>
      <c r="AZ10" s="44"/>
      <c r="BA10" s="44"/>
      <c r="BB10" s="44">
        <f>データ!$W$6</f>
        <v>88.76</v>
      </c>
      <c r="BC10" s="44"/>
      <c r="BD10" s="44"/>
      <c r="BE10" s="44"/>
      <c r="BF10" s="44"/>
      <c r="BG10" s="44"/>
      <c r="BH10" s="44"/>
      <c r="BI10" s="44"/>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78"/>
      <c r="BN16" s="78"/>
      <c r="BO16" s="78"/>
      <c r="BP16" s="78"/>
      <c r="BQ16" s="78"/>
      <c r="BR16" s="78"/>
      <c r="BS16" s="78"/>
      <c r="BT16" s="78"/>
      <c r="BU16" s="78"/>
      <c r="BV16" s="78"/>
      <c r="BW16" s="78"/>
      <c r="BX16" s="78"/>
      <c r="BY16" s="78"/>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78"/>
      <c r="BN17" s="78"/>
      <c r="BO17" s="78"/>
      <c r="BP17" s="78"/>
      <c r="BQ17" s="78"/>
      <c r="BR17" s="78"/>
      <c r="BS17" s="78"/>
      <c r="BT17" s="78"/>
      <c r="BU17" s="78"/>
      <c r="BV17" s="78"/>
      <c r="BW17" s="78"/>
      <c r="BX17" s="78"/>
      <c r="BY17" s="78"/>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78"/>
      <c r="BN18" s="78"/>
      <c r="BO18" s="78"/>
      <c r="BP18" s="78"/>
      <c r="BQ18" s="78"/>
      <c r="BR18" s="78"/>
      <c r="BS18" s="78"/>
      <c r="BT18" s="78"/>
      <c r="BU18" s="78"/>
      <c r="BV18" s="78"/>
      <c r="BW18" s="78"/>
      <c r="BX18" s="78"/>
      <c r="BY18" s="78"/>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78"/>
      <c r="BN19" s="78"/>
      <c r="BO19" s="78"/>
      <c r="BP19" s="78"/>
      <c r="BQ19" s="78"/>
      <c r="BR19" s="78"/>
      <c r="BS19" s="78"/>
      <c r="BT19" s="78"/>
      <c r="BU19" s="78"/>
      <c r="BV19" s="78"/>
      <c r="BW19" s="78"/>
      <c r="BX19" s="78"/>
      <c r="BY19" s="78"/>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78"/>
      <c r="BN20" s="78"/>
      <c r="BO20" s="78"/>
      <c r="BP20" s="78"/>
      <c r="BQ20" s="78"/>
      <c r="BR20" s="78"/>
      <c r="BS20" s="78"/>
      <c r="BT20" s="78"/>
      <c r="BU20" s="78"/>
      <c r="BV20" s="78"/>
      <c r="BW20" s="78"/>
      <c r="BX20" s="78"/>
      <c r="BY20" s="78"/>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78"/>
      <c r="BN21" s="78"/>
      <c r="BO21" s="78"/>
      <c r="BP21" s="78"/>
      <c r="BQ21" s="78"/>
      <c r="BR21" s="78"/>
      <c r="BS21" s="78"/>
      <c r="BT21" s="78"/>
      <c r="BU21" s="78"/>
      <c r="BV21" s="78"/>
      <c r="BW21" s="78"/>
      <c r="BX21" s="78"/>
      <c r="BY21" s="78"/>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78"/>
      <c r="BN22" s="78"/>
      <c r="BO22" s="78"/>
      <c r="BP22" s="78"/>
      <c r="BQ22" s="78"/>
      <c r="BR22" s="78"/>
      <c r="BS22" s="78"/>
      <c r="BT22" s="78"/>
      <c r="BU22" s="78"/>
      <c r="BV22" s="78"/>
      <c r="BW22" s="78"/>
      <c r="BX22" s="78"/>
      <c r="BY22" s="78"/>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78"/>
      <c r="BN23" s="78"/>
      <c r="BO23" s="78"/>
      <c r="BP23" s="78"/>
      <c r="BQ23" s="78"/>
      <c r="BR23" s="78"/>
      <c r="BS23" s="78"/>
      <c r="BT23" s="78"/>
      <c r="BU23" s="78"/>
      <c r="BV23" s="78"/>
      <c r="BW23" s="78"/>
      <c r="BX23" s="78"/>
      <c r="BY23" s="78"/>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78"/>
      <c r="BN24" s="78"/>
      <c r="BO24" s="78"/>
      <c r="BP24" s="78"/>
      <c r="BQ24" s="78"/>
      <c r="BR24" s="78"/>
      <c r="BS24" s="78"/>
      <c r="BT24" s="78"/>
      <c r="BU24" s="78"/>
      <c r="BV24" s="78"/>
      <c r="BW24" s="78"/>
      <c r="BX24" s="78"/>
      <c r="BY24" s="78"/>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78"/>
      <c r="BN25" s="78"/>
      <c r="BO25" s="78"/>
      <c r="BP25" s="78"/>
      <c r="BQ25" s="78"/>
      <c r="BR25" s="78"/>
      <c r="BS25" s="78"/>
      <c r="BT25" s="78"/>
      <c r="BU25" s="78"/>
      <c r="BV25" s="78"/>
      <c r="BW25" s="78"/>
      <c r="BX25" s="78"/>
      <c r="BY25" s="78"/>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78"/>
      <c r="BN26" s="78"/>
      <c r="BO26" s="78"/>
      <c r="BP26" s="78"/>
      <c r="BQ26" s="78"/>
      <c r="BR26" s="78"/>
      <c r="BS26" s="78"/>
      <c r="BT26" s="78"/>
      <c r="BU26" s="78"/>
      <c r="BV26" s="78"/>
      <c r="BW26" s="78"/>
      <c r="BX26" s="78"/>
      <c r="BY26" s="78"/>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78"/>
      <c r="BN27" s="78"/>
      <c r="BO27" s="78"/>
      <c r="BP27" s="78"/>
      <c r="BQ27" s="78"/>
      <c r="BR27" s="78"/>
      <c r="BS27" s="78"/>
      <c r="BT27" s="78"/>
      <c r="BU27" s="78"/>
      <c r="BV27" s="78"/>
      <c r="BW27" s="78"/>
      <c r="BX27" s="78"/>
      <c r="BY27" s="78"/>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78"/>
      <c r="BN28" s="78"/>
      <c r="BO28" s="78"/>
      <c r="BP28" s="78"/>
      <c r="BQ28" s="78"/>
      <c r="BR28" s="78"/>
      <c r="BS28" s="78"/>
      <c r="BT28" s="78"/>
      <c r="BU28" s="78"/>
      <c r="BV28" s="78"/>
      <c r="BW28" s="78"/>
      <c r="BX28" s="78"/>
      <c r="BY28" s="78"/>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78"/>
      <c r="BN29" s="78"/>
      <c r="BO29" s="78"/>
      <c r="BP29" s="78"/>
      <c r="BQ29" s="78"/>
      <c r="BR29" s="78"/>
      <c r="BS29" s="78"/>
      <c r="BT29" s="78"/>
      <c r="BU29" s="78"/>
      <c r="BV29" s="78"/>
      <c r="BW29" s="78"/>
      <c r="BX29" s="78"/>
      <c r="BY29" s="78"/>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78"/>
      <c r="BN30" s="78"/>
      <c r="BO30" s="78"/>
      <c r="BP30" s="78"/>
      <c r="BQ30" s="78"/>
      <c r="BR30" s="78"/>
      <c r="BS30" s="78"/>
      <c r="BT30" s="78"/>
      <c r="BU30" s="78"/>
      <c r="BV30" s="78"/>
      <c r="BW30" s="78"/>
      <c r="BX30" s="78"/>
      <c r="BY30" s="78"/>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78"/>
      <c r="BN31" s="78"/>
      <c r="BO31" s="78"/>
      <c r="BP31" s="78"/>
      <c r="BQ31" s="78"/>
      <c r="BR31" s="78"/>
      <c r="BS31" s="78"/>
      <c r="BT31" s="78"/>
      <c r="BU31" s="78"/>
      <c r="BV31" s="78"/>
      <c r="BW31" s="78"/>
      <c r="BX31" s="78"/>
      <c r="BY31" s="78"/>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78"/>
      <c r="BN32" s="78"/>
      <c r="BO32" s="78"/>
      <c r="BP32" s="78"/>
      <c r="BQ32" s="78"/>
      <c r="BR32" s="78"/>
      <c r="BS32" s="78"/>
      <c r="BT32" s="78"/>
      <c r="BU32" s="78"/>
      <c r="BV32" s="78"/>
      <c r="BW32" s="78"/>
      <c r="BX32" s="78"/>
      <c r="BY32" s="78"/>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78"/>
      <c r="BN33" s="78"/>
      <c r="BO33" s="78"/>
      <c r="BP33" s="78"/>
      <c r="BQ33" s="78"/>
      <c r="BR33" s="78"/>
      <c r="BS33" s="78"/>
      <c r="BT33" s="78"/>
      <c r="BU33" s="78"/>
      <c r="BV33" s="78"/>
      <c r="BW33" s="78"/>
      <c r="BX33" s="78"/>
      <c r="BY33" s="78"/>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78"/>
      <c r="BN34" s="78"/>
      <c r="BO34" s="78"/>
      <c r="BP34" s="78"/>
      <c r="BQ34" s="78"/>
      <c r="BR34" s="78"/>
      <c r="BS34" s="78"/>
      <c r="BT34" s="78"/>
      <c r="BU34" s="78"/>
      <c r="BV34" s="78"/>
      <c r="BW34" s="78"/>
      <c r="BX34" s="78"/>
      <c r="BY34" s="78"/>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78"/>
      <c r="BN35" s="78"/>
      <c r="BO35" s="78"/>
      <c r="BP35" s="78"/>
      <c r="BQ35" s="78"/>
      <c r="BR35" s="78"/>
      <c r="BS35" s="78"/>
      <c r="BT35" s="78"/>
      <c r="BU35" s="78"/>
      <c r="BV35" s="78"/>
      <c r="BW35" s="78"/>
      <c r="BX35" s="78"/>
      <c r="BY35" s="78"/>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78"/>
      <c r="BN36" s="78"/>
      <c r="BO36" s="78"/>
      <c r="BP36" s="78"/>
      <c r="BQ36" s="78"/>
      <c r="BR36" s="78"/>
      <c r="BS36" s="78"/>
      <c r="BT36" s="78"/>
      <c r="BU36" s="78"/>
      <c r="BV36" s="78"/>
      <c r="BW36" s="78"/>
      <c r="BX36" s="78"/>
      <c r="BY36" s="78"/>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78"/>
      <c r="BN37" s="78"/>
      <c r="BO37" s="78"/>
      <c r="BP37" s="78"/>
      <c r="BQ37" s="78"/>
      <c r="BR37" s="78"/>
      <c r="BS37" s="78"/>
      <c r="BT37" s="78"/>
      <c r="BU37" s="78"/>
      <c r="BV37" s="78"/>
      <c r="BW37" s="78"/>
      <c r="BX37" s="78"/>
      <c r="BY37" s="78"/>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78"/>
      <c r="BN38" s="78"/>
      <c r="BO38" s="78"/>
      <c r="BP38" s="78"/>
      <c r="BQ38" s="78"/>
      <c r="BR38" s="78"/>
      <c r="BS38" s="78"/>
      <c r="BT38" s="78"/>
      <c r="BU38" s="78"/>
      <c r="BV38" s="78"/>
      <c r="BW38" s="78"/>
      <c r="BX38" s="78"/>
      <c r="BY38" s="78"/>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78"/>
      <c r="BN39" s="78"/>
      <c r="BO39" s="78"/>
      <c r="BP39" s="78"/>
      <c r="BQ39" s="78"/>
      <c r="BR39" s="78"/>
      <c r="BS39" s="78"/>
      <c r="BT39" s="78"/>
      <c r="BU39" s="78"/>
      <c r="BV39" s="78"/>
      <c r="BW39" s="78"/>
      <c r="BX39" s="78"/>
      <c r="BY39" s="78"/>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78"/>
      <c r="BN40" s="78"/>
      <c r="BO40" s="78"/>
      <c r="BP40" s="78"/>
      <c r="BQ40" s="78"/>
      <c r="BR40" s="78"/>
      <c r="BS40" s="78"/>
      <c r="BT40" s="78"/>
      <c r="BU40" s="78"/>
      <c r="BV40" s="78"/>
      <c r="BW40" s="78"/>
      <c r="BX40" s="78"/>
      <c r="BY40" s="78"/>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78"/>
      <c r="BN41" s="78"/>
      <c r="BO41" s="78"/>
      <c r="BP41" s="78"/>
      <c r="BQ41" s="78"/>
      <c r="BR41" s="78"/>
      <c r="BS41" s="78"/>
      <c r="BT41" s="78"/>
      <c r="BU41" s="78"/>
      <c r="BV41" s="78"/>
      <c r="BW41" s="78"/>
      <c r="BX41" s="78"/>
      <c r="BY41" s="78"/>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78"/>
      <c r="BN42" s="78"/>
      <c r="BO42" s="78"/>
      <c r="BP42" s="78"/>
      <c r="BQ42" s="78"/>
      <c r="BR42" s="78"/>
      <c r="BS42" s="78"/>
      <c r="BT42" s="78"/>
      <c r="BU42" s="78"/>
      <c r="BV42" s="78"/>
      <c r="BW42" s="78"/>
      <c r="BX42" s="78"/>
      <c r="BY42" s="78"/>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78"/>
      <c r="BN43" s="78"/>
      <c r="BO43" s="78"/>
      <c r="BP43" s="78"/>
      <c r="BQ43" s="78"/>
      <c r="BR43" s="78"/>
      <c r="BS43" s="78"/>
      <c r="BT43" s="78"/>
      <c r="BU43" s="78"/>
      <c r="BV43" s="78"/>
      <c r="BW43" s="78"/>
      <c r="BX43" s="78"/>
      <c r="BY43" s="78"/>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78"/>
      <c r="BN47" s="78"/>
      <c r="BO47" s="78"/>
      <c r="BP47" s="78"/>
      <c r="BQ47" s="78"/>
      <c r="BR47" s="78"/>
      <c r="BS47" s="78"/>
      <c r="BT47" s="78"/>
      <c r="BU47" s="78"/>
      <c r="BV47" s="78"/>
      <c r="BW47" s="78"/>
      <c r="BX47" s="78"/>
      <c r="BY47" s="78"/>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8"/>
      <c r="BN48" s="78"/>
      <c r="BO48" s="78"/>
      <c r="BP48" s="78"/>
      <c r="BQ48" s="78"/>
      <c r="BR48" s="78"/>
      <c r="BS48" s="78"/>
      <c r="BT48" s="78"/>
      <c r="BU48" s="78"/>
      <c r="BV48" s="78"/>
      <c r="BW48" s="78"/>
      <c r="BX48" s="78"/>
      <c r="BY48" s="78"/>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8"/>
      <c r="BN49" s="78"/>
      <c r="BO49" s="78"/>
      <c r="BP49" s="78"/>
      <c r="BQ49" s="78"/>
      <c r="BR49" s="78"/>
      <c r="BS49" s="78"/>
      <c r="BT49" s="78"/>
      <c r="BU49" s="78"/>
      <c r="BV49" s="78"/>
      <c r="BW49" s="78"/>
      <c r="BX49" s="78"/>
      <c r="BY49" s="78"/>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8"/>
      <c r="BN50" s="78"/>
      <c r="BO50" s="78"/>
      <c r="BP50" s="78"/>
      <c r="BQ50" s="78"/>
      <c r="BR50" s="78"/>
      <c r="BS50" s="78"/>
      <c r="BT50" s="78"/>
      <c r="BU50" s="78"/>
      <c r="BV50" s="78"/>
      <c r="BW50" s="78"/>
      <c r="BX50" s="78"/>
      <c r="BY50" s="78"/>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8"/>
      <c r="BN51" s="78"/>
      <c r="BO51" s="78"/>
      <c r="BP51" s="78"/>
      <c r="BQ51" s="78"/>
      <c r="BR51" s="78"/>
      <c r="BS51" s="78"/>
      <c r="BT51" s="78"/>
      <c r="BU51" s="78"/>
      <c r="BV51" s="78"/>
      <c r="BW51" s="78"/>
      <c r="BX51" s="78"/>
      <c r="BY51" s="78"/>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8"/>
      <c r="BN52" s="78"/>
      <c r="BO52" s="78"/>
      <c r="BP52" s="78"/>
      <c r="BQ52" s="78"/>
      <c r="BR52" s="78"/>
      <c r="BS52" s="78"/>
      <c r="BT52" s="78"/>
      <c r="BU52" s="78"/>
      <c r="BV52" s="78"/>
      <c r="BW52" s="78"/>
      <c r="BX52" s="78"/>
      <c r="BY52" s="78"/>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8"/>
      <c r="BN53" s="78"/>
      <c r="BO53" s="78"/>
      <c r="BP53" s="78"/>
      <c r="BQ53" s="78"/>
      <c r="BR53" s="78"/>
      <c r="BS53" s="78"/>
      <c r="BT53" s="78"/>
      <c r="BU53" s="78"/>
      <c r="BV53" s="78"/>
      <c r="BW53" s="78"/>
      <c r="BX53" s="78"/>
      <c r="BY53" s="78"/>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8"/>
      <c r="BN54" s="78"/>
      <c r="BO54" s="78"/>
      <c r="BP54" s="78"/>
      <c r="BQ54" s="78"/>
      <c r="BR54" s="78"/>
      <c r="BS54" s="78"/>
      <c r="BT54" s="78"/>
      <c r="BU54" s="78"/>
      <c r="BV54" s="78"/>
      <c r="BW54" s="78"/>
      <c r="BX54" s="78"/>
      <c r="BY54" s="78"/>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8"/>
      <c r="BN55" s="78"/>
      <c r="BO55" s="78"/>
      <c r="BP55" s="78"/>
      <c r="BQ55" s="78"/>
      <c r="BR55" s="78"/>
      <c r="BS55" s="78"/>
      <c r="BT55" s="78"/>
      <c r="BU55" s="78"/>
      <c r="BV55" s="78"/>
      <c r="BW55" s="78"/>
      <c r="BX55" s="78"/>
      <c r="BY55" s="78"/>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8"/>
      <c r="BN56" s="78"/>
      <c r="BO56" s="78"/>
      <c r="BP56" s="78"/>
      <c r="BQ56" s="78"/>
      <c r="BR56" s="78"/>
      <c r="BS56" s="78"/>
      <c r="BT56" s="78"/>
      <c r="BU56" s="78"/>
      <c r="BV56" s="78"/>
      <c r="BW56" s="78"/>
      <c r="BX56" s="78"/>
      <c r="BY56" s="78"/>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8"/>
      <c r="BN57" s="78"/>
      <c r="BO57" s="78"/>
      <c r="BP57" s="78"/>
      <c r="BQ57" s="78"/>
      <c r="BR57" s="78"/>
      <c r="BS57" s="78"/>
      <c r="BT57" s="78"/>
      <c r="BU57" s="78"/>
      <c r="BV57" s="78"/>
      <c r="BW57" s="78"/>
      <c r="BX57" s="78"/>
      <c r="BY57" s="78"/>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8"/>
      <c r="BN58" s="78"/>
      <c r="BO58" s="78"/>
      <c r="BP58" s="78"/>
      <c r="BQ58" s="78"/>
      <c r="BR58" s="78"/>
      <c r="BS58" s="78"/>
      <c r="BT58" s="78"/>
      <c r="BU58" s="78"/>
      <c r="BV58" s="78"/>
      <c r="BW58" s="78"/>
      <c r="BX58" s="78"/>
      <c r="BY58" s="78"/>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8"/>
      <c r="BN59" s="78"/>
      <c r="BO59" s="78"/>
      <c r="BP59" s="78"/>
      <c r="BQ59" s="78"/>
      <c r="BR59" s="78"/>
      <c r="BS59" s="78"/>
      <c r="BT59" s="78"/>
      <c r="BU59" s="78"/>
      <c r="BV59" s="78"/>
      <c r="BW59" s="78"/>
      <c r="BX59" s="78"/>
      <c r="BY59" s="78"/>
      <c r="BZ59" s="31"/>
    </row>
    <row r="60" spans="1:78" ht="13.5" customHeight="1" x14ac:dyDescent="0.15">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0"/>
      <c r="BM60" s="78"/>
      <c r="BN60" s="78"/>
      <c r="BO60" s="78"/>
      <c r="BP60" s="78"/>
      <c r="BQ60" s="78"/>
      <c r="BR60" s="78"/>
      <c r="BS60" s="78"/>
      <c r="BT60" s="78"/>
      <c r="BU60" s="78"/>
      <c r="BV60" s="78"/>
      <c r="BW60" s="78"/>
      <c r="BX60" s="78"/>
      <c r="BY60" s="78"/>
      <c r="BZ60" s="31"/>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0"/>
      <c r="BM61" s="78"/>
      <c r="BN61" s="78"/>
      <c r="BO61" s="78"/>
      <c r="BP61" s="78"/>
      <c r="BQ61" s="78"/>
      <c r="BR61" s="78"/>
      <c r="BS61" s="78"/>
      <c r="BT61" s="78"/>
      <c r="BU61" s="78"/>
      <c r="BV61" s="78"/>
      <c r="BW61" s="78"/>
      <c r="BX61" s="78"/>
      <c r="BY61" s="78"/>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8"/>
      <c r="BN62" s="78"/>
      <c r="BO62" s="78"/>
      <c r="BP62" s="78"/>
      <c r="BQ62" s="78"/>
      <c r="BR62" s="78"/>
      <c r="BS62" s="78"/>
      <c r="BT62" s="78"/>
      <c r="BU62" s="78"/>
      <c r="BV62" s="78"/>
      <c r="BW62" s="78"/>
      <c r="BX62" s="78"/>
      <c r="BY62" s="78"/>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113</v>
      </c>
      <c r="BM66" s="78"/>
      <c r="BN66" s="78"/>
      <c r="BO66" s="78"/>
      <c r="BP66" s="78"/>
      <c r="BQ66" s="78"/>
      <c r="BR66" s="78"/>
      <c r="BS66" s="78"/>
      <c r="BT66" s="78"/>
      <c r="BU66" s="78"/>
      <c r="BV66" s="78"/>
      <c r="BW66" s="78"/>
      <c r="BX66" s="78"/>
      <c r="BY66" s="78"/>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8"/>
      <c r="BN67" s="78"/>
      <c r="BO67" s="78"/>
      <c r="BP67" s="78"/>
      <c r="BQ67" s="78"/>
      <c r="BR67" s="78"/>
      <c r="BS67" s="78"/>
      <c r="BT67" s="78"/>
      <c r="BU67" s="78"/>
      <c r="BV67" s="78"/>
      <c r="BW67" s="78"/>
      <c r="BX67" s="78"/>
      <c r="BY67" s="78"/>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8"/>
      <c r="BN68" s="78"/>
      <c r="BO68" s="78"/>
      <c r="BP68" s="78"/>
      <c r="BQ68" s="78"/>
      <c r="BR68" s="78"/>
      <c r="BS68" s="78"/>
      <c r="BT68" s="78"/>
      <c r="BU68" s="78"/>
      <c r="BV68" s="78"/>
      <c r="BW68" s="78"/>
      <c r="BX68" s="78"/>
      <c r="BY68" s="78"/>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8"/>
      <c r="BN69" s="78"/>
      <c r="BO69" s="78"/>
      <c r="BP69" s="78"/>
      <c r="BQ69" s="78"/>
      <c r="BR69" s="78"/>
      <c r="BS69" s="78"/>
      <c r="BT69" s="78"/>
      <c r="BU69" s="78"/>
      <c r="BV69" s="78"/>
      <c r="BW69" s="78"/>
      <c r="BX69" s="78"/>
      <c r="BY69" s="78"/>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8"/>
      <c r="BN70" s="78"/>
      <c r="BO70" s="78"/>
      <c r="BP70" s="78"/>
      <c r="BQ70" s="78"/>
      <c r="BR70" s="78"/>
      <c r="BS70" s="78"/>
      <c r="BT70" s="78"/>
      <c r="BU70" s="78"/>
      <c r="BV70" s="78"/>
      <c r="BW70" s="78"/>
      <c r="BX70" s="78"/>
      <c r="BY70" s="78"/>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8"/>
      <c r="BN71" s="78"/>
      <c r="BO71" s="78"/>
      <c r="BP71" s="78"/>
      <c r="BQ71" s="78"/>
      <c r="BR71" s="78"/>
      <c r="BS71" s="78"/>
      <c r="BT71" s="78"/>
      <c r="BU71" s="78"/>
      <c r="BV71" s="78"/>
      <c r="BW71" s="78"/>
      <c r="BX71" s="78"/>
      <c r="BY71" s="78"/>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8"/>
      <c r="BN72" s="78"/>
      <c r="BO72" s="78"/>
      <c r="BP72" s="78"/>
      <c r="BQ72" s="78"/>
      <c r="BR72" s="78"/>
      <c r="BS72" s="78"/>
      <c r="BT72" s="78"/>
      <c r="BU72" s="78"/>
      <c r="BV72" s="78"/>
      <c r="BW72" s="78"/>
      <c r="BX72" s="78"/>
      <c r="BY72" s="78"/>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8"/>
      <c r="BN73" s="78"/>
      <c r="BO73" s="78"/>
      <c r="BP73" s="78"/>
      <c r="BQ73" s="78"/>
      <c r="BR73" s="78"/>
      <c r="BS73" s="78"/>
      <c r="BT73" s="78"/>
      <c r="BU73" s="78"/>
      <c r="BV73" s="78"/>
      <c r="BW73" s="78"/>
      <c r="BX73" s="78"/>
      <c r="BY73" s="78"/>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8"/>
      <c r="BN74" s="78"/>
      <c r="BO74" s="78"/>
      <c r="BP74" s="78"/>
      <c r="BQ74" s="78"/>
      <c r="BR74" s="78"/>
      <c r="BS74" s="78"/>
      <c r="BT74" s="78"/>
      <c r="BU74" s="78"/>
      <c r="BV74" s="78"/>
      <c r="BW74" s="78"/>
      <c r="BX74" s="78"/>
      <c r="BY74" s="78"/>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8"/>
      <c r="BN75" s="78"/>
      <c r="BO75" s="78"/>
      <c r="BP75" s="78"/>
      <c r="BQ75" s="78"/>
      <c r="BR75" s="78"/>
      <c r="BS75" s="78"/>
      <c r="BT75" s="78"/>
      <c r="BU75" s="78"/>
      <c r="BV75" s="78"/>
      <c r="BW75" s="78"/>
      <c r="BX75" s="78"/>
      <c r="BY75" s="78"/>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8"/>
      <c r="BN76" s="78"/>
      <c r="BO76" s="78"/>
      <c r="BP76" s="78"/>
      <c r="BQ76" s="78"/>
      <c r="BR76" s="78"/>
      <c r="BS76" s="78"/>
      <c r="BT76" s="78"/>
      <c r="BU76" s="78"/>
      <c r="BV76" s="78"/>
      <c r="BW76" s="78"/>
      <c r="BX76" s="78"/>
      <c r="BY76" s="78"/>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8"/>
      <c r="BN77" s="78"/>
      <c r="BO77" s="78"/>
      <c r="BP77" s="78"/>
      <c r="BQ77" s="78"/>
      <c r="BR77" s="78"/>
      <c r="BS77" s="78"/>
      <c r="BT77" s="78"/>
      <c r="BU77" s="78"/>
      <c r="BV77" s="78"/>
      <c r="BW77" s="78"/>
      <c r="BX77" s="78"/>
      <c r="BY77" s="78"/>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8"/>
      <c r="BN78" s="78"/>
      <c r="BO78" s="78"/>
      <c r="BP78" s="78"/>
      <c r="BQ78" s="78"/>
      <c r="BR78" s="78"/>
      <c r="BS78" s="78"/>
      <c r="BT78" s="78"/>
      <c r="BU78" s="78"/>
      <c r="BV78" s="78"/>
      <c r="BW78" s="78"/>
      <c r="BX78" s="78"/>
      <c r="BY78" s="78"/>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8"/>
      <c r="BN79" s="78"/>
      <c r="BO79" s="78"/>
      <c r="BP79" s="78"/>
      <c r="BQ79" s="78"/>
      <c r="BR79" s="78"/>
      <c r="BS79" s="78"/>
      <c r="BT79" s="78"/>
      <c r="BU79" s="78"/>
      <c r="BV79" s="78"/>
      <c r="BW79" s="78"/>
      <c r="BX79" s="78"/>
      <c r="BY79" s="78"/>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8"/>
      <c r="BN80" s="78"/>
      <c r="BO80" s="78"/>
      <c r="BP80" s="78"/>
      <c r="BQ80" s="78"/>
      <c r="BR80" s="78"/>
      <c r="BS80" s="78"/>
      <c r="BT80" s="78"/>
      <c r="BU80" s="78"/>
      <c r="BV80" s="78"/>
      <c r="BW80" s="78"/>
      <c r="BX80" s="78"/>
      <c r="BY80" s="78"/>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8"/>
      <c r="BN81" s="78"/>
      <c r="BO81" s="78"/>
      <c r="BP81" s="78"/>
      <c r="BQ81" s="78"/>
      <c r="BR81" s="78"/>
      <c r="BS81" s="78"/>
      <c r="BT81" s="78"/>
      <c r="BU81" s="78"/>
      <c r="BV81" s="78"/>
      <c r="BW81" s="78"/>
      <c r="BX81" s="78"/>
      <c r="BY81" s="78"/>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Jy6uIVtzdN38YgYSBt9BwfwD9pnk0LkSQ1LPRDd6xAtuVD9KqkQOjFFk8zfJVRj7uepTx7LWrmVDL7dmKUCKJA==" saltValue="aMJACehytlDYHSf67Yk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53</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54</v>
      </c>
      <c r="B4" s="17"/>
      <c r="C4" s="17"/>
      <c r="D4" s="17"/>
      <c r="E4" s="17"/>
      <c r="F4" s="17"/>
      <c r="G4" s="17"/>
      <c r="H4" s="74"/>
      <c r="I4" s="75"/>
      <c r="J4" s="75"/>
      <c r="K4" s="75"/>
      <c r="L4" s="75"/>
      <c r="M4" s="75"/>
      <c r="N4" s="75"/>
      <c r="O4" s="75"/>
      <c r="P4" s="75"/>
      <c r="Q4" s="75"/>
      <c r="R4" s="75"/>
      <c r="S4" s="75"/>
      <c r="T4" s="75"/>
      <c r="U4" s="75"/>
      <c r="V4" s="75"/>
      <c r="W4" s="76"/>
      <c r="X4" s="70" t="s">
        <v>55</v>
      </c>
      <c r="Y4" s="70"/>
      <c r="Z4" s="70"/>
      <c r="AA4" s="70"/>
      <c r="AB4" s="70"/>
      <c r="AC4" s="70"/>
      <c r="AD4" s="70"/>
      <c r="AE4" s="70"/>
      <c r="AF4" s="70"/>
      <c r="AG4" s="70"/>
      <c r="AH4" s="70"/>
      <c r="AI4" s="70" t="s">
        <v>56</v>
      </c>
      <c r="AJ4" s="70"/>
      <c r="AK4" s="70"/>
      <c r="AL4" s="70"/>
      <c r="AM4" s="70"/>
      <c r="AN4" s="70"/>
      <c r="AO4" s="70"/>
      <c r="AP4" s="70"/>
      <c r="AQ4" s="70"/>
      <c r="AR4" s="70"/>
      <c r="AS4" s="70"/>
      <c r="AT4" s="70" t="s">
        <v>57</v>
      </c>
      <c r="AU4" s="70"/>
      <c r="AV4" s="70"/>
      <c r="AW4" s="70"/>
      <c r="AX4" s="70"/>
      <c r="AY4" s="70"/>
      <c r="AZ4" s="70"/>
      <c r="BA4" s="70"/>
      <c r="BB4" s="70"/>
      <c r="BC4" s="70"/>
      <c r="BD4" s="70"/>
      <c r="BE4" s="70" t="s">
        <v>58</v>
      </c>
      <c r="BF4" s="70"/>
      <c r="BG4" s="70"/>
      <c r="BH4" s="70"/>
      <c r="BI4" s="70"/>
      <c r="BJ4" s="70"/>
      <c r="BK4" s="70"/>
      <c r="BL4" s="70"/>
      <c r="BM4" s="70"/>
      <c r="BN4" s="70"/>
      <c r="BO4" s="70"/>
      <c r="BP4" s="70" t="s">
        <v>59</v>
      </c>
      <c r="BQ4" s="70"/>
      <c r="BR4" s="70"/>
      <c r="BS4" s="70"/>
      <c r="BT4" s="70"/>
      <c r="BU4" s="70"/>
      <c r="BV4" s="70"/>
      <c r="BW4" s="70"/>
      <c r="BX4" s="70"/>
      <c r="BY4" s="70"/>
      <c r="BZ4" s="70"/>
      <c r="CA4" s="70" t="s">
        <v>60</v>
      </c>
      <c r="CB4" s="70"/>
      <c r="CC4" s="70"/>
      <c r="CD4" s="70"/>
      <c r="CE4" s="70"/>
      <c r="CF4" s="70"/>
      <c r="CG4" s="70"/>
      <c r="CH4" s="70"/>
      <c r="CI4" s="70"/>
      <c r="CJ4" s="70"/>
      <c r="CK4" s="70"/>
      <c r="CL4" s="70" t="s">
        <v>61</v>
      </c>
      <c r="CM4" s="70"/>
      <c r="CN4" s="70"/>
      <c r="CO4" s="70"/>
      <c r="CP4" s="70"/>
      <c r="CQ4" s="70"/>
      <c r="CR4" s="70"/>
      <c r="CS4" s="70"/>
      <c r="CT4" s="70"/>
      <c r="CU4" s="70"/>
      <c r="CV4" s="70"/>
      <c r="CW4" s="70" t="s">
        <v>62</v>
      </c>
      <c r="CX4" s="70"/>
      <c r="CY4" s="70"/>
      <c r="CZ4" s="70"/>
      <c r="DA4" s="70"/>
      <c r="DB4" s="70"/>
      <c r="DC4" s="70"/>
      <c r="DD4" s="70"/>
      <c r="DE4" s="70"/>
      <c r="DF4" s="70"/>
      <c r="DG4" s="70"/>
      <c r="DH4" s="70" t="s">
        <v>63</v>
      </c>
      <c r="DI4" s="70"/>
      <c r="DJ4" s="70"/>
      <c r="DK4" s="70"/>
      <c r="DL4" s="70"/>
      <c r="DM4" s="70"/>
      <c r="DN4" s="70"/>
      <c r="DO4" s="70"/>
      <c r="DP4" s="70"/>
      <c r="DQ4" s="70"/>
      <c r="DR4" s="70"/>
      <c r="DS4" s="70" t="s">
        <v>64</v>
      </c>
      <c r="DT4" s="70"/>
      <c r="DU4" s="70"/>
      <c r="DV4" s="70"/>
      <c r="DW4" s="70"/>
      <c r="DX4" s="70"/>
      <c r="DY4" s="70"/>
      <c r="DZ4" s="70"/>
      <c r="EA4" s="70"/>
      <c r="EB4" s="70"/>
      <c r="EC4" s="70"/>
      <c r="ED4" s="70" t="s">
        <v>65</v>
      </c>
      <c r="EE4" s="70"/>
      <c r="EF4" s="70"/>
      <c r="EG4" s="70"/>
      <c r="EH4" s="70"/>
      <c r="EI4" s="70"/>
      <c r="EJ4" s="70"/>
      <c r="EK4" s="70"/>
      <c r="EL4" s="70"/>
      <c r="EM4" s="70"/>
      <c r="EN4" s="70"/>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473553</v>
      </c>
      <c r="D6" s="20">
        <f t="shared" si="3"/>
        <v>47</v>
      </c>
      <c r="E6" s="20">
        <f t="shared" si="3"/>
        <v>1</v>
      </c>
      <c r="F6" s="20">
        <f t="shared" si="3"/>
        <v>0</v>
      </c>
      <c r="G6" s="20">
        <f t="shared" si="3"/>
        <v>0</v>
      </c>
      <c r="H6" s="20" t="str">
        <f t="shared" si="3"/>
        <v>沖縄県　粟国村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3840</v>
      </c>
      <c r="R6" s="21">
        <f t="shared" si="3"/>
        <v>681</v>
      </c>
      <c r="S6" s="21">
        <f t="shared" si="3"/>
        <v>7.65</v>
      </c>
      <c r="T6" s="21">
        <f t="shared" si="3"/>
        <v>89.02</v>
      </c>
      <c r="U6" s="21">
        <f t="shared" si="3"/>
        <v>679</v>
      </c>
      <c r="V6" s="21">
        <f t="shared" si="3"/>
        <v>7.65</v>
      </c>
      <c r="W6" s="21">
        <f t="shared" si="3"/>
        <v>88.76</v>
      </c>
      <c r="X6" s="22">
        <f>IF(X7="",NA(),X7)</f>
        <v>73.930000000000007</v>
      </c>
      <c r="Y6" s="22">
        <f t="shared" ref="Y6:AG6" si="4">IF(Y7="",NA(),Y7)</f>
        <v>79.290000000000006</v>
      </c>
      <c r="Z6" s="22">
        <f t="shared" si="4"/>
        <v>178.79</v>
      </c>
      <c r="AA6" s="22">
        <f t="shared" si="4"/>
        <v>76.75</v>
      </c>
      <c r="AB6" s="22">
        <f t="shared" si="4"/>
        <v>84.17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308.42</v>
      </c>
      <c r="BF6" s="22">
        <f t="shared" ref="BF6:BN6" si="7">IF(BF7="",NA(),BF7)</f>
        <v>772.36</v>
      </c>
      <c r="BG6" s="22">
        <f t="shared" si="7"/>
        <v>757.8</v>
      </c>
      <c r="BH6" s="22">
        <f t="shared" si="7"/>
        <v>1045.8399999999999</v>
      </c>
      <c r="BI6" s="22">
        <f t="shared" si="7"/>
        <v>1002.3</v>
      </c>
      <c r="BJ6" s="22">
        <f t="shared" si="7"/>
        <v>1302.33</v>
      </c>
      <c r="BK6" s="22">
        <f t="shared" si="7"/>
        <v>1274.21</v>
      </c>
      <c r="BL6" s="22">
        <f t="shared" si="7"/>
        <v>1183.92</v>
      </c>
      <c r="BM6" s="22">
        <f t="shared" si="7"/>
        <v>1128.72</v>
      </c>
      <c r="BN6" s="22">
        <f t="shared" si="7"/>
        <v>1125.25</v>
      </c>
      <c r="BO6" s="21" t="str">
        <f>IF(BO7="","",IF(BO7="-","【-】","【"&amp;SUBSTITUTE(TEXT(BO7,"#,##0.00"),"-","△")&amp;"】"))</f>
        <v>【940.88】</v>
      </c>
      <c r="BP6" s="22">
        <f>IF(BP7="",NA(),BP7)</f>
        <v>48.89</v>
      </c>
      <c r="BQ6" s="22">
        <f t="shared" ref="BQ6:BY6" si="8">IF(BQ7="",NA(),BQ7)</f>
        <v>55.23</v>
      </c>
      <c r="BR6" s="22">
        <f t="shared" si="8"/>
        <v>63.36</v>
      </c>
      <c r="BS6" s="22">
        <f t="shared" si="8"/>
        <v>37.619999999999997</v>
      </c>
      <c r="BT6" s="22">
        <f t="shared" si="8"/>
        <v>66.23</v>
      </c>
      <c r="BU6" s="22">
        <f t="shared" si="8"/>
        <v>40.89</v>
      </c>
      <c r="BV6" s="22">
        <f t="shared" si="8"/>
        <v>41.25</v>
      </c>
      <c r="BW6" s="22">
        <f t="shared" si="8"/>
        <v>42.5</v>
      </c>
      <c r="BX6" s="22">
        <f t="shared" si="8"/>
        <v>41.84</v>
      </c>
      <c r="BY6" s="22">
        <f t="shared" si="8"/>
        <v>41.44</v>
      </c>
      <c r="BZ6" s="21" t="str">
        <f>IF(BZ7="","",IF(BZ7="-","【-】","【"&amp;SUBSTITUTE(TEXT(BZ7,"#,##0.00"),"-","△")&amp;"】"))</f>
        <v>【54.59】</v>
      </c>
      <c r="CA6" s="22">
        <f>IF(CA7="",NA(),CA7)</f>
        <v>863.17</v>
      </c>
      <c r="CB6" s="22">
        <f t="shared" ref="CB6:CJ6" si="9">IF(CB7="",NA(),CB7)</f>
        <v>488.52</v>
      </c>
      <c r="CC6" s="22">
        <f t="shared" si="9"/>
        <v>406.84</v>
      </c>
      <c r="CD6" s="22">
        <f t="shared" si="9"/>
        <v>615.57000000000005</v>
      </c>
      <c r="CE6" s="22">
        <f t="shared" si="9"/>
        <v>389.87</v>
      </c>
      <c r="CF6" s="22">
        <f t="shared" si="9"/>
        <v>383.2</v>
      </c>
      <c r="CG6" s="22">
        <f t="shared" si="9"/>
        <v>383.25</v>
      </c>
      <c r="CH6" s="22">
        <f t="shared" si="9"/>
        <v>377.72</v>
      </c>
      <c r="CI6" s="22">
        <f t="shared" si="9"/>
        <v>390.47</v>
      </c>
      <c r="CJ6" s="22">
        <f t="shared" si="9"/>
        <v>403.61</v>
      </c>
      <c r="CK6" s="21" t="str">
        <f>IF(CK7="","",IF(CK7="-","【-】","【"&amp;SUBSTITUTE(TEXT(CK7,"#,##0.00"),"-","△")&amp;"】"))</f>
        <v>【301.20】</v>
      </c>
      <c r="CL6" s="22">
        <f>IF(CL7="",NA(),CL7)</f>
        <v>41.33</v>
      </c>
      <c r="CM6" s="22">
        <f t="shared" ref="CM6:CU6" si="10">IF(CM7="",NA(),CM7)</f>
        <v>38.24</v>
      </c>
      <c r="CN6" s="22">
        <f t="shared" si="10"/>
        <v>38.29</v>
      </c>
      <c r="CO6" s="22">
        <f t="shared" si="10"/>
        <v>40.44</v>
      </c>
      <c r="CP6" s="22">
        <f t="shared" si="10"/>
        <v>43.6</v>
      </c>
      <c r="CQ6" s="22">
        <f t="shared" si="10"/>
        <v>47.95</v>
      </c>
      <c r="CR6" s="22">
        <f t="shared" si="10"/>
        <v>48.26</v>
      </c>
      <c r="CS6" s="22">
        <f t="shared" si="10"/>
        <v>48.01</v>
      </c>
      <c r="CT6" s="22">
        <f t="shared" si="10"/>
        <v>49.08</v>
      </c>
      <c r="CU6" s="22">
        <f t="shared" si="10"/>
        <v>51.46</v>
      </c>
      <c r="CV6" s="21" t="str">
        <f>IF(CV7="","",IF(CV7="-","【-】","【"&amp;SUBSTITUTE(TEXT(CV7,"#,##0.00"),"-","△")&amp;"】"))</f>
        <v>【56.42】</v>
      </c>
      <c r="CW6" s="22">
        <f>IF(CW7="",NA(),CW7)</f>
        <v>81.48</v>
      </c>
      <c r="CX6" s="22">
        <f t="shared" ref="CX6:DF6" si="11">IF(CX7="",NA(),CX7)</f>
        <v>79.400000000000006</v>
      </c>
      <c r="CY6" s="22">
        <f t="shared" si="11"/>
        <v>80.02</v>
      </c>
      <c r="CZ6" s="22">
        <f t="shared" si="11"/>
        <v>79.47</v>
      </c>
      <c r="DA6" s="22">
        <f t="shared" si="11"/>
        <v>78.66</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8.5500000000000007</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473553</v>
      </c>
      <c r="D7" s="24">
        <v>47</v>
      </c>
      <c r="E7" s="24">
        <v>1</v>
      </c>
      <c r="F7" s="24">
        <v>0</v>
      </c>
      <c r="G7" s="24">
        <v>0</v>
      </c>
      <c r="H7" s="24" t="s">
        <v>95</v>
      </c>
      <c r="I7" s="24" t="s">
        <v>96</v>
      </c>
      <c r="J7" s="24" t="s">
        <v>97</v>
      </c>
      <c r="K7" s="24" t="s">
        <v>98</v>
      </c>
      <c r="L7" s="24" t="s">
        <v>99</v>
      </c>
      <c r="M7" s="24" t="s">
        <v>100</v>
      </c>
      <c r="N7" s="25" t="s">
        <v>101</v>
      </c>
      <c r="O7" s="25" t="s">
        <v>102</v>
      </c>
      <c r="P7" s="25">
        <v>100</v>
      </c>
      <c r="Q7" s="25">
        <v>3840</v>
      </c>
      <c r="R7" s="25">
        <v>681</v>
      </c>
      <c r="S7" s="25">
        <v>7.65</v>
      </c>
      <c r="T7" s="25">
        <v>89.02</v>
      </c>
      <c r="U7" s="25">
        <v>679</v>
      </c>
      <c r="V7" s="25">
        <v>7.65</v>
      </c>
      <c r="W7" s="25">
        <v>88.76</v>
      </c>
      <c r="X7" s="25">
        <v>73.930000000000007</v>
      </c>
      <c r="Y7" s="25">
        <v>79.290000000000006</v>
      </c>
      <c r="Z7" s="25">
        <v>178.79</v>
      </c>
      <c r="AA7" s="25">
        <v>76.75</v>
      </c>
      <c r="AB7" s="25">
        <v>84.17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308.42</v>
      </c>
      <c r="BF7" s="25">
        <v>772.36</v>
      </c>
      <c r="BG7" s="25">
        <v>757.8</v>
      </c>
      <c r="BH7" s="25">
        <v>1045.8399999999999</v>
      </c>
      <c r="BI7" s="25">
        <v>1002.3</v>
      </c>
      <c r="BJ7" s="25">
        <v>1302.33</v>
      </c>
      <c r="BK7" s="25">
        <v>1274.21</v>
      </c>
      <c r="BL7" s="25">
        <v>1183.92</v>
      </c>
      <c r="BM7" s="25">
        <v>1128.72</v>
      </c>
      <c r="BN7" s="25">
        <v>1125.25</v>
      </c>
      <c r="BO7" s="25">
        <v>940.88</v>
      </c>
      <c r="BP7" s="25">
        <v>48.89</v>
      </c>
      <c r="BQ7" s="25">
        <v>55.23</v>
      </c>
      <c r="BR7" s="25">
        <v>63.36</v>
      </c>
      <c r="BS7" s="25">
        <v>37.619999999999997</v>
      </c>
      <c r="BT7" s="25">
        <v>66.23</v>
      </c>
      <c r="BU7" s="25">
        <v>40.89</v>
      </c>
      <c r="BV7" s="25">
        <v>41.25</v>
      </c>
      <c r="BW7" s="25">
        <v>42.5</v>
      </c>
      <c r="BX7" s="25">
        <v>41.84</v>
      </c>
      <c r="BY7" s="25">
        <v>41.44</v>
      </c>
      <c r="BZ7" s="25">
        <v>54.59</v>
      </c>
      <c r="CA7" s="25">
        <v>863.17</v>
      </c>
      <c r="CB7" s="25">
        <v>488.52</v>
      </c>
      <c r="CC7" s="25">
        <v>406.84</v>
      </c>
      <c r="CD7" s="25">
        <v>615.57000000000005</v>
      </c>
      <c r="CE7" s="25">
        <v>389.87</v>
      </c>
      <c r="CF7" s="25">
        <v>383.2</v>
      </c>
      <c r="CG7" s="25">
        <v>383.25</v>
      </c>
      <c r="CH7" s="25">
        <v>377.72</v>
      </c>
      <c r="CI7" s="25">
        <v>390.47</v>
      </c>
      <c r="CJ7" s="25">
        <v>403.61</v>
      </c>
      <c r="CK7" s="25">
        <v>301.2</v>
      </c>
      <c r="CL7" s="25">
        <v>41.33</v>
      </c>
      <c r="CM7" s="25">
        <v>38.24</v>
      </c>
      <c r="CN7" s="25">
        <v>38.29</v>
      </c>
      <c r="CO7" s="25">
        <v>40.44</v>
      </c>
      <c r="CP7" s="25">
        <v>43.6</v>
      </c>
      <c r="CQ7" s="25">
        <v>47.95</v>
      </c>
      <c r="CR7" s="25">
        <v>48.26</v>
      </c>
      <c r="CS7" s="25">
        <v>48.01</v>
      </c>
      <c r="CT7" s="25">
        <v>49.08</v>
      </c>
      <c r="CU7" s="25">
        <v>51.46</v>
      </c>
      <c r="CV7" s="25">
        <v>56.42</v>
      </c>
      <c r="CW7" s="25">
        <v>81.48</v>
      </c>
      <c r="CX7" s="25">
        <v>79.400000000000006</v>
      </c>
      <c r="CY7" s="25">
        <v>80.02</v>
      </c>
      <c r="CZ7" s="25">
        <v>79.47</v>
      </c>
      <c r="DA7" s="25">
        <v>78.66</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8.5500000000000007</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2022-12-01T01:12:15Z</dcterms:created>
  <dcterms:modified xsi:type="dcterms:W3CDTF">2023-01-19T02:45:21Z</dcterms:modified>
  <cp:category/>
</cp:coreProperties>
</file>