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4\30_公営企業に係る経営比較分析表（令和３年度決算）の分析等について\04_市町村→県\20_伊江村●\"/>
    </mc:Choice>
  </mc:AlternateContent>
  <workbookProtection workbookAlgorithmName="SHA-512" workbookHashValue="7LRKMXvQjWEDIJiTTIiav+Z+HevoR1tQf/Z1KP+XhFVQRPOcn/ptCtOZ0Dj0vpuh6vJ+ruqAvEE+o5SJl/hlUw==" workbookSaltValue="02CyNQah0XrdzDTIZPMoUw==" workbookSpinCount="100000" lockStructure="1"/>
  <bookViews>
    <workbookView xWindow="0" yWindow="0" windowWidth="24000" windowHeight="94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W10" i="4" s="1"/>
  <c r="P6" i="5"/>
  <c r="P10" i="4" s="1"/>
  <c r="O6" i="5"/>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E85" i="4"/>
  <c r="AT10" i="4"/>
  <c r="AL10" i="4"/>
  <c r="I10" i="4"/>
  <c r="B10" i="4"/>
  <c r="BB8" i="4"/>
  <c r="AT8" i="4"/>
  <c r="AL8" i="4"/>
  <c r="AD8" i="4"/>
  <c r="W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<sst xmlns="http://schemas.openxmlformats.org/spreadsheetml/2006/main" count="228" uniqueCount="114">
  <si>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</si>
  <si>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</si>
  <si>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</si>
  <si>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</si>
  <si>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</si>
  <si>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</si>
  <si>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</si>
  <si>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</si>
  <si>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</si>
  <si>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</si>
  <si>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</si>
  <si>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</si>
  <si>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</si>
  <si>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</si>
  <si>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</si>
  <si>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</si>
  <si>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</si>
  <si>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</si>
  <si>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</si>
  <si>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</si>
  <si>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</si>
  <si>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</si>
  <si>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</si>
  <si>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</si>
  <si>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</si>
  <si>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</si>
  <si>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</si>
  <si>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</si>
  <si>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</si>
  <si>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</si>
  <si>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</si>
  <si>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</si>
  <si>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</si>
  <si>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</si>
  <si>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</si>
  <si>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</si>
  <si>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</si>
  <si>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</si>
  <si>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</si>
  <si>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</si>
  <si>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</si>
  <si>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</si>
  <si>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</si>
  <si>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</si>
  <si>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</si>
  <si>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</si>
  <si>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</si>
  <si>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</si>
  <si>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</si>
  <si>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</si>
  <si>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</si>
  <si>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</si>
  <si>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</si>
  <si>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</si>
  <si>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</si>
  <si>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</si>
  <si>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</si>
  <si>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</si>
  <si>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</si>
  <si>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</si>
  <si>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</si>
  <si>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</si>
  <si>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</si>
  <si>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</si>
  <si>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</si>
  <si>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</si>
  <si>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</si>
  <si>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</si>
  <si>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</si>
  <si>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</si>
  <si>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</si>
  <si>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</si>
  <si>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</si>
  <si>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</si>
  <si>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</si>
  <si>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</si>
  <si>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</si>
  <si>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</si>
  <si>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</si>
  <si>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</si>
  <si>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</si>
  <si>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</si>
  <si>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</si>
  <si>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</si>
  <si>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</si>
  <si>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</si>
  <si>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</si>
  <si>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</si>
  <si>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</si>
  <si>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</si>
  <si>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</si>
  <si>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</si>
  <si>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</si>
  <si>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伊江村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</si>
  <si>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</si>
  <si>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</si>
  <si>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</si>
  <si>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</si>
  <si>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</si>
  <si>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</si>
  <si>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</si>
  <si>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</si>
  <si>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</si>
  <si>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</si>
  <si>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</si>
  <si>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</si>
  <si>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</si>
  <si>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</si>
  <si>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</si>
  <si>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</si>
  <si>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</si>
  <si>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固定資産の減価償却がどの程度進んでいるかを表す。類似団体及び全国平均との比較でどちらも上回っているが、今後大規模な施設整備で数値は変わっていく。②の管路経年比率及び③の管路更新比率も関連してくるので合わせて分析する。①の減価償却率は高いが、②の管路経年率は低い、この関係から耐用年数超過の管路は無いが、減価償却終期の固定資産が急速に増加するため、管路の経年劣化と漏水の関係に注意し更新計画を立てなければならない。③の管路更新率については、布設済みの配水支管とは別に耐震性能を有する配水本管の新設を推進する。</t>
    <rPh sb="2" eb="4">
      <t>コテイ</t>
    </rPh>
    <rPh sb="4" eb="6">
      <t>シサン</t>
    </rPh>
    <rPh sb="7" eb="9">
      <t>ゲンカ</t>
    </rPh>
    <rPh sb="9" eb="11">
      <t>ショウキャク</t>
    </rPh>
    <rPh sb="14" eb="16">
      <t>テイド</t>
    </rPh>
    <rPh sb="16" eb="17">
      <t>スス</t>
    </rPh>
    <rPh sb="23" eb="24">
      <t>アラワ</t>
    </rPh>
    <rPh sb="26" eb="28">
      <t>ルイジ</t>
    </rPh>
    <rPh sb="28" eb="30">
      <t>ダンタイ</t>
    </rPh>
    <rPh sb="30" eb="31">
      <t>オヨ</t>
    </rPh>
    <rPh sb="32" eb="34">
      <t>ゼンコク</t>
    </rPh>
    <rPh sb="34" eb="36">
      <t>ヘイキン</t>
    </rPh>
    <rPh sb="38" eb="40">
      <t>ヒカク</t>
    </rPh>
    <rPh sb="45" eb="47">
      <t>ウワマワ</t>
    </rPh>
    <rPh sb="53" eb="55">
      <t>コンゴ</t>
    </rPh>
    <rPh sb="55" eb="58">
      <t>ダイキボ</t>
    </rPh>
    <rPh sb="59" eb="61">
      <t>シセツ</t>
    </rPh>
    <rPh sb="61" eb="63">
      <t>セイビ</t>
    </rPh>
    <rPh sb="64" eb="66">
      <t>スウチ</t>
    </rPh>
    <rPh sb="67" eb="68">
      <t>カ</t>
    </rPh>
    <rPh sb="76" eb="78">
      <t>カンロ</t>
    </rPh>
    <rPh sb="78" eb="80">
      <t>ケイネン</t>
    </rPh>
    <rPh sb="80" eb="82">
      <t>ヒリツ</t>
    </rPh>
    <rPh sb="82" eb="83">
      <t>オヨ</t>
    </rPh>
    <rPh sb="86" eb="88">
      <t>カンロ</t>
    </rPh>
    <rPh sb="88" eb="90">
      <t>コウシン</t>
    </rPh>
    <rPh sb="90" eb="92">
      <t>ヒリツ</t>
    </rPh>
    <rPh sb="93" eb="95">
      <t>カンレン</t>
    </rPh>
    <rPh sb="101" eb="102">
      <t>ア</t>
    </rPh>
    <rPh sb="105" eb="107">
      <t>ブンセキ</t>
    </rPh>
    <rPh sb="112" eb="114">
      <t>ゲンカ</t>
    </rPh>
    <rPh sb="114" eb="116">
      <t>ショウキャク</t>
    </rPh>
    <rPh sb="116" eb="117">
      <t>リツ</t>
    </rPh>
    <rPh sb="118" eb="119">
      <t>タカ</t>
    </rPh>
    <rPh sb="124" eb="126">
      <t>カンロ</t>
    </rPh>
    <rPh sb="126" eb="128">
      <t>ケイネン</t>
    </rPh>
    <rPh sb="128" eb="129">
      <t>リツ</t>
    </rPh>
    <rPh sb="130" eb="131">
      <t>ヒク</t>
    </rPh>
    <rPh sb="135" eb="137">
      <t>カンケイ</t>
    </rPh>
    <rPh sb="139" eb="141">
      <t>タイヨウ</t>
    </rPh>
    <rPh sb="141" eb="143">
      <t>ネンスウ</t>
    </rPh>
    <rPh sb="143" eb="145">
      <t>チョウカ</t>
    </rPh>
    <rPh sb="146" eb="148">
      <t>カンロ</t>
    </rPh>
    <rPh sb="149" eb="150">
      <t>ナ</t>
    </rPh>
    <rPh sb="153" eb="155">
      <t>ゲンカ</t>
    </rPh>
    <rPh sb="155" eb="157">
      <t>ショウキャク</t>
    </rPh>
    <rPh sb="157" eb="159">
      <t>シュウキ</t>
    </rPh>
    <rPh sb="160" eb="162">
      <t>コテイ</t>
    </rPh>
    <rPh sb="162" eb="164">
      <t>シサン</t>
    </rPh>
    <rPh sb="165" eb="167">
      <t>キュウソク</t>
    </rPh>
    <rPh sb="168" eb="170">
      <t>ゾウカ</t>
    </rPh>
    <rPh sb="175" eb="177">
      <t>カンロ</t>
    </rPh>
    <rPh sb="178" eb="180">
      <t>ケイネン</t>
    </rPh>
    <rPh sb="180" eb="182">
      <t>レッカ</t>
    </rPh>
    <rPh sb="183" eb="185">
      <t>ロウスイ</t>
    </rPh>
    <rPh sb="186" eb="188">
      <t>カンケイ</t>
    </rPh>
    <rPh sb="189" eb="191">
      <t>チュウイ</t>
    </rPh>
    <rPh sb="192" eb="194">
      <t>コウシン</t>
    </rPh>
    <rPh sb="194" eb="196">
      <t>ケイカク</t>
    </rPh>
    <rPh sb="197" eb="198">
      <t>タ</t>
    </rPh>
    <rPh sb="210" eb="212">
      <t>カンロ</t>
    </rPh>
    <rPh sb="212" eb="214">
      <t>コウシン</t>
    </rPh>
    <rPh sb="214" eb="215">
      <t>リツ</t>
    </rPh>
    <rPh sb="221" eb="223">
      <t>フセツ</t>
    </rPh>
    <rPh sb="223" eb="224">
      <t>ズ</t>
    </rPh>
    <rPh sb="226" eb="228">
      <t>ハイスイ</t>
    </rPh>
    <rPh sb="228" eb="230">
      <t>シカン</t>
    </rPh>
    <rPh sb="232" eb="233">
      <t>ベツ</t>
    </rPh>
    <rPh sb="234" eb="236">
      <t>タイシン</t>
    </rPh>
    <rPh sb="236" eb="238">
      <t>セイノウ</t>
    </rPh>
    <rPh sb="239" eb="240">
      <t>ユウ</t>
    </rPh>
    <rPh sb="242" eb="244">
      <t>ハイスイ</t>
    </rPh>
    <rPh sb="244" eb="246">
      <t>ホンカン</t>
    </rPh>
    <rPh sb="247" eb="249">
      <t>シンセツ</t>
    </rPh>
    <rPh sb="250" eb="252">
      <t>スイシン</t>
    </rPh>
    <phoneticPr fontId="4"/>
  </si>
  <si>
    <t>経営比較分析の結果、本村の水道事業経営は概ね良好な状態にあると判断できます。しかし、人口減少や社会情勢の変化に伴う給水量の減少、あるいは節水機器の普及で収益は伸び悩み、厳しい経営が続く見通しです。将来的に利用者への負担が増大しないよう、適正な施設管理や徹底した配水管理等、経営努力を継続しなければなりません。また、施設更新については国庫補助や企業債を最大限に活用して、持続的かつ計画的な施設更新に努めます。</t>
    <rPh sb="0" eb="2">
      <t>ケイエイ</t>
    </rPh>
    <rPh sb="2" eb="4">
      <t>ヒカク</t>
    </rPh>
    <rPh sb="4" eb="6">
      <t>ブンセキ</t>
    </rPh>
    <rPh sb="7" eb="9">
      <t>ケッカ</t>
    </rPh>
    <rPh sb="10" eb="12">
      <t>ホンソン</t>
    </rPh>
    <rPh sb="13" eb="15">
      <t>スイドウ</t>
    </rPh>
    <rPh sb="15" eb="17">
      <t>ジギョウ</t>
    </rPh>
    <rPh sb="17" eb="19">
      <t>ケイエイ</t>
    </rPh>
    <rPh sb="20" eb="21">
      <t>オオム</t>
    </rPh>
    <rPh sb="22" eb="24">
      <t>リョウコウ</t>
    </rPh>
    <rPh sb="25" eb="27">
      <t>ジョウタイ</t>
    </rPh>
    <rPh sb="31" eb="33">
      <t>ハンダン</t>
    </rPh>
    <rPh sb="42" eb="44">
      <t>ジンコウ</t>
    </rPh>
    <rPh sb="44" eb="46">
      <t>ゲンショウ</t>
    </rPh>
    <rPh sb="47" eb="49">
      <t>シャカイ</t>
    </rPh>
    <rPh sb="49" eb="51">
      <t>ジョウセイ</t>
    </rPh>
    <rPh sb="52" eb="54">
      <t>ヘンカ</t>
    </rPh>
    <rPh sb="55" eb="56">
      <t>トモナ</t>
    </rPh>
    <rPh sb="57" eb="59">
      <t>キュウスイ</t>
    </rPh>
    <rPh sb="59" eb="60">
      <t>リョウ</t>
    </rPh>
    <rPh sb="61" eb="63">
      <t>ゲンショウ</t>
    </rPh>
    <rPh sb="68" eb="70">
      <t>セッスイ</t>
    </rPh>
    <rPh sb="70" eb="72">
      <t>キキ</t>
    </rPh>
    <rPh sb="73" eb="75">
      <t>フキュウ</t>
    </rPh>
    <rPh sb="76" eb="78">
      <t>シュウエキ</t>
    </rPh>
    <rPh sb="79" eb="80">
      <t>ノ</t>
    </rPh>
    <rPh sb="81" eb="82">
      <t>ナヤ</t>
    </rPh>
    <rPh sb="84" eb="85">
      <t>キビ</t>
    </rPh>
    <rPh sb="87" eb="89">
      <t>ケイエイ</t>
    </rPh>
    <rPh sb="90" eb="91">
      <t>ツヅ</t>
    </rPh>
    <rPh sb="92" eb="94">
      <t>ミトオ</t>
    </rPh>
    <rPh sb="98" eb="101">
      <t>ショウライテキ</t>
    </rPh>
    <rPh sb="102" eb="105">
      <t>リヨウシャ</t>
    </rPh>
    <rPh sb="107" eb="109">
      <t>フタン</t>
    </rPh>
    <rPh sb="110" eb="112">
      <t>ゾウダイ</t>
    </rPh>
    <rPh sb="118" eb="120">
      <t>テキセイ</t>
    </rPh>
    <rPh sb="121" eb="123">
      <t>シセツ</t>
    </rPh>
    <rPh sb="123" eb="125">
      <t>カンリ</t>
    </rPh>
    <rPh sb="126" eb="128">
      <t>テッテイ</t>
    </rPh>
    <rPh sb="130" eb="132">
      <t>ハイスイ</t>
    </rPh>
    <rPh sb="132" eb="134">
      <t>カンリ</t>
    </rPh>
    <rPh sb="134" eb="135">
      <t>トウ</t>
    </rPh>
    <rPh sb="136" eb="138">
      <t>ケイエイ</t>
    </rPh>
    <rPh sb="138" eb="140">
      <t>ドリョク</t>
    </rPh>
    <rPh sb="141" eb="143">
      <t>ケイゾク</t>
    </rPh>
    <rPh sb="157" eb="159">
      <t>シセツ</t>
    </rPh>
    <rPh sb="159" eb="161">
      <t>コウシン</t>
    </rPh>
    <rPh sb="166" eb="170">
      <t>コッコホジョ</t>
    </rPh>
    <rPh sb="171" eb="174">
      <t>キギョウサイ</t>
    </rPh>
    <rPh sb="175" eb="178">
      <t>サイダイゲン</t>
    </rPh>
    <rPh sb="179" eb="181">
      <t>カツヨウ</t>
    </rPh>
    <rPh sb="184" eb="187">
      <t>ジゾクテキ</t>
    </rPh>
    <rPh sb="189" eb="192">
      <t>ケイカクテキ</t>
    </rPh>
    <rPh sb="193" eb="195">
      <t>シセツ</t>
    </rPh>
    <rPh sb="195" eb="197">
      <t>コウシン</t>
    </rPh>
    <rPh sb="198" eb="199">
      <t>ツト</t>
    </rPh>
    <phoneticPr fontId="4"/>
  </si>
  <si>
    <t>　①収益と費用の比率を表す。損失はなく収支は安定している。計画的な事業運営をを継続する。
　②恒常的な欠損金の有無を表す。欠損金はなく類似団体より低く良好な状況にあるので今後も健全経営に努める。
　③短期債務に対する支払い能力を表す。全国平均、類似団体と比較しても高水準を維持しているので良好と言える。
　④企業債残高の規模を表す。新規の借り入れもなく順調に償還を進めている。
　⑤給水原価に対する供給単価の割合。100％まで回復しているので良好といえるが、原価割れしないよう注意が必要。
　⑥収益にあがった水量１㎥あたりどれだけの費用がかかっているのかを表す。類似団体よりも低い値だが全国平均を目標に継続した経営努力が必要。
　⑦施設の規模が適正であるか、また効率的か等が判断できる指標。類似団体を上回っているが、前年より下がっているため、全国平均目安に施設の有効活用を推進する。
　⑧購入又は浄水し配水している水道水が、収益に反映されている割合を表す。類似団体よりも高く全国平均と同等となっている。令和元年度からの集中的な調査業務の成果が表れている。今後も徹底した配水管理を継続し95％以上を目標とする。</t>
    <rPh sb="2" eb="4">
      <t>シュウエキ</t>
    </rPh>
    <rPh sb="5" eb="7">
      <t>ヒヨウ</t>
    </rPh>
    <rPh sb="8" eb="10">
      <t>ヒリツ</t>
    </rPh>
    <rPh sb="11" eb="12">
      <t>アラワ</t>
    </rPh>
    <rPh sb="14" eb="16">
      <t>ソンシツ</t>
    </rPh>
    <rPh sb="19" eb="21">
      <t>シュウシ</t>
    </rPh>
    <rPh sb="22" eb="24">
      <t>アンテイ</t>
    </rPh>
    <rPh sb="29" eb="32">
      <t>ケイカクテキ</t>
    </rPh>
    <rPh sb="33" eb="35">
      <t>ジギョウ</t>
    </rPh>
    <rPh sb="35" eb="37">
      <t>ウンエイ</t>
    </rPh>
    <rPh sb="39" eb="41">
      <t>ケイゾク</t>
    </rPh>
    <rPh sb="47" eb="50">
      <t>コウジョウテキ</t>
    </rPh>
    <rPh sb="51" eb="54">
      <t>ケッソンキン</t>
    </rPh>
    <rPh sb="55" eb="57">
      <t>ウム</t>
    </rPh>
    <rPh sb="58" eb="59">
      <t>アラワ</t>
    </rPh>
    <rPh sb="61" eb="64">
      <t>ケッソンキン</t>
    </rPh>
    <rPh sb="67" eb="69">
      <t>ルイジ</t>
    </rPh>
    <rPh sb="69" eb="71">
      <t>ダンタイ</t>
    </rPh>
    <rPh sb="73" eb="74">
      <t>ヒク</t>
    </rPh>
    <rPh sb="75" eb="77">
      <t>リョウコウ</t>
    </rPh>
    <rPh sb="78" eb="80">
      <t>ジョウキョウ</t>
    </rPh>
    <rPh sb="85" eb="87">
      <t>コンゴ</t>
    </rPh>
    <rPh sb="88" eb="90">
      <t>ケンゼン</t>
    </rPh>
    <rPh sb="90" eb="92">
      <t>ケイエイ</t>
    </rPh>
    <rPh sb="93" eb="94">
      <t>ツト</t>
    </rPh>
    <rPh sb="100" eb="102">
      <t>タンキ</t>
    </rPh>
    <rPh sb="102" eb="104">
      <t>サイム</t>
    </rPh>
    <rPh sb="105" eb="106">
      <t>タイ</t>
    </rPh>
    <rPh sb="108" eb="110">
      <t>シハラ</t>
    </rPh>
    <rPh sb="111" eb="113">
      <t>ノウリョク</t>
    </rPh>
    <rPh sb="114" eb="115">
      <t>アラワ</t>
    </rPh>
    <rPh sb="117" eb="119">
      <t>ゼンコク</t>
    </rPh>
    <rPh sb="119" eb="121">
      <t>ヘイキン</t>
    </rPh>
    <rPh sb="122" eb="124">
      <t>ルイジ</t>
    </rPh>
    <rPh sb="124" eb="126">
      <t>ダンタイ</t>
    </rPh>
    <rPh sb="127" eb="129">
      <t>ヒカク</t>
    </rPh>
    <rPh sb="132" eb="135">
      <t>コウスイジュン</t>
    </rPh>
    <rPh sb="136" eb="138">
      <t>イジ</t>
    </rPh>
    <rPh sb="144" eb="146">
      <t>リョウコウ</t>
    </rPh>
    <rPh sb="147" eb="148">
      <t>イ</t>
    </rPh>
    <rPh sb="154" eb="156">
      <t>キギョウ</t>
    </rPh>
    <rPh sb="156" eb="157">
      <t>サイ</t>
    </rPh>
    <rPh sb="157" eb="159">
      <t>ザンダカ</t>
    </rPh>
    <rPh sb="160" eb="162">
      <t>キボ</t>
    </rPh>
    <rPh sb="163" eb="164">
      <t>アラワ</t>
    </rPh>
    <rPh sb="166" eb="168">
      <t>シンキ</t>
    </rPh>
    <rPh sb="169" eb="170">
      <t>カ</t>
    </rPh>
    <rPh sb="171" eb="172">
      <t>イ</t>
    </rPh>
    <rPh sb="176" eb="178">
      <t>ジュンチョウ</t>
    </rPh>
    <rPh sb="179" eb="181">
      <t>ショウカン</t>
    </rPh>
    <rPh sb="182" eb="183">
      <t>スス</t>
    </rPh>
    <rPh sb="191" eb="193">
      <t>キュウスイ</t>
    </rPh>
    <rPh sb="193" eb="195">
      <t>ゲンカ</t>
    </rPh>
    <rPh sb="196" eb="197">
      <t>タイ</t>
    </rPh>
    <rPh sb="199" eb="201">
      <t>キョウキュウ</t>
    </rPh>
    <rPh sb="201" eb="203">
      <t>タンカ</t>
    </rPh>
    <rPh sb="204" eb="206">
      <t>ワリアイ</t>
    </rPh>
    <rPh sb="213" eb="215">
      <t>カイフク</t>
    </rPh>
    <rPh sb="221" eb="223">
      <t>リョウコウ</t>
    </rPh>
    <rPh sb="229" eb="231">
      <t>ゲンカ</t>
    </rPh>
    <rPh sb="231" eb="232">
      <t>ワ</t>
    </rPh>
    <rPh sb="238" eb="240">
      <t>チュウイ</t>
    </rPh>
    <rPh sb="241" eb="243">
      <t>ヒツヨウ</t>
    </rPh>
    <rPh sb="247" eb="249">
      <t>シュウエキ</t>
    </rPh>
    <rPh sb="254" eb="256">
      <t>スイリョウ</t>
    </rPh>
    <rPh sb="266" eb="268">
      <t>ヒヨウ</t>
    </rPh>
    <rPh sb="278" eb="279">
      <t>アラワ</t>
    </rPh>
    <rPh sb="281" eb="283">
      <t>ルイジ</t>
    </rPh>
    <rPh sb="283" eb="285">
      <t>ダンタイ</t>
    </rPh>
    <rPh sb="288" eb="289">
      <t>ヒク</t>
    </rPh>
    <rPh sb="290" eb="291">
      <t>アタイ</t>
    </rPh>
    <rPh sb="293" eb="295">
      <t>ゼンコク</t>
    </rPh>
    <rPh sb="295" eb="297">
      <t>ヘイキン</t>
    </rPh>
    <rPh sb="298" eb="300">
      <t>モクヒョウ</t>
    </rPh>
    <rPh sb="301" eb="303">
      <t>ケイゾク</t>
    </rPh>
    <rPh sb="305" eb="307">
      <t>ケイエイ</t>
    </rPh>
    <rPh sb="307" eb="309">
      <t>ドリョク</t>
    </rPh>
    <rPh sb="310" eb="312">
      <t>ヒツヨウ</t>
    </rPh>
    <rPh sb="316" eb="318">
      <t>シセツ</t>
    </rPh>
    <rPh sb="319" eb="321">
      <t>キボ</t>
    </rPh>
    <rPh sb="322" eb="324">
      <t>テキセイ</t>
    </rPh>
    <rPh sb="331" eb="334">
      <t>コウリツテキ</t>
    </rPh>
    <rPh sb="335" eb="336">
      <t>ナド</t>
    </rPh>
    <rPh sb="337" eb="339">
      <t>ハンダン</t>
    </rPh>
    <rPh sb="342" eb="344">
      <t>シヒョウ</t>
    </rPh>
    <rPh sb="345" eb="347">
      <t>ルイジ</t>
    </rPh>
    <rPh sb="347" eb="349">
      <t>ダンタイ</t>
    </rPh>
    <rPh sb="350" eb="352">
      <t>ウワマワ</t>
    </rPh>
    <rPh sb="358" eb="360">
      <t>ゼンネン</t>
    </rPh>
    <rPh sb="362" eb="363">
      <t>サ</t>
    </rPh>
    <rPh sb="371" eb="373">
      <t>ゼンコク</t>
    </rPh>
    <rPh sb="373" eb="375">
      <t>ヘイキン</t>
    </rPh>
    <rPh sb="375" eb="377">
      <t>メヤス</t>
    </rPh>
    <rPh sb="378" eb="380">
      <t>シセツ</t>
    </rPh>
    <rPh sb="381" eb="383">
      <t>ユウコウ</t>
    </rPh>
    <rPh sb="383" eb="385">
      <t>カツヨウ</t>
    </rPh>
    <rPh sb="386" eb="388">
      <t>スイシン</t>
    </rPh>
    <rPh sb="394" eb="396">
      <t>コウニュウ</t>
    </rPh>
    <rPh sb="396" eb="397">
      <t>マタ</t>
    </rPh>
    <rPh sb="398" eb="400">
      <t>ジョウスイ</t>
    </rPh>
    <rPh sb="401" eb="403">
      <t>ハイスイ</t>
    </rPh>
    <rPh sb="407" eb="410">
      <t>スイドウスイ</t>
    </rPh>
    <rPh sb="412" eb="414">
      <t>シュウエキ</t>
    </rPh>
    <rPh sb="415" eb="417">
      <t>ハンエイ</t>
    </rPh>
    <rPh sb="422" eb="424">
      <t>ワリアイ</t>
    </rPh>
    <rPh sb="425" eb="426">
      <t>アラワ</t>
    </rPh>
    <rPh sb="428" eb="432">
      <t>ルイジダンタイ</t>
    </rPh>
    <rPh sb="435" eb="436">
      <t>タカ</t>
    </rPh>
    <rPh sb="437" eb="441">
      <t>ゼンコクヘイキン</t>
    </rPh>
    <rPh sb="442" eb="444">
      <t>ドウトウ</t>
    </rPh>
    <rPh sb="463" eb="465">
      <t>チョウサ</t>
    </rPh>
    <rPh sb="465" eb="467">
      <t>ギョウム</t>
    </rPh>
    <rPh sb="468" eb="470">
      <t>セイカ</t>
    </rPh>
    <rPh sb="471" eb="472">
      <t>アラワ</t>
    </rPh>
    <rPh sb="477" eb="479">
      <t>コンゴ</t>
    </rPh>
    <rPh sb="480" eb="482">
      <t>テッテイ</t>
    </rPh>
    <rPh sb="484" eb="486">
      <t>ハイスイ</t>
    </rPh>
    <rPh sb="486" eb="488">
      <t>カンリ</t>
    </rPh>
    <rPh sb="489" eb="491">
      <t>ケイゾク</t>
    </rPh>
    <rPh sb="498" eb="500">
      <t>モクヒョウ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</si>
</sst>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6" fillId="0" borderId="0">
      <alignment vertical="center"/>
    </xf>
    <xf numFmtId="0" fontId="16" fillId="0" borderId="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10" xfId="3"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5" fillId="0" borderId="11"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12" xfId="3" applyFont="1" applyBorder="1" applyAlignment="1" applyProtection="1">
      <alignment horizontal="left" vertical="top" wrapText="1"/>
      <protection locked="0"/>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4">
    <cellStyle name="桁区切り" xfId="1" builtinId="6"/>
    <cellStyle name="標準" xfId="0" builtinId="0"/>
    <cellStyle name="標準 2 3" xfId="3"/>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9C-4DA6-BF69-0458674AAE2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0.32</c:v>
                </c:pt>
                <c:pt idx="2">
                  <c:v>0.81</c:v>
                </c:pt>
                <c:pt idx="3">
                  <c:v>0.38</c:v>
                </c:pt>
                <c:pt idx="4">
                  <c:v>0.51</c:v>
                </c:pt>
              </c:numCache>
            </c:numRef>
          </c:val>
          <c:smooth val="0"/>
          <c:extLst>
            <c:ext xmlns:c16="http://schemas.microsoft.com/office/drawing/2014/chart" uri="{C3380CC4-5D6E-409C-BE32-E72D297353CC}">
              <c16:uniqueId val="{00000001-789C-4DA6-BF69-0458674AAE2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61.19</c:v>
                </c:pt>
                <c:pt idx="1">
                  <c:v>63.76</c:v>
                </c:pt>
                <c:pt idx="2">
                  <c:v>59.61</c:v>
                </c:pt>
                <c:pt idx="3">
                  <c:v>54.57</c:v>
                </c:pt>
                <c:pt idx="4">
                  <c:v>53.57</c:v>
                </c:pt>
              </c:numCache>
            </c:numRef>
          </c:val>
          <c:extLst>
            <c:ext xmlns:c16="http://schemas.microsoft.com/office/drawing/2014/chart" uri="{C3380CC4-5D6E-409C-BE32-E72D297353CC}">
              <c16:uniqueId val="{00000000-3013-487E-BAA7-B42159C9F7A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38.979999999999997</c:v>
                </c:pt>
                <c:pt idx="1">
                  <c:v>39.61</c:v>
                </c:pt>
                <c:pt idx="2">
                  <c:v>41.06</c:v>
                </c:pt>
                <c:pt idx="3">
                  <c:v>39.94</c:v>
                </c:pt>
                <c:pt idx="4">
                  <c:v>40.19</c:v>
                </c:pt>
              </c:numCache>
            </c:numRef>
          </c:val>
          <c:smooth val="0"/>
          <c:extLst>
            <c:ext xmlns:c16="http://schemas.microsoft.com/office/drawing/2014/chart" uri="{C3380CC4-5D6E-409C-BE32-E72D297353CC}">
              <c16:uniqueId val="{00000001-3013-487E-BAA7-B42159C9F7A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84.08</c:v>
                </c:pt>
                <c:pt idx="1">
                  <c:v>80.459999999999994</c:v>
                </c:pt>
                <c:pt idx="2">
                  <c:v>80.94</c:v>
                </c:pt>
                <c:pt idx="3">
                  <c:v>88.98</c:v>
                </c:pt>
                <c:pt idx="4">
                  <c:v>89.84</c:v>
                </c:pt>
              </c:numCache>
            </c:numRef>
          </c:val>
          <c:extLst>
            <c:ext xmlns:c16="http://schemas.microsoft.com/office/drawing/2014/chart" uri="{C3380CC4-5D6E-409C-BE32-E72D297353CC}">
              <c16:uniqueId val="{00000000-4983-4CD9-AF5A-195089A3ACD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75.010000000000005</c:v>
                </c:pt>
                <c:pt idx="1">
                  <c:v>72.959999999999994</c:v>
                </c:pt>
                <c:pt idx="2">
                  <c:v>72.42</c:v>
                </c:pt>
                <c:pt idx="3">
                  <c:v>69.41</c:v>
                </c:pt>
                <c:pt idx="4">
                  <c:v>71.52</c:v>
                </c:pt>
              </c:numCache>
            </c:numRef>
          </c:val>
          <c:smooth val="0"/>
          <c:extLst>
            <c:ext xmlns:c16="http://schemas.microsoft.com/office/drawing/2014/chart" uri="{C3380CC4-5D6E-409C-BE32-E72D297353CC}">
              <c16:uniqueId val="{00000001-4983-4CD9-AF5A-195089A3ACD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97.88</c:v>
                </c:pt>
                <c:pt idx="1">
                  <c:v>100.82</c:v>
                </c:pt>
                <c:pt idx="2">
                  <c:v>106.7</c:v>
                </c:pt>
                <c:pt idx="3">
                  <c:v>102.49</c:v>
                </c:pt>
                <c:pt idx="4">
                  <c:v>101.58</c:v>
                </c:pt>
              </c:numCache>
            </c:numRef>
          </c:val>
          <c:extLst>
            <c:ext xmlns:c16="http://schemas.microsoft.com/office/drawing/2014/chart" uri="{C3380CC4-5D6E-409C-BE32-E72D297353CC}">
              <c16:uniqueId val="{00000000-CE5B-4FC7-B743-B04B7896E70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104.85</c:v>
                </c:pt>
                <c:pt idx="1">
                  <c:v>107.64</c:v>
                </c:pt>
                <c:pt idx="2">
                  <c:v>108.22</c:v>
                </c:pt>
                <c:pt idx="3">
                  <c:v>114.22</c:v>
                </c:pt>
                <c:pt idx="4">
                  <c:v>108.19</c:v>
                </c:pt>
              </c:numCache>
            </c:numRef>
          </c:val>
          <c:smooth val="0"/>
          <c:extLst>
            <c:ext xmlns:c16="http://schemas.microsoft.com/office/drawing/2014/chart" uri="{C3380CC4-5D6E-409C-BE32-E72D297353CC}">
              <c16:uniqueId val="{00000001-CE5B-4FC7-B743-B04B7896E70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62.06</c:v>
                </c:pt>
                <c:pt idx="1">
                  <c:v>62.28</c:v>
                </c:pt>
                <c:pt idx="2">
                  <c:v>63.42</c:v>
                </c:pt>
                <c:pt idx="3">
                  <c:v>64.81</c:v>
                </c:pt>
                <c:pt idx="4">
                  <c:v>65.87</c:v>
                </c:pt>
              </c:numCache>
            </c:numRef>
          </c:val>
          <c:extLst>
            <c:ext xmlns:c16="http://schemas.microsoft.com/office/drawing/2014/chart" uri="{C3380CC4-5D6E-409C-BE32-E72D297353CC}">
              <c16:uniqueId val="{00000000-7AF4-49BD-8B1B-9DC91F2A494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51.89</c:v>
                </c:pt>
                <c:pt idx="1">
                  <c:v>54.09</c:v>
                </c:pt>
                <c:pt idx="2">
                  <c:v>52.73</c:v>
                </c:pt>
                <c:pt idx="3">
                  <c:v>53.25</c:v>
                </c:pt>
                <c:pt idx="4">
                  <c:v>53.4</c:v>
                </c:pt>
              </c:numCache>
            </c:numRef>
          </c:val>
          <c:smooth val="0"/>
          <c:extLst>
            <c:ext xmlns:c16="http://schemas.microsoft.com/office/drawing/2014/chart" uri="{C3380CC4-5D6E-409C-BE32-E72D297353CC}">
              <c16:uniqueId val="{00000001-7AF4-49BD-8B1B-9DC91F2A494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63-4601-B216-B6DA6AAB351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14.74</c:v>
                </c:pt>
                <c:pt idx="1">
                  <c:v>18.68</c:v>
                </c:pt>
                <c:pt idx="2">
                  <c:v>19.91</c:v>
                </c:pt>
                <c:pt idx="3">
                  <c:v>23.02</c:v>
                </c:pt>
                <c:pt idx="4">
                  <c:v>21.86</c:v>
                </c:pt>
              </c:numCache>
            </c:numRef>
          </c:val>
          <c:smooth val="0"/>
          <c:extLst>
            <c:ext xmlns:c16="http://schemas.microsoft.com/office/drawing/2014/chart" uri="{C3380CC4-5D6E-409C-BE32-E72D297353CC}">
              <c16:uniqueId val="{00000001-1963-4601-B216-B6DA6AAB351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D9-421E-B4DB-D6BE6F79516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27.52</c:v>
                </c:pt>
                <c:pt idx="1">
                  <c:v>30.84</c:v>
                </c:pt>
                <c:pt idx="2">
                  <c:v>25.29</c:v>
                </c:pt>
                <c:pt idx="3">
                  <c:v>22.71</c:v>
                </c:pt>
                <c:pt idx="4">
                  <c:v>6.17</c:v>
                </c:pt>
              </c:numCache>
            </c:numRef>
          </c:val>
          <c:smooth val="0"/>
          <c:extLst>
            <c:ext xmlns:c16="http://schemas.microsoft.com/office/drawing/2014/chart" uri="{C3380CC4-5D6E-409C-BE32-E72D297353CC}">
              <c16:uniqueId val="{00000001-5FD9-421E-B4DB-D6BE6F79516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1659.61</c:v>
                </c:pt>
                <c:pt idx="1">
                  <c:v>967.02</c:v>
                </c:pt>
                <c:pt idx="2">
                  <c:v>1223.71</c:v>
                </c:pt>
                <c:pt idx="3">
                  <c:v>1207.6600000000001</c:v>
                </c:pt>
                <c:pt idx="4">
                  <c:v>1474.23</c:v>
                </c:pt>
              </c:numCache>
            </c:numRef>
          </c:val>
          <c:extLst>
            <c:ext xmlns:c16="http://schemas.microsoft.com/office/drawing/2014/chart" uri="{C3380CC4-5D6E-409C-BE32-E72D297353CC}">
              <c16:uniqueId val="{00000000-CD52-446E-AB85-8AF8FAF17B4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445.85</c:v>
                </c:pt>
                <c:pt idx="1">
                  <c:v>450.54</c:v>
                </c:pt>
                <c:pt idx="2">
                  <c:v>348.88</c:v>
                </c:pt>
                <c:pt idx="3">
                  <c:v>381.07</c:v>
                </c:pt>
                <c:pt idx="4">
                  <c:v>367.4</c:v>
                </c:pt>
              </c:numCache>
            </c:numRef>
          </c:val>
          <c:smooth val="0"/>
          <c:extLst>
            <c:ext xmlns:c16="http://schemas.microsoft.com/office/drawing/2014/chart" uri="{C3380CC4-5D6E-409C-BE32-E72D297353CC}">
              <c16:uniqueId val="{00000001-CD52-446E-AB85-8AF8FAF17B4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69.17</c:v>
                </c:pt>
                <c:pt idx="1">
                  <c:v>60.88</c:v>
                </c:pt>
                <c:pt idx="2">
                  <c:v>55.78</c:v>
                </c:pt>
                <c:pt idx="3">
                  <c:v>51.33</c:v>
                </c:pt>
                <c:pt idx="4">
                  <c:v>38.39</c:v>
                </c:pt>
              </c:numCache>
            </c:numRef>
          </c:val>
          <c:extLst>
            <c:ext xmlns:c16="http://schemas.microsoft.com/office/drawing/2014/chart" uri="{C3380CC4-5D6E-409C-BE32-E72D297353CC}">
              <c16:uniqueId val="{00000000-4721-4C8B-8067-922B3B338F5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516.34</c:v>
                </c:pt>
                <c:pt idx="1">
                  <c:v>496.56</c:v>
                </c:pt>
                <c:pt idx="2">
                  <c:v>540.38</c:v>
                </c:pt>
                <c:pt idx="3">
                  <c:v>556.47</c:v>
                </c:pt>
                <c:pt idx="4">
                  <c:v>564.99</c:v>
                </c:pt>
              </c:numCache>
            </c:numRef>
          </c:val>
          <c:smooth val="0"/>
          <c:extLst>
            <c:ext xmlns:c16="http://schemas.microsoft.com/office/drawing/2014/chart" uri="{C3380CC4-5D6E-409C-BE32-E72D297353CC}">
              <c16:uniqueId val="{00000001-4721-4C8B-8067-922B3B338F5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95.86</c:v>
                </c:pt>
                <c:pt idx="1">
                  <c:v>99.28</c:v>
                </c:pt>
                <c:pt idx="2">
                  <c:v>106.58</c:v>
                </c:pt>
                <c:pt idx="3">
                  <c:v>92.07</c:v>
                </c:pt>
                <c:pt idx="4">
                  <c:v>100.43</c:v>
                </c:pt>
              </c:numCache>
            </c:numRef>
          </c:val>
          <c:extLst>
            <c:ext xmlns:c16="http://schemas.microsoft.com/office/drawing/2014/chart" uri="{C3380CC4-5D6E-409C-BE32-E72D297353CC}">
              <c16:uniqueId val="{00000000-F4AB-4833-BD4E-8A138D21966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83.27</c:v>
                </c:pt>
                <c:pt idx="1">
                  <c:v>84.9</c:v>
                </c:pt>
                <c:pt idx="2">
                  <c:v>83.22</c:v>
                </c:pt>
                <c:pt idx="3">
                  <c:v>78.67</c:v>
                </c:pt>
                <c:pt idx="4">
                  <c:v>80.56</c:v>
                </c:pt>
              </c:numCache>
            </c:numRef>
          </c:val>
          <c:smooth val="0"/>
          <c:extLst>
            <c:ext xmlns:c16="http://schemas.microsoft.com/office/drawing/2014/chart" uri="{C3380CC4-5D6E-409C-BE32-E72D297353CC}">
              <c16:uniqueId val="{00000001-F4AB-4833-BD4E-8A138D21966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247.4</c:v>
                </c:pt>
                <c:pt idx="1">
                  <c:v>238.81</c:v>
                </c:pt>
                <c:pt idx="2">
                  <c:v>223.06</c:v>
                </c:pt>
                <c:pt idx="3">
                  <c:v>235.23</c:v>
                </c:pt>
                <c:pt idx="4">
                  <c:v>235.77</c:v>
                </c:pt>
              </c:numCache>
            </c:numRef>
          </c:val>
          <c:extLst>
            <c:ext xmlns:c16="http://schemas.microsoft.com/office/drawing/2014/chart" uri="{C3380CC4-5D6E-409C-BE32-E72D297353CC}">
              <c16:uniqueId val="{00000000-5BF3-4382-80F5-3F085B8A6AE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228.81</c:v>
                </c:pt>
                <c:pt idx="1">
                  <c:v>231.9</c:v>
                </c:pt>
                <c:pt idx="2">
                  <c:v>234.17</c:v>
                </c:pt>
                <c:pt idx="3">
                  <c:v>257.95</c:v>
                </c:pt>
                <c:pt idx="4">
                  <c:v>260.87</c:v>
                </c:pt>
              </c:numCache>
            </c:numRef>
          </c:val>
          <c:smooth val="0"/>
          <c:extLst>
            <c:ext xmlns:c16="http://schemas.microsoft.com/office/drawing/2014/chart" uri="{C3380CC4-5D6E-409C-BE32-E72D297353CC}">
              <c16:uniqueId val="{00000001-5BF3-4382-80F5-3F085B8A6AE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49" zoomScale="90" zoomScaleNormal="90" workbookViewId="0">
      <selection activeCell="CE75" sqref="CE7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沖縄県　伊江村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9" t="s">
        <v>9</v>
      </c>
      <c r="BM7" s="80"/>
      <c r="BN7" s="80"/>
      <c r="BO7" s="80"/>
      <c r="BP7" s="80"/>
      <c r="BQ7" s="80"/>
      <c r="BR7" s="80"/>
      <c r="BS7" s="80"/>
      <c r="BT7" s="80"/>
      <c r="BU7" s="80"/>
      <c r="BV7" s="80"/>
      <c r="BW7" s="80"/>
      <c r="BX7" s="80"/>
      <c r="BY7" s="81"/>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70" t="str">
        <f>データ!$K$6</f>
        <v>末端給水事業</v>
      </c>
      <c r="Q8" s="70"/>
      <c r="R8" s="70"/>
      <c r="S8" s="70"/>
      <c r="T8" s="70"/>
      <c r="U8" s="70"/>
      <c r="V8" s="70"/>
      <c r="W8" s="70" t="str">
        <f>データ!$L$6</f>
        <v>A9</v>
      </c>
      <c r="X8" s="70"/>
      <c r="Y8" s="70"/>
      <c r="Z8" s="70"/>
      <c r="AA8" s="70"/>
      <c r="AB8" s="70"/>
      <c r="AC8" s="70"/>
      <c r="AD8" s="70" t="str">
        <f>データ!$M$6</f>
        <v>非設置</v>
      </c>
      <c r="AE8" s="70"/>
      <c r="AF8" s="70"/>
      <c r="AG8" s="70"/>
      <c r="AH8" s="70"/>
      <c r="AI8" s="70"/>
      <c r="AJ8" s="70"/>
      <c r="AK8" s="2"/>
      <c r="AL8" s="59">
        <f>データ!$R$6</f>
        <v>4434</v>
      </c>
      <c r="AM8" s="59"/>
      <c r="AN8" s="59"/>
      <c r="AO8" s="59"/>
      <c r="AP8" s="59"/>
      <c r="AQ8" s="59"/>
      <c r="AR8" s="59"/>
      <c r="AS8" s="59"/>
      <c r="AT8" s="56">
        <f>データ!$S$6</f>
        <v>22.78</v>
      </c>
      <c r="AU8" s="57"/>
      <c r="AV8" s="57"/>
      <c r="AW8" s="57"/>
      <c r="AX8" s="57"/>
      <c r="AY8" s="57"/>
      <c r="AZ8" s="57"/>
      <c r="BA8" s="57"/>
      <c r="BB8" s="46">
        <f>データ!$T$6</f>
        <v>194.64</v>
      </c>
      <c r="BC8" s="46"/>
      <c r="BD8" s="46"/>
      <c r="BE8" s="46"/>
      <c r="BF8" s="46"/>
      <c r="BG8" s="46"/>
      <c r="BH8" s="46"/>
      <c r="BI8" s="46"/>
      <c r="BJ8" s="3"/>
      <c r="BK8" s="3"/>
      <c r="BL8" s="71" t="s">
        <v>10</v>
      </c>
      <c r="BM8" s="72"/>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95.27</v>
      </c>
      <c r="J10" s="57"/>
      <c r="K10" s="57"/>
      <c r="L10" s="57"/>
      <c r="M10" s="57"/>
      <c r="N10" s="57"/>
      <c r="O10" s="58"/>
      <c r="P10" s="46">
        <f>データ!$P$6</f>
        <v>100</v>
      </c>
      <c r="Q10" s="46"/>
      <c r="R10" s="46"/>
      <c r="S10" s="46"/>
      <c r="T10" s="46"/>
      <c r="U10" s="46"/>
      <c r="V10" s="46"/>
      <c r="W10" s="59">
        <f>データ!$Q$6</f>
        <v>5017</v>
      </c>
      <c r="X10" s="59"/>
      <c r="Y10" s="59"/>
      <c r="Z10" s="59"/>
      <c r="AA10" s="59"/>
      <c r="AB10" s="59"/>
      <c r="AC10" s="59"/>
      <c r="AD10" s="2"/>
      <c r="AE10" s="2"/>
      <c r="AF10" s="2"/>
      <c r="AG10" s="2"/>
      <c r="AH10" s="2"/>
      <c r="AI10" s="2"/>
      <c r="AJ10" s="2"/>
      <c r="AK10" s="2"/>
      <c r="AL10" s="59">
        <f>データ!$U$6</f>
        <v>4381</v>
      </c>
      <c r="AM10" s="59"/>
      <c r="AN10" s="59"/>
      <c r="AO10" s="59"/>
      <c r="AP10" s="59"/>
      <c r="AQ10" s="59"/>
      <c r="AR10" s="59"/>
      <c r="AS10" s="59"/>
      <c r="AT10" s="56">
        <f>データ!$V$6</f>
        <v>22.78</v>
      </c>
      <c r="AU10" s="57"/>
      <c r="AV10" s="57"/>
      <c r="AW10" s="57"/>
      <c r="AX10" s="57"/>
      <c r="AY10" s="57"/>
      <c r="AZ10" s="57"/>
      <c r="BA10" s="57"/>
      <c r="BB10" s="46">
        <f>データ!$W$6</f>
        <v>192.32</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7" t="s">
        <v>25</v>
      </c>
      <c r="BM14" s="38"/>
      <c r="BN14" s="38"/>
      <c r="BO14" s="38"/>
      <c r="BP14" s="38"/>
      <c r="BQ14" s="38"/>
      <c r="BR14" s="38"/>
      <c r="BS14" s="38"/>
      <c r="BT14" s="38"/>
      <c r="BU14" s="38"/>
      <c r="BV14" s="38"/>
      <c r="BW14" s="38"/>
      <c r="BX14" s="38"/>
      <c r="BY14" s="38"/>
      <c r="BZ14" s="39"/>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26</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4" t="s">
        <v>111</v>
      </c>
      <c r="BM47" s="35"/>
      <c r="BN47" s="35"/>
      <c r="BO47" s="35"/>
      <c r="BP47" s="35"/>
      <c r="BQ47" s="35"/>
      <c r="BR47" s="35"/>
      <c r="BS47" s="35"/>
      <c r="BT47" s="35"/>
      <c r="BU47" s="35"/>
      <c r="BV47" s="35"/>
      <c r="BW47" s="35"/>
      <c r="BX47" s="35"/>
      <c r="BY47" s="35"/>
      <c r="BZ47" s="3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4"/>
      <c r="BM48" s="35"/>
      <c r="BN48" s="35"/>
      <c r="BO48" s="35"/>
      <c r="BP48" s="35"/>
      <c r="BQ48" s="35"/>
      <c r="BR48" s="35"/>
      <c r="BS48" s="35"/>
      <c r="BT48" s="35"/>
      <c r="BU48" s="35"/>
      <c r="BV48" s="35"/>
      <c r="BW48" s="35"/>
      <c r="BX48" s="35"/>
      <c r="BY48" s="35"/>
      <c r="BZ48" s="3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4"/>
      <c r="BM49" s="35"/>
      <c r="BN49" s="35"/>
      <c r="BO49" s="35"/>
      <c r="BP49" s="35"/>
      <c r="BQ49" s="35"/>
      <c r="BR49" s="35"/>
      <c r="BS49" s="35"/>
      <c r="BT49" s="35"/>
      <c r="BU49" s="35"/>
      <c r="BV49" s="35"/>
      <c r="BW49" s="35"/>
      <c r="BX49" s="35"/>
      <c r="BY49" s="35"/>
      <c r="BZ49" s="3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4"/>
      <c r="BM50" s="35"/>
      <c r="BN50" s="35"/>
      <c r="BO50" s="35"/>
      <c r="BP50" s="35"/>
      <c r="BQ50" s="35"/>
      <c r="BR50" s="35"/>
      <c r="BS50" s="35"/>
      <c r="BT50" s="35"/>
      <c r="BU50" s="35"/>
      <c r="BV50" s="35"/>
      <c r="BW50" s="35"/>
      <c r="BX50" s="35"/>
      <c r="BY50" s="35"/>
      <c r="BZ50" s="3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4"/>
      <c r="BM51" s="35"/>
      <c r="BN51" s="35"/>
      <c r="BO51" s="35"/>
      <c r="BP51" s="35"/>
      <c r="BQ51" s="35"/>
      <c r="BR51" s="35"/>
      <c r="BS51" s="35"/>
      <c r="BT51" s="35"/>
      <c r="BU51" s="35"/>
      <c r="BV51" s="35"/>
      <c r="BW51" s="35"/>
      <c r="BX51" s="35"/>
      <c r="BY51" s="35"/>
      <c r="BZ51" s="3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4"/>
      <c r="BM52" s="35"/>
      <c r="BN52" s="35"/>
      <c r="BO52" s="35"/>
      <c r="BP52" s="35"/>
      <c r="BQ52" s="35"/>
      <c r="BR52" s="35"/>
      <c r="BS52" s="35"/>
      <c r="BT52" s="35"/>
      <c r="BU52" s="35"/>
      <c r="BV52" s="35"/>
      <c r="BW52" s="35"/>
      <c r="BX52" s="35"/>
      <c r="BY52" s="35"/>
      <c r="BZ52" s="3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4"/>
      <c r="BM53" s="35"/>
      <c r="BN53" s="35"/>
      <c r="BO53" s="35"/>
      <c r="BP53" s="35"/>
      <c r="BQ53" s="35"/>
      <c r="BR53" s="35"/>
      <c r="BS53" s="35"/>
      <c r="BT53" s="35"/>
      <c r="BU53" s="35"/>
      <c r="BV53" s="35"/>
      <c r="BW53" s="35"/>
      <c r="BX53" s="35"/>
      <c r="BY53" s="35"/>
      <c r="BZ53" s="3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4"/>
      <c r="BM54" s="35"/>
      <c r="BN54" s="35"/>
      <c r="BO54" s="35"/>
      <c r="BP54" s="35"/>
      <c r="BQ54" s="35"/>
      <c r="BR54" s="35"/>
      <c r="BS54" s="35"/>
      <c r="BT54" s="35"/>
      <c r="BU54" s="35"/>
      <c r="BV54" s="35"/>
      <c r="BW54" s="35"/>
      <c r="BX54" s="35"/>
      <c r="BY54" s="35"/>
      <c r="BZ54" s="3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4"/>
      <c r="BM55" s="35"/>
      <c r="BN55" s="35"/>
      <c r="BO55" s="35"/>
      <c r="BP55" s="35"/>
      <c r="BQ55" s="35"/>
      <c r="BR55" s="35"/>
      <c r="BS55" s="35"/>
      <c r="BT55" s="35"/>
      <c r="BU55" s="35"/>
      <c r="BV55" s="35"/>
      <c r="BW55" s="35"/>
      <c r="BX55" s="35"/>
      <c r="BY55" s="35"/>
      <c r="BZ55" s="3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4"/>
      <c r="BM56" s="35"/>
      <c r="BN56" s="35"/>
      <c r="BO56" s="35"/>
      <c r="BP56" s="35"/>
      <c r="BQ56" s="35"/>
      <c r="BR56" s="35"/>
      <c r="BS56" s="35"/>
      <c r="BT56" s="35"/>
      <c r="BU56" s="35"/>
      <c r="BV56" s="35"/>
      <c r="BW56" s="35"/>
      <c r="BX56" s="35"/>
      <c r="BY56" s="35"/>
      <c r="BZ56" s="3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4"/>
      <c r="BM57" s="35"/>
      <c r="BN57" s="35"/>
      <c r="BO57" s="35"/>
      <c r="BP57" s="35"/>
      <c r="BQ57" s="35"/>
      <c r="BR57" s="35"/>
      <c r="BS57" s="35"/>
      <c r="BT57" s="35"/>
      <c r="BU57" s="35"/>
      <c r="BV57" s="35"/>
      <c r="BW57" s="35"/>
      <c r="BX57" s="35"/>
      <c r="BY57" s="35"/>
      <c r="BZ57" s="3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4"/>
      <c r="BM58" s="35"/>
      <c r="BN58" s="35"/>
      <c r="BO58" s="35"/>
      <c r="BP58" s="35"/>
      <c r="BQ58" s="35"/>
      <c r="BR58" s="35"/>
      <c r="BS58" s="35"/>
      <c r="BT58" s="35"/>
      <c r="BU58" s="35"/>
      <c r="BV58" s="35"/>
      <c r="BW58" s="35"/>
      <c r="BX58" s="35"/>
      <c r="BY58" s="35"/>
      <c r="BZ58" s="3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4"/>
      <c r="BM59" s="35"/>
      <c r="BN59" s="35"/>
      <c r="BO59" s="35"/>
      <c r="BP59" s="35"/>
      <c r="BQ59" s="35"/>
      <c r="BR59" s="35"/>
      <c r="BS59" s="35"/>
      <c r="BT59" s="35"/>
      <c r="BU59" s="35"/>
      <c r="BV59" s="35"/>
      <c r="BW59" s="35"/>
      <c r="BX59" s="35"/>
      <c r="BY59" s="35"/>
      <c r="BZ59" s="36"/>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4"/>
      <c r="BM60" s="35"/>
      <c r="BN60" s="35"/>
      <c r="BO60" s="35"/>
      <c r="BP60" s="35"/>
      <c r="BQ60" s="35"/>
      <c r="BR60" s="35"/>
      <c r="BS60" s="35"/>
      <c r="BT60" s="35"/>
      <c r="BU60" s="35"/>
      <c r="BV60" s="35"/>
      <c r="BW60" s="35"/>
      <c r="BX60" s="35"/>
      <c r="BY60" s="35"/>
      <c r="BZ60" s="36"/>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4"/>
      <c r="BM61" s="35"/>
      <c r="BN61" s="35"/>
      <c r="BO61" s="35"/>
      <c r="BP61" s="35"/>
      <c r="BQ61" s="35"/>
      <c r="BR61" s="35"/>
      <c r="BS61" s="35"/>
      <c r="BT61" s="35"/>
      <c r="BU61" s="35"/>
      <c r="BV61" s="35"/>
      <c r="BW61" s="35"/>
      <c r="BX61" s="35"/>
      <c r="BY61" s="35"/>
      <c r="BZ61" s="3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4"/>
      <c r="BM62" s="35"/>
      <c r="BN62" s="35"/>
      <c r="BO62" s="35"/>
      <c r="BP62" s="35"/>
      <c r="BQ62" s="35"/>
      <c r="BR62" s="35"/>
      <c r="BS62" s="35"/>
      <c r="BT62" s="35"/>
      <c r="BU62" s="35"/>
      <c r="BV62" s="35"/>
      <c r="BW62" s="35"/>
      <c r="BX62" s="35"/>
      <c r="BY62" s="35"/>
      <c r="BZ62" s="3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4"/>
      <c r="BM63" s="35"/>
      <c r="BN63" s="35"/>
      <c r="BO63" s="35"/>
      <c r="BP63" s="35"/>
      <c r="BQ63" s="35"/>
      <c r="BR63" s="35"/>
      <c r="BS63" s="35"/>
      <c r="BT63" s="35"/>
      <c r="BU63" s="35"/>
      <c r="BV63" s="35"/>
      <c r="BW63" s="35"/>
      <c r="BX63" s="35"/>
      <c r="BY63" s="35"/>
      <c r="BZ63" s="3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28</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4" t="s">
        <v>112</v>
      </c>
      <c r="BM66" s="35"/>
      <c r="BN66" s="35"/>
      <c r="BO66" s="35"/>
      <c r="BP66" s="35"/>
      <c r="BQ66" s="35"/>
      <c r="BR66" s="35"/>
      <c r="BS66" s="35"/>
      <c r="BT66" s="35"/>
      <c r="BU66" s="35"/>
      <c r="BV66" s="35"/>
      <c r="BW66" s="35"/>
      <c r="BX66" s="35"/>
      <c r="BY66" s="35"/>
      <c r="BZ66" s="3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4"/>
      <c r="BM67" s="35"/>
      <c r="BN67" s="35"/>
      <c r="BO67" s="35"/>
      <c r="BP67" s="35"/>
      <c r="BQ67" s="35"/>
      <c r="BR67" s="35"/>
      <c r="BS67" s="35"/>
      <c r="BT67" s="35"/>
      <c r="BU67" s="35"/>
      <c r="BV67" s="35"/>
      <c r="BW67" s="35"/>
      <c r="BX67" s="35"/>
      <c r="BY67" s="35"/>
      <c r="BZ67" s="3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4"/>
      <c r="BM68" s="35"/>
      <c r="BN68" s="35"/>
      <c r="BO68" s="35"/>
      <c r="BP68" s="35"/>
      <c r="BQ68" s="35"/>
      <c r="BR68" s="35"/>
      <c r="BS68" s="35"/>
      <c r="BT68" s="35"/>
      <c r="BU68" s="35"/>
      <c r="BV68" s="35"/>
      <c r="BW68" s="35"/>
      <c r="BX68" s="35"/>
      <c r="BY68" s="35"/>
      <c r="BZ68" s="3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4"/>
      <c r="BM69" s="35"/>
      <c r="BN69" s="35"/>
      <c r="BO69" s="35"/>
      <c r="BP69" s="35"/>
      <c r="BQ69" s="35"/>
      <c r="BR69" s="35"/>
      <c r="BS69" s="35"/>
      <c r="BT69" s="35"/>
      <c r="BU69" s="35"/>
      <c r="BV69" s="35"/>
      <c r="BW69" s="35"/>
      <c r="BX69" s="35"/>
      <c r="BY69" s="35"/>
      <c r="BZ69" s="3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4"/>
      <c r="BM70" s="35"/>
      <c r="BN70" s="35"/>
      <c r="BO70" s="35"/>
      <c r="BP70" s="35"/>
      <c r="BQ70" s="35"/>
      <c r="BR70" s="35"/>
      <c r="BS70" s="35"/>
      <c r="BT70" s="35"/>
      <c r="BU70" s="35"/>
      <c r="BV70" s="35"/>
      <c r="BW70" s="35"/>
      <c r="BX70" s="35"/>
      <c r="BY70" s="35"/>
      <c r="BZ70" s="3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4"/>
      <c r="BM71" s="35"/>
      <c r="BN71" s="35"/>
      <c r="BO71" s="35"/>
      <c r="BP71" s="35"/>
      <c r="BQ71" s="35"/>
      <c r="BR71" s="35"/>
      <c r="BS71" s="35"/>
      <c r="BT71" s="35"/>
      <c r="BU71" s="35"/>
      <c r="BV71" s="35"/>
      <c r="BW71" s="35"/>
      <c r="BX71" s="35"/>
      <c r="BY71" s="35"/>
      <c r="BZ71" s="3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4"/>
      <c r="BM72" s="35"/>
      <c r="BN72" s="35"/>
      <c r="BO72" s="35"/>
      <c r="BP72" s="35"/>
      <c r="BQ72" s="35"/>
      <c r="BR72" s="35"/>
      <c r="BS72" s="35"/>
      <c r="BT72" s="35"/>
      <c r="BU72" s="35"/>
      <c r="BV72" s="35"/>
      <c r="BW72" s="35"/>
      <c r="BX72" s="35"/>
      <c r="BY72" s="35"/>
      <c r="BZ72" s="3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4"/>
      <c r="BM73" s="35"/>
      <c r="BN73" s="35"/>
      <c r="BO73" s="35"/>
      <c r="BP73" s="35"/>
      <c r="BQ73" s="35"/>
      <c r="BR73" s="35"/>
      <c r="BS73" s="35"/>
      <c r="BT73" s="35"/>
      <c r="BU73" s="35"/>
      <c r="BV73" s="35"/>
      <c r="BW73" s="35"/>
      <c r="BX73" s="35"/>
      <c r="BY73" s="35"/>
      <c r="BZ73" s="3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4"/>
      <c r="BM74" s="35"/>
      <c r="BN74" s="35"/>
      <c r="BO74" s="35"/>
      <c r="BP74" s="35"/>
      <c r="BQ74" s="35"/>
      <c r="BR74" s="35"/>
      <c r="BS74" s="35"/>
      <c r="BT74" s="35"/>
      <c r="BU74" s="35"/>
      <c r="BV74" s="35"/>
      <c r="BW74" s="35"/>
      <c r="BX74" s="35"/>
      <c r="BY74" s="35"/>
      <c r="BZ74" s="3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4"/>
      <c r="BM75" s="35"/>
      <c r="BN75" s="35"/>
      <c r="BO75" s="35"/>
      <c r="BP75" s="35"/>
      <c r="BQ75" s="35"/>
      <c r="BR75" s="35"/>
      <c r="BS75" s="35"/>
      <c r="BT75" s="35"/>
      <c r="BU75" s="35"/>
      <c r="BV75" s="35"/>
      <c r="BW75" s="35"/>
      <c r="BX75" s="35"/>
      <c r="BY75" s="35"/>
      <c r="BZ75" s="3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4"/>
      <c r="BM76" s="35"/>
      <c r="BN76" s="35"/>
      <c r="BO76" s="35"/>
      <c r="BP76" s="35"/>
      <c r="BQ76" s="35"/>
      <c r="BR76" s="35"/>
      <c r="BS76" s="35"/>
      <c r="BT76" s="35"/>
      <c r="BU76" s="35"/>
      <c r="BV76" s="35"/>
      <c r="BW76" s="35"/>
      <c r="BX76" s="35"/>
      <c r="BY76" s="35"/>
      <c r="BZ76" s="3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4"/>
      <c r="BM77" s="35"/>
      <c r="BN77" s="35"/>
      <c r="BO77" s="35"/>
      <c r="BP77" s="35"/>
      <c r="BQ77" s="35"/>
      <c r="BR77" s="35"/>
      <c r="BS77" s="35"/>
      <c r="BT77" s="35"/>
      <c r="BU77" s="35"/>
      <c r="BV77" s="35"/>
      <c r="BW77" s="35"/>
      <c r="BX77" s="35"/>
      <c r="BY77" s="35"/>
      <c r="BZ77" s="3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4"/>
      <c r="BM78" s="35"/>
      <c r="BN78" s="35"/>
      <c r="BO78" s="35"/>
      <c r="BP78" s="35"/>
      <c r="BQ78" s="35"/>
      <c r="BR78" s="35"/>
      <c r="BS78" s="35"/>
      <c r="BT78" s="35"/>
      <c r="BU78" s="35"/>
      <c r="BV78" s="35"/>
      <c r="BW78" s="35"/>
      <c r="BX78" s="35"/>
      <c r="BY78" s="35"/>
      <c r="BZ78" s="3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4"/>
      <c r="BM79" s="35"/>
      <c r="BN79" s="35"/>
      <c r="BO79" s="35"/>
      <c r="BP79" s="35"/>
      <c r="BQ79" s="35"/>
      <c r="BR79" s="35"/>
      <c r="BS79" s="35"/>
      <c r="BT79" s="35"/>
      <c r="BU79" s="35"/>
      <c r="BV79" s="35"/>
      <c r="BW79" s="35"/>
      <c r="BX79" s="35"/>
      <c r="BY79" s="35"/>
      <c r="BZ79" s="3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4"/>
      <c r="BM80" s="35"/>
      <c r="BN80" s="35"/>
      <c r="BO80" s="35"/>
      <c r="BP80" s="35"/>
      <c r="BQ80" s="35"/>
      <c r="BR80" s="35"/>
      <c r="BS80" s="35"/>
      <c r="BT80" s="35"/>
      <c r="BU80" s="35"/>
      <c r="BV80" s="35"/>
      <c r="BW80" s="35"/>
      <c r="BX80" s="35"/>
      <c r="BY80" s="35"/>
      <c r="BZ80" s="3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4"/>
      <c r="BM81" s="35"/>
      <c r="BN81" s="35"/>
      <c r="BO81" s="35"/>
      <c r="BP81" s="35"/>
      <c r="BQ81" s="35"/>
      <c r="BR81" s="35"/>
      <c r="BS81" s="35"/>
      <c r="BT81" s="35"/>
      <c r="BU81" s="35"/>
      <c r="BV81" s="35"/>
      <c r="BW81" s="35"/>
      <c r="BX81" s="35"/>
      <c r="BY81" s="35"/>
      <c r="BZ81" s="3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3"/>
      <c r="BM82" s="74"/>
      <c r="BN82" s="74"/>
      <c r="BO82" s="74"/>
      <c r="BP82" s="74"/>
      <c r="BQ82" s="74"/>
      <c r="BR82" s="74"/>
      <c r="BS82" s="74"/>
      <c r="BT82" s="74"/>
      <c r="BU82" s="74"/>
      <c r="BV82" s="74"/>
      <c r="BW82" s="74"/>
      <c r="BX82" s="74"/>
      <c r="BY82" s="74"/>
      <c r="BZ82" s="7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2i4DbMgEzqDRpgs7eHg0TT4aMmjRWtbfH59DJiUZoehT+KzuwM44VRWxTEX34/qlXuT3PFb9IIlWhJ/c++Ohkw==" saltValue="vHw9takALL5CkxnqIw9fFA==" spinCount="100000" sheet="1" objects="1" scenarios="1" formatCells="0" formatColumns="0" formatRows="0"/>
  <mergeCells count="48">
    <mergeCell ref="BL66:BZ82"/>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BN8:BY8"/>
    <mergeCell ref="B9:H9"/>
    <mergeCell ref="I9:O9"/>
    <mergeCell ref="P9:V9"/>
    <mergeCell ref="W9:AC9"/>
    <mergeCell ref="AL9:AS9"/>
    <mergeCell ref="AT9:BA9"/>
    <mergeCell ref="BB9:BI9"/>
    <mergeCell ref="BL9:BM9"/>
    <mergeCell ref="BN9:BY9"/>
    <mergeCell ref="AD8:AJ8"/>
    <mergeCell ref="AL8:AS8"/>
    <mergeCell ref="AT8:BA8"/>
    <mergeCell ref="BB8:BI8"/>
    <mergeCell ref="BL8:BM8"/>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7:BZ63"/>
    <mergeCell ref="BL45:BZ46"/>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473154</v>
      </c>
      <c r="D6" s="20">
        <f t="shared" si="3"/>
        <v>46</v>
      </c>
      <c r="E6" s="20">
        <f t="shared" si="3"/>
        <v>1</v>
      </c>
      <c r="F6" s="20">
        <f t="shared" si="3"/>
        <v>0</v>
      </c>
      <c r="G6" s="20">
        <f t="shared" si="3"/>
        <v>1</v>
      </c>
      <c r="H6" s="20" t="str">
        <f t="shared" si="3"/>
        <v>沖縄県　伊江村</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95.27</v>
      </c>
      <c r="P6" s="21">
        <f t="shared" si="3"/>
        <v>100</v>
      </c>
      <c r="Q6" s="21">
        <f t="shared" si="3"/>
        <v>5017</v>
      </c>
      <c r="R6" s="21">
        <f t="shared" si="3"/>
        <v>4434</v>
      </c>
      <c r="S6" s="21">
        <f t="shared" si="3"/>
        <v>22.78</v>
      </c>
      <c r="T6" s="21">
        <f t="shared" si="3"/>
        <v>194.64</v>
      </c>
      <c r="U6" s="21">
        <f t="shared" si="3"/>
        <v>4381</v>
      </c>
      <c r="V6" s="21">
        <f t="shared" si="3"/>
        <v>22.78</v>
      </c>
      <c r="W6" s="21">
        <f t="shared" si="3"/>
        <v>192.32</v>
      </c>
      <c r="X6" s="22">
        <f>IF(X7="",NA(),X7)</f>
        <v>97.88</v>
      </c>
      <c r="Y6" s="22">
        <f t="shared" ref="Y6:AG6" si="4">IF(Y7="",NA(),Y7)</f>
        <v>100.82</v>
      </c>
      <c r="Z6" s="22">
        <f t="shared" si="4"/>
        <v>106.7</v>
      </c>
      <c r="AA6" s="22">
        <f t="shared" si="4"/>
        <v>102.49</v>
      </c>
      <c r="AB6" s="22">
        <f t="shared" si="4"/>
        <v>101.58</v>
      </c>
      <c r="AC6" s="22">
        <f t="shared" si="4"/>
        <v>104.85</v>
      </c>
      <c r="AD6" s="22">
        <f t="shared" si="4"/>
        <v>107.64</v>
      </c>
      <c r="AE6" s="22">
        <f t="shared" si="4"/>
        <v>108.22</v>
      </c>
      <c r="AF6" s="22">
        <f t="shared" si="4"/>
        <v>114.22</v>
      </c>
      <c r="AG6" s="22">
        <f t="shared" si="4"/>
        <v>108.19</v>
      </c>
      <c r="AH6" s="21" t="str">
        <f>IF(AH7="","",IF(AH7="-","【-】","【"&amp;SUBSTITUTE(TEXT(AH7,"#,##0.00"),"-","△")&amp;"】"))</f>
        <v>【111.39】</v>
      </c>
      <c r="AI6" s="21">
        <f>IF(AI7="",NA(),AI7)</f>
        <v>0</v>
      </c>
      <c r="AJ6" s="21">
        <f t="shared" ref="AJ6:AR6" si="5">IF(AJ7="",NA(),AJ7)</f>
        <v>0</v>
      </c>
      <c r="AK6" s="21">
        <f t="shared" si="5"/>
        <v>0</v>
      </c>
      <c r="AL6" s="21">
        <f t="shared" si="5"/>
        <v>0</v>
      </c>
      <c r="AM6" s="21">
        <f t="shared" si="5"/>
        <v>0</v>
      </c>
      <c r="AN6" s="22">
        <f t="shared" si="5"/>
        <v>27.52</v>
      </c>
      <c r="AO6" s="22">
        <f t="shared" si="5"/>
        <v>30.84</v>
      </c>
      <c r="AP6" s="22">
        <f t="shared" si="5"/>
        <v>25.29</v>
      </c>
      <c r="AQ6" s="22">
        <f t="shared" si="5"/>
        <v>22.71</v>
      </c>
      <c r="AR6" s="22">
        <f t="shared" si="5"/>
        <v>6.17</v>
      </c>
      <c r="AS6" s="21" t="str">
        <f>IF(AS7="","",IF(AS7="-","【-】","【"&amp;SUBSTITUTE(TEXT(AS7,"#,##0.00"),"-","△")&amp;"】"))</f>
        <v>【1.30】</v>
      </c>
      <c r="AT6" s="22">
        <f>IF(AT7="",NA(),AT7)</f>
        <v>1659.61</v>
      </c>
      <c r="AU6" s="22">
        <f t="shared" ref="AU6:BC6" si="6">IF(AU7="",NA(),AU7)</f>
        <v>967.02</v>
      </c>
      <c r="AV6" s="22">
        <f t="shared" si="6"/>
        <v>1223.71</v>
      </c>
      <c r="AW6" s="22">
        <f t="shared" si="6"/>
        <v>1207.6600000000001</v>
      </c>
      <c r="AX6" s="22">
        <f t="shared" si="6"/>
        <v>1474.23</v>
      </c>
      <c r="AY6" s="22">
        <f t="shared" si="6"/>
        <v>445.85</v>
      </c>
      <c r="AZ6" s="22">
        <f t="shared" si="6"/>
        <v>450.54</v>
      </c>
      <c r="BA6" s="22">
        <f t="shared" si="6"/>
        <v>348.88</v>
      </c>
      <c r="BB6" s="22">
        <f t="shared" si="6"/>
        <v>381.07</v>
      </c>
      <c r="BC6" s="22">
        <f t="shared" si="6"/>
        <v>367.4</v>
      </c>
      <c r="BD6" s="21" t="str">
        <f>IF(BD7="","",IF(BD7="-","【-】","【"&amp;SUBSTITUTE(TEXT(BD7,"#,##0.00"),"-","△")&amp;"】"))</f>
        <v>【261.51】</v>
      </c>
      <c r="BE6" s="22">
        <f>IF(BE7="",NA(),BE7)</f>
        <v>69.17</v>
      </c>
      <c r="BF6" s="22">
        <f t="shared" ref="BF6:BN6" si="7">IF(BF7="",NA(),BF7)</f>
        <v>60.88</v>
      </c>
      <c r="BG6" s="22">
        <f t="shared" si="7"/>
        <v>55.78</v>
      </c>
      <c r="BH6" s="22">
        <f t="shared" si="7"/>
        <v>51.33</v>
      </c>
      <c r="BI6" s="22">
        <f t="shared" si="7"/>
        <v>38.39</v>
      </c>
      <c r="BJ6" s="22">
        <f t="shared" si="7"/>
        <v>516.34</v>
      </c>
      <c r="BK6" s="22">
        <f t="shared" si="7"/>
        <v>496.56</v>
      </c>
      <c r="BL6" s="22">
        <f t="shared" si="7"/>
        <v>540.38</v>
      </c>
      <c r="BM6" s="22">
        <f t="shared" si="7"/>
        <v>556.47</v>
      </c>
      <c r="BN6" s="22">
        <f t="shared" si="7"/>
        <v>564.99</v>
      </c>
      <c r="BO6" s="21" t="str">
        <f>IF(BO7="","",IF(BO7="-","【-】","【"&amp;SUBSTITUTE(TEXT(BO7,"#,##0.00"),"-","△")&amp;"】"))</f>
        <v>【265.16】</v>
      </c>
      <c r="BP6" s="22">
        <f>IF(BP7="",NA(),BP7)</f>
        <v>95.86</v>
      </c>
      <c r="BQ6" s="22">
        <f t="shared" ref="BQ6:BY6" si="8">IF(BQ7="",NA(),BQ7)</f>
        <v>99.28</v>
      </c>
      <c r="BR6" s="22">
        <f t="shared" si="8"/>
        <v>106.58</v>
      </c>
      <c r="BS6" s="22">
        <f t="shared" si="8"/>
        <v>92.07</v>
      </c>
      <c r="BT6" s="22">
        <f t="shared" si="8"/>
        <v>100.43</v>
      </c>
      <c r="BU6" s="22">
        <f t="shared" si="8"/>
        <v>83.27</v>
      </c>
      <c r="BV6" s="22">
        <f t="shared" si="8"/>
        <v>84.9</v>
      </c>
      <c r="BW6" s="22">
        <f t="shared" si="8"/>
        <v>83.22</v>
      </c>
      <c r="BX6" s="22">
        <f t="shared" si="8"/>
        <v>78.67</v>
      </c>
      <c r="BY6" s="22">
        <f t="shared" si="8"/>
        <v>80.56</v>
      </c>
      <c r="BZ6" s="21" t="str">
        <f>IF(BZ7="","",IF(BZ7="-","【-】","【"&amp;SUBSTITUTE(TEXT(BZ7,"#,##0.00"),"-","△")&amp;"】"))</f>
        <v>【102.35】</v>
      </c>
      <c r="CA6" s="22">
        <f>IF(CA7="",NA(),CA7)</f>
        <v>247.4</v>
      </c>
      <c r="CB6" s="22">
        <f t="shared" ref="CB6:CJ6" si="9">IF(CB7="",NA(),CB7)</f>
        <v>238.81</v>
      </c>
      <c r="CC6" s="22">
        <f t="shared" si="9"/>
        <v>223.06</v>
      </c>
      <c r="CD6" s="22">
        <f t="shared" si="9"/>
        <v>235.23</v>
      </c>
      <c r="CE6" s="22">
        <f t="shared" si="9"/>
        <v>235.77</v>
      </c>
      <c r="CF6" s="22">
        <f t="shared" si="9"/>
        <v>228.81</v>
      </c>
      <c r="CG6" s="22">
        <f t="shared" si="9"/>
        <v>231.9</v>
      </c>
      <c r="CH6" s="22">
        <f t="shared" si="9"/>
        <v>234.17</v>
      </c>
      <c r="CI6" s="22">
        <f t="shared" si="9"/>
        <v>257.95</v>
      </c>
      <c r="CJ6" s="22">
        <f t="shared" si="9"/>
        <v>260.87</v>
      </c>
      <c r="CK6" s="21" t="str">
        <f>IF(CK7="","",IF(CK7="-","【-】","【"&amp;SUBSTITUTE(TEXT(CK7,"#,##0.00"),"-","△")&amp;"】"))</f>
        <v>【167.74】</v>
      </c>
      <c r="CL6" s="22">
        <f>IF(CL7="",NA(),CL7)</f>
        <v>61.19</v>
      </c>
      <c r="CM6" s="22">
        <f t="shared" ref="CM6:CU6" si="10">IF(CM7="",NA(),CM7)</f>
        <v>63.76</v>
      </c>
      <c r="CN6" s="22">
        <f t="shared" si="10"/>
        <v>59.61</v>
      </c>
      <c r="CO6" s="22">
        <f t="shared" si="10"/>
        <v>54.57</v>
      </c>
      <c r="CP6" s="22">
        <f t="shared" si="10"/>
        <v>53.57</v>
      </c>
      <c r="CQ6" s="22">
        <f t="shared" si="10"/>
        <v>38.979999999999997</v>
      </c>
      <c r="CR6" s="22">
        <f t="shared" si="10"/>
        <v>39.61</v>
      </c>
      <c r="CS6" s="22">
        <f t="shared" si="10"/>
        <v>41.06</v>
      </c>
      <c r="CT6" s="22">
        <f t="shared" si="10"/>
        <v>39.94</v>
      </c>
      <c r="CU6" s="22">
        <f t="shared" si="10"/>
        <v>40.19</v>
      </c>
      <c r="CV6" s="21" t="str">
        <f>IF(CV7="","",IF(CV7="-","【-】","【"&amp;SUBSTITUTE(TEXT(CV7,"#,##0.00"),"-","△")&amp;"】"))</f>
        <v>【60.29】</v>
      </c>
      <c r="CW6" s="22">
        <f>IF(CW7="",NA(),CW7)</f>
        <v>84.08</v>
      </c>
      <c r="CX6" s="22">
        <f t="shared" ref="CX6:DF6" si="11">IF(CX7="",NA(),CX7)</f>
        <v>80.459999999999994</v>
      </c>
      <c r="CY6" s="22">
        <f t="shared" si="11"/>
        <v>80.94</v>
      </c>
      <c r="CZ6" s="22">
        <f t="shared" si="11"/>
        <v>88.98</v>
      </c>
      <c r="DA6" s="22">
        <f t="shared" si="11"/>
        <v>89.84</v>
      </c>
      <c r="DB6" s="22">
        <f t="shared" si="11"/>
        <v>75.010000000000005</v>
      </c>
      <c r="DC6" s="22">
        <f t="shared" si="11"/>
        <v>72.959999999999994</v>
      </c>
      <c r="DD6" s="22">
        <f t="shared" si="11"/>
        <v>72.42</v>
      </c>
      <c r="DE6" s="22">
        <f t="shared" si="11"/>
        <v>69.41</v>
      </c>
      <c r="DF6" s="22">
        <f t="shared" si="11"/>
        <v>71.52</v>
      </c>
      <c r="DG6" s="21" t="str">
        <f>IF(DG7="","",IF(DG7="-","【-】","【"&amp;SUBSTITUTE(TEXT(DG7,"#,##0.00"),"-","△")&amp;"】"))</f>
        <v>【90.12】</v>
      </c>
      <c r="DH6" s="22">
        <f>IF(DH7="",NA(),DH7)</f>
        <v>62.06</v>
      </c>
      <c r="DI6" s="22">
        <f t="shared" ref="DI6:DQ6" si="12">IF(DI7="",NA(),DI7)</f>
        <v>62.28</v>
      </c>
      <c r="DJ6" s="22">
        <f t="shared" si="12"/>
        <v>63.42</v>
      </c>
      <c r="DK6" s="22">
        <f t="shared" si="12"/>
        <v>64.81</v>
      </c>
      <c r="DL6" s="22">
        <f t="shared" si="12"/>
        <v>65.87</v>
      </c>
      <c r="DM6" s="22">
        <f t="shared" si="12"/>
        <v>51.89</v>
      </c>
      <c r="DN6" s="22">
        <f t="shared" si="12"/>
        <v>54.09</v>
      </c>
      <c r="DO6" s="22">
        <f t="shared" si="12"/>
        <v>52.73</v>
      </c>
      <c r="DP6" s="22">
        <f t="shared" si="12"/>
        <v>53.25</v>
      </c>
      <c r="DQ6" s="22">
        <f t="shared" si="12"/>
        <v>53.4</v>
      </c>
      <c r="DR6" s="21" t="str">
        <f>IF(DR7="","",IF(DR7="-","【-】","【"&amp;SUBSTITUTE(TEXT(DR7,"#,##0.00"),"-","△")&amp;"】"))</f>
        <v>【50.88】</v>
      </c>
      <c r="DS6" s="21">
        <f>IF(DS7="",NA(),DS7)</f>
        <v>0</v>
      </c>
      <c r="DT6" s="21">
        <f t="shared" ref="DT6:EB6" si="13">IF(DT7="",NA(),DT7)</f>
        <v>0</v>
      </c>
      <c r="DU6" s="21">
        <f t="shared" si="13"/>
        <v>0</v>
      </c>
      <c r="DV6" s="21">
        <f t="shared" si="13"/>
        <v>0</v>
      </c>
      <c r="DW6" s="21">
        <f t="shared" si="13"/>
        <v>0</v>
      </c>
      <c r="DX6" s="22">
        <f t="shared" si="13"/>
        <v>14.74</v>
      </c>
      <c r="DY6" s="22">
        <f t="shared" si="13"/>
        <v>18.68</v>
      </c>
      <c r="DZ6" s="22">
        <f t="shared" si="13"/>
        <v>19.91</v>
      </c>
      <c r="EA6" s="22">
        <f t="shared" si="13"/>
        <v>23.02</v>
      </c>
      <c r="EB6" s="22">
        <f t="shared" si="13"/>
        <v>21.86</v>
      </c>
      <c r="EC6" s="21" t="str">
        <f>IF(EC7="","",IF(EC7="-","【-】","【"&amp;SUBSTITUTE(TEXT(EC7,"#,##0.00"),"-","△")&amp;"】"))</f>
        <v>【22.30】</v>
      </c>
      <c r="ED6" s="21">
        <f>IF(ED7="",NA(),ED7)</f>
        <v>0</v>
      </c>
      <c r="EE6" s="21">
        <f t="shared" ref="EE6:EM6" si="14">IF(EE7="",NA(),EE7)</f>
        <v>0</v>
      </c>
      <c r="EF6" s="21">
        <f t="shared" si="14"/>
        <v>0</v>
      </c>
      <c r="EG6" s="21">
        <f t="shared" si="14"/>
        <v>0</v>
      </c>
      <c r="EH6" s="21">
        <f t="shared" si="14"/>
        <v>0</v>
      </c>
      <c r="EI6" s="22">
        <f t="shared" si="14"/>
        <v>0.4</v>
      </c>
      <c r="EJ6" s="22">
        <f t="shared" si="14"/>
        <v>0.32</v>
      </c>
      <c r="EK6" s="22">
        <f t="shared" si="14"/>
        <v>0.81</v>
      </c>
      <c r="EL6" s="22">
        <f t="shared" si="14"/>
        <v>0.38</v>
      </c>
      <c r="EM6" s="22">
        <f t="shared" si="14"/>
        <v>0.51</v>
      </c>
      <c r="EN6" s="21" t="str">
        <f>IF(EN7="","",IF(EN7="-","【-】","【"&amp;SUBSTITUTE(TEXT(EN7,"#,##0.00"),"-","△")&amp;"】"))</f>
        <v>【0.66】</v>
      </c>
    </row>
    <row r="7" spans="1:144" s="23" customFormat="1" x14ac:dyDescent="0.15">
      <c r="A7" s="15"/>
      <c r="B7" s="24">
        <v>2021</v>
      </c>
      <c r="C7" s="24">
        <v>473154</v>
      </c>
      <c r="D7" s="24">
        <v>46</v>
      </c>
      <c r="E7" s="24">
        <v>1</v>
      </c>
      <c r="F7" s="24">
        <v>0</v>
      </c>
      <c r="G7" s="24">
        <v>1</v>
      </c>
      <c r="H7" s="24" t="s">
        <v>93</v>
      </c>
      <c r="I7" s="24" t="s">
        <v>94</v>
      </c>
      <c r="J7" s="24" t="s">
        <v>95</v>
      </c>
      <c r="K7" s="24" t="s">
        <v>96</v>
      </c>
      <c r="L7" s="24" t="s">
        <v>97</v>
      </c>
      <c r="M7" s="24" t="s">
        <v>98</v>
      </c>
      <c r="N7" s="25" t="s">
        <v>99</v>
      </c>
      <c r="O7" s="25">
        <v>95.27</v>
      </c>
      <c r="P7" s="25">
        <v>100</v>
      </c>
      <c r="Q7" s="25">
        <v>5017</v>
      </c>
      <c r="R7" s="25">
        <v>4434</v>
      </c>
      <c r="S7" s="25">
        <v>22.78</v>
      </c>
      <c r="T7" s="25">
        <v>194.64</v>
      </c>
      <c r="U7" s="25">
        <v>4381</v>
      </c>
      <c r="V7" s="25">
        <v>22.78</v>
      </c>
      <c r="W7" s="25">
        <v>192.32</v>
      </c>
      <c r="X7" s="25">
        <v>97.88</v>
      </c>
      <c r="Y7" s="25">
        <v>100.82</v>
      </c>
      <c r="Z7" s="25">
        <v>106.7</v>
      </c>
      <c r="AA7" s="25">
        <v>102.49</v>
      </c>
      <c r="AB7" s="25">
        <v>101.58</v>
      </c>
      <c r="AC7" s="25">
        <v>104.85</v>
      </c>
      <c r="AD7" s="25">
        <v>107.64</v>
      </c>
      <c r="AE7" s="25">
        <v>108.22</v>
      </c>
      <c r="AF7" s="25">
        <v>114.22</v>
      </c>
      <c r="AG7" s="25">
        <v>108.19</v>
      </c>
      <c r="AH7" s="25">
        <v>111.39</v>
      </c>
      <c r="AI7" s="25">
        <v>0</v>
      </c>
      <c r="AJ7" s="25">
        <v>0</v>
      </c>
      <c r="AK7" s="25">
        <v>0</v>
      </c>
      <c r="AL7" s="25">
        <v>0</v>
      </c>
      <c r="AM7" s="25">
        <v>0</v>
      </c>
      <c r="AN7" s="25">
        <v>27.52</v>
      </c>
      <c r="AO7" s="25">
        <v>30.84</v>
      </c>
      <c r="AP7" s="25">
        <v>25.29</v>
      </c>
      <c r="AQ7" s="25">
        <v>22.71</v>
      </c>
      <c r="AR7" s="25">
        <v>6.17</v>
      </c>
      <c r="AS7" s="25">
        <v>1.3</v>
      </c>
      <c r="AT7" s="25">
        <v>1659.61</v>
      </c>
      <c r="AU7" s="25">
        <v>967.02</v>
      </c>
      <c r="AV7" s="25">
        <v>1223.71</v>
      </c>
      <c r="AW7" s="25">
        <v>1207.6600000000001</v>
      </c>
      <c r="AX7" s="25">
        <v>1474.23</v>
      </c>
      <c r="AY7" s="25">
        <v>445.85</v>
      </c>
      <c r="AZ7" s="25">
        <v>450.54</v>
      </c>
      <c r="BA7" s="25">
        <v>348.88</v>
      </c>
      <c r="BB7" s="25">
        <v>381.07</v>
      </c>
      <c r="BC7" s="25">
        <v>367.4</v>
      </c>
      <c r="BD7" s="25">
        <v>261.51</v>
      </c>
      <c r="BE7" s="25">
        <v>69.17</v>
      </c>
      <c r="BF7" s="25">
        <v>60.88</v>
      </c>
      <c r="BG7" s="25">
        <v>55.78</v>
      </c>
      <c r="BH7" s="25">
        <v>51.33</v>
      </c>
      <c r="BI7" s="25">
        <v>38.39</v>
      </c>
      <c r="BJ7" s="25">
        <v>516.34</v>
      </c>
      <c r="BK7" s="25">
        <v>496.56</v>
      </c>
      <c r="BL7" s="25">
        <v>540.38</v>
      </c>
      <c r="BM7" s="25">
        <v>556.47</v>
      </c>
      <c r="BN7" s="25">
        <v>564.99</v>
      </c>
      <c r="BO7" s="25">
        <v>265.16000000000003</v>
      </c>
      <c r="BP7" s="25">
        <v>95.86</v>
      </c>
      <c r="BQ7" s="25">
        <v>99.28</v>
      </c>
      <c r="BR7" s="25">
        <v>106.58</v>
      </c>
      <c r="BS7" s="25">
        <v>92.07</v>
      </c>
      <c r="BT7" s="25">
        <v>100.43</v>
      </c>
      <c r="BU7" s="25">
        <v>83.27</v>
      </c>
      <c r="BV7" s="25">
        <v>84.9</v>
      </c>
      <c r="BW7" s="25">
        <v>83.22</v>
      </c>
      <c r="BX7" s="25">
        <v>78.67</v>
      </c>
      <c r="BY7" s="25">
        <v>80.56</v>
      </c>
      <c r="BZ7" s="25">
        <v>102.35</v>
      </c>
      <c r="CA7" s="25">
        <v>247.4</v>
      </c>
      <c r="CB7" s="25">
        <v>238.81</v>
      </c>
      <c r="CC7" s="25">
        <v>223.06</v>
      </c>
      <c r="CD7" s="25">
        <v>235.23</v>
      </c>
      <c r="CE7" s="25">
        <v>235.77</v>
      </c>
      <c r="CF7" s="25">
        <v>228.81</v>
      </c>
      <c r="CG7" s="25">
        <v>231.9</v>
      </c>
      <c r="CH7" s="25">
        <v>234.17</v>
      </c>
      <c r="CI7" s="25">
        <v>257.95</v>
      </c>
      <c r="CJ7" s="25">
        <v>260.87</v>
      </c>
      <c r="CK7" s="25">
        <v>167.74</v>
      </c>
      <c r="CL7" s="25">
        <v>61.19</v>
      </c>
      <c r="CM7" s="25">
        <v>63.76</v>
      </c>
      <c r="CN7" s="25">
        <v>59.61</v>
      </c>
      <c r="CO7" s="25">
        <v>54.57</v>
      </c>
      <c r="CP7" s="25">
        <v>53.57</v>
      </c>
      <c r="CQ7" s="25">
        <v>38.979999999999997</v>
      </c>
      <c r="CR7" s="25">
        <v>39.61</v>
      </c>
      <c r="CS7" s="25">
        <v>41.06</v>
      </c>
      <c r="CT7" s="25">
        <v>39.94</v>
      </c>
      <c r="CU7" s="25">
        <v>40.19</v>
      </c>
      <c r="CV7" s="25">
        <v>60.29</v>
      </c>
      <c r="CW7" s="25">
        <v>84.08</v>
      </c>
      <c r="CX7" s="25">
        <v>80.459999999999994</v>
      </c>
      <c r="CY7" s="25">
        <v>80.94</v>
      </c>
      <c r="CZ7" s="25">
        <v>88.98</v>
      </c>
      <c r="DA7" s="25">
        <v>89.84</v>
      </c>
      <c r="DB7" s="25">
        <v>75.010000000000005</v>
      </c>
      <c r="DC7" s="25">
        <v>72.959999999999994</v>
      </c>
      <c r="DD7" s="25">
        <v>72.42</v>
      </c>
      <c r="DE7" s="25">
        <v>69.41</v>
      </c>
      <c r="DF7" s="25">
        <v>71.52</v>
      </c>
      <c r="DG7" s="25">
        <v>90.12</v>
      </c>
      <c r="DH7" s="25">
        <v>62.06</v>
      </c>
      <c r="DI7" s="25">
        <v>62.28</v>
      </c>
      <c r="DJ7" s="25">
        <v>63.42</v>
      </c>
      <c r="DK7" s="25">
        <v>64.81</v>
      </c>
      <c r="DL7" s="25">
        <v>65.87</v>
      </c>
      <c r="DM7" s="25">
        <v>51.89</v>
      </c>
      <c r="DN7" s="25">
        <v>54.09</v>
      </c>
      <c r="DO7" s="25">
        <v>52.73</v>
      </c>
      <c r="DP7" s="25">
        <v>53.25</v>
      </c>
      <c r="DQ7" s="25">
        <v>53.4</v>
      </c>
      <c r="DR7" s="25">
        <v>50.88</v>
      </c>
      <c r="DS7" s="25">
        <v>0</v>
      </c>
      <c r="DT7" s="25">
        <v>0</v>
      </c>
      <c r="DU7" s="25">
        <v>0</v>
      </c>
      <c r="DV7" s="25">
        <v>0</v>
      </c>
      <c r="DW7" s="25">
        <v>0</v>
      </c>
      <c r="DX7" s="25">
        <v>14.74</v>
      </c>
      <c r="DY7" s="25">
        <v>18.68</v>
      </c>
      <c r="DZ7" s="25">
        <v>19.91</v>
      </c>
      <c r="EA7" s="25">
        <v>23.02</v>
      </c>
      <c r="EB7" s="25">
        <v>21.86</v>
      </c>
      <c r="EC7" s="25">
        <v>22.3</v>
      </c>
      <c r="ED7" s="25">
        <v>0</v>
      </c>
      <c r="EE7" s="25">
        <v>0</v>
      </c>
      <c r="EF7" s="25">
        <v>0</v>
      </c>
      <c r="EG7" s="25">
        <v>0</v>
      </c>
      <c r="EH7" s="25">
        <v>0</v>
      </c>
      <c r="EI7" s="25">
        <v>0.4</v>
      </c>
      <c r="EJ7" s="25">
        <v>0.32</v>
      </c>
      <c r="EK7" s="25">
        <v>0.81</v>
      </c>
      <c r="EL7" s="25">
        <v>0.38</v>
      </c>
      <c r="EM7" s="25">
        <v>0.51</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2023-01-19T05:22:58Z</cp:lastPrinted>
  <dcterms:created xsi:type="dcterms:W3CDTF">2022-12-01T01:07:34Z</dcterms:created>
  <dcterms:modified xsi:type="dcterms:W3CDTF">2023-02-02T07:08:05Z</dcterms:modified>
  <cp:category/>
</cp:coreProperties>
</file>