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192.168.1.131\上下水道課\003集落排水係\01 主任\02 集排業務\02 調査関係\R4年度\23　〆1月20日　公営企業に係る経営比較分析表（令和３年度決算）の分析等について\未　提出\"/>
    </mc:Choice>
  </mc:AlternateContent>
  <xr:revisionPtr revIDLastSave="0" documentId="13_ncr:1_{86692D07-1C46-45DE-88F4-C0D9C978CDA3}" xr6:coauthVersionLast="44" xr6:coauthVersionMax="44" xr10:uidLastSave="{00000000-0000-0000-0000-000000000000}"/>
  <workbookProtection workbookAlgorithmName="SHA-512" workbookHashValue="0WA+1M+6CQVfOdDMuv80eSTCpRHnTrbIQxEWf4B9keMrb60lxSHvxPsRe9zgIWGkm9DQf3p3MvpmMq9WS7Xe+Q==" workbookSaltValue="Yq+VNaLmMUhzgGmwzlhwCA==" workbookSpinCount="100000" lockStructure="1"/>
  <bookViews>
    <workbookView xWindow="-120" yWindow="-120" windowWidth="20730" windowHeight="1116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alcChain>
</file>

<file path=xl/sharedStrings.xml><?xml version="1.0" encoding="utf-8"?>
<sst xmlns="http://schemas.openxmlformats.org/spreadsheetml/2006/main" count="236" uniqueCount="120">
  <si>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</si>
  <si>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</si>
  <si>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</si>
  <si>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</si>
  <si>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</si>
  <si>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</si>
  <si>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</si>
  <si>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</si>
  <si>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</si>
  <si>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</si>
  <si>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</si>
  <si>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</si>
  <si>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</si>
  <si>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</si>
  <si>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</si>
  <si>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</si>
  <si>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</si>
  <si>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</si>
  <si>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</si>
  <si>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</si>
  <si>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</si>
  <si>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</si>
  <si>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</si>
  <si>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</si>
  <si>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</si>
  <si>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</si>
  <si>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</si>
  <si>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</si>
  <si>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</si>
  <si>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</si>
  <si>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</si>
  <si>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</si>
  <si>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</si>
  <si>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</si>
  <si>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</si>
  <si>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</si>
  <si>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</si>
  <si>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</si>
  <si>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</si>
  <si>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</si>
  <si>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</si>
  <si>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</si>
  <si>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</si>
  <si>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</si>
  <si>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</si>
  <si>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</si>
  <si>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</si>
  <si>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</si>
  <si>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</si>
  <si>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</si>
  <si>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</si>
  <si>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</si>
  <si>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</si>
  <si>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</si>
  <si>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</si>
  <si>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</si>
  <si>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</si>
  <si>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</si>
  <si>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</si>
  <si>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</si>
  <si>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</si>
  <si>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</si>
  <si>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</si>
  <si>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</si>
  <si>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</si>
  <si>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</si>
  <si>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</si>
  <si>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</si>
  <si>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</si>
  <si>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</si>
  <si>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</si>
  <si>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</si>
  <si>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</si>
  <si>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</si>
  <si>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</si>
  <si>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</si>
  <si>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</si>
  <si>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</si>
  <si>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</si>
  <si>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</si>
  <si>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</si>
  <si>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</si>
  <si>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</si>
  <si>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</si>
  <si>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</si>
  <si>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</si>
  <si>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</si>
  <si>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</si>
  <si>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</si>
  <si>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</si>
  <si>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</si>
  <si>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</si>
  <si>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</si>
  <si>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</si>
  <si>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</si>
  <si>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</si>
  <si>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</si>
  <si>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</si>
  <si>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宜野座村</t>
  </si>
  <si>
    <t>法非適用</t>
  </si>
  <si>
    <t>下水道事業</t>
  </si>
  <si>
    <t>農業集落排水</t>
  </si>
  <si>
    <t>F1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</si>
  <si>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</si>
  <si>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</si>
  <si>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</si>
  <si>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</si>
  <si>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</si>
  <si>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</si>
  <si>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</si>
  <si>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</si>
  <si>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</si>
  <si>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</si>
  <si>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</si>
  <si>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</si>
  <si>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</si>
  <si>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</si>
  <si>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③管渠改善率（％）
管渠の耐用年数（50年）に満たない為、現在は管渠改善の必要はないが、今後最適整備構想に沿って計画的な更新を実施していく。</t>
    <rPh sb="1" eb="3">
      <t>カンキョ</t>
    </rPh>
    <rPh sb="3" eb="5">
      <t>カイゼン</t>
    </rPh>
    <rPh sb="5" eb="6">
      <t>リツ</t>
    </rPh>
    <rPh sb="10" eb="12">
      <t>カンキョ</t>
    </rPh>
    <rPh sb="13" eb="15">
      <t>タイヨウ</t>
    </rPh>
    <rPh sb="15" eb="17">
      <t>ネンスウ</t>
    </rPh>
    <rPh sb="20" eb="21">
      <t>ネン</t>
    </rPh>
    <rPh sb="23" eb="24">
      <t>ミ</t>
    </rPh>
    <rPh sb="27" eb="28">
      <t>タメ</t>
    </rPh>
    <rPh sb="29" eb="31">
      <t>ゲンザイ</t>
    </rPh>
    <rPh sb="32" eb="34">
      <t>カンキョ</t>
    </rPh>
    <rPh sb="34" eb="36">
      <t>カイゼン</t>
    </rPh>
    <rPh sb="37" eb="39">
      <t>ヒツヨウ</t>
    </rPh>
    <rPh sb="44" eb="46">
      <t>コンゴ</t>
    </rPh>
    <rPh sb="46" eb="48">
      <t>サイテキ</t>
    </rPh>
    <rPh sb="48" eb="50">
      <t>セイビ</t>
    </rPh>
    <rPh sb="50" eb="52">
      <t>コウソウ</t>
    </rPh>
    <rPh sb="53" eb="54">
      <t>ソ</t>
    </rPh>
    <rPh sb="56" eb="59">
      <t>ケイカクテキ</t>
    </rPh>
    <rPh sb="60" eb="62">
      <t>コウシン</t>
    </rPh>
    <rPh sb="63" eb="65">
      <t>ジッシ</t>
    </rPh>
    <phoneticPr fontId="4"/>
  </si>
  <si>
    <t>今後施設の老朽化に伴う改築・更新等により多額の費用が見込まれることから、料金の適正化等、可能な取組を実施していく。</t>
    <rPh sb="0" eb="2">
      <t>コンゴ</t>
    </rPh>
    <rPh sb="2" eb="4">
      <t>シセツ</t>
    </rPh>
    <rPh sb="5" eb="8">
      <t>ロウキュウカ</t>
    </rPh>
    <rPh sb="9" eb="10">
      <t>トモナ</t>
    </rPh>
    <rPh sb="11" eb="13">
      <t>カイチク</t>
    </rPh>
    <rPh sb="14" eb="16">
      <t>コウシン</t>
    </rPh>
    <rPh sb="16" eb="17">
      <t>トウ</t>
    </rPh>
    <rPh sb="20" eb="22">
      <t>タガク</t>
    </rPh>
    <rPh sb="23" eb="25">
      <t>ヒヨウ</t>
    </rPh>
    <rPh sb="26" eb="28">
      <t>ミコ</t>
    </rPh>
    <rPh sb="36" eb="38">
      <t>リョウキン</t>
    </rPh>
    <rPh sb="39" eb="42">
      <t>テキセイカ</t>
    </rPh>
    <rPh sb="42" eb="43">
      <t>トウ</t>
    </rPh>
    <rPh sb="44" eb="46">
      <t>カノウ</t>
    </rPh>
    <rPh sb="47" eb="49">
      <t>トリクミ</t>
    </rPh>
    <rPh sb="50" eb="52">
      <t>ジッシ</t>
    </rPh>
    <phoneticPr fontId="4"/>
  </si>
  <si>
    <t>①収益的収支比率（％）
総収益の前年度比較は、料金収入は2％増、他繰入金は、12％減。比率は100％を超えているが、総収益に占める割合は料金収入が63％、他会計繰入金が31％となっており、他会計繰入金の依存度が高い。
④企業債残高対事業規模比率（％）
建設改良費に関する起債は行っておらず、村単費にて対応してきた為、当該比率は０となっている。
⑤経費回収率（％）
施設に係る経費は回収出来ているが、数値が100％を下回っている為、適正な料金水準の検討及び汚水処理費の更なる節減が必要である。
⑥汚水処理原価（円）
維持管理費の節減や接続率の高水準が要因となり、類似団体平均より大幅に安価となっている。今後も適正な汚水処理を実施していく。
⑦施設利用率（％）
平均値を上回っており、現状の施設規模は適正と判断する。今後の処理水量の動向により、改築・統廃合の検討が必要である。
⑧水洗化率（％）
平均値を上回っているが、100％を下回っている為、今後も水洗化されていない箇所に対して普及啓蒙活動を実施していく。</t>
    <rPh sb="1" eb="4">
      <t>シュウエキテキ</t>
    </rPh>
    <rPh sb="4" eb="6">
      <t>シュウシ</t>
    </rPh>
    <rPh sb="6" eb="8">
      <t>ヒリツ</t>
    </rPh>
    <rPh sb="12" eb="15">
      <t>ソウシュウエキ</t>
    </rPh>
    <rPh sb="16" eb="19">
      <t>ゼンネンド</t>
    </rPh>
    <rPh sb="19" eb="21">
      <t>ヒカク</t>
    </rPh>
    <rPh sb="23" eb="25">
      <t>リョウキン</t>
    </rPh>
    <rPh sb="25" eb="27">
      <t>シュウニュウ</t>
    </rPh>
    <rPh sb="30" eb="31">
      <t>ゾウ</t>
    </rPh>
    <rPh sb="32" eb="33">
      <t>ホカ</t>
    </rPh>
    <rPh sb="33" eb="35">
      <t>クリイレ</t>
    </rPh>
    <rPh sb="35" eb="36">
      <t>キン</t>
    </rPh>
    <rPh sb="43" eb="45">
      <t>ヒリツ</t>
    </rPh>
    <rPh sb="51" eb="52">
      <t>コ</t>
    </rPh>
    <rPh sb="58" eb="61">
      <t>ソウシュウエキ</t>
    </rPh>
    <rPh sb="62" eb="63">
      <t>シ</t>
    </rPh>
    <rPh sb="65" eb="67">
      <t>ワリアイ</t>
    </rPh>
    <rPh sb="68" eb="70">
      <t>リョウキン</t>
    </rPh>
    <rPh sb="70" eb="72">
      <t>シュウニュウ</t>
    </rPh>
    <rPh sb="77" eb="78">
      <t>ホカ</t>
    </rPh>
    <rPh sb="78" eb="80">
      <t>カイケイ</t>
    </rPh>
    <rPh sb="80" eb="82">
      <t>クリイレ</t>
    </rPh>
    <rPh sb="82" eb="83">
      <t>キン</t>
    </rPh>
    <rPh sb="94" eb="95">
      <t>ホカ</t>
    </rPh>
    <rPh sb="95" eb="97">
      <t>カイケイ</t>
    </rPh>
    <rPh sb="97" eb="99">
      <t>クリイレ</t>
    </rPh>
    <rPh sb="99" eb="100">
      <t>キン</t>
    </rPh>
    <rPh sb="101" eb="104">
      <t>イゾンド</t>
    </rPh>
    <rPh sb="105" eb="106">
      <t>タカ</t>
    </rPh>
    <rPh sb="110" eb="112">
      <t>キギョウ</t>
    </rPh>
    <rPh sb="112" eb="113">
      <t>サイ</t>
    </rPh>
    <rPh sb="113" eb="115">
      <t>ザンダカ</t>
    </rPh>
    <rPh sb="115" eb="116">
      <t>タイ</t>
    </rPh>
    <rPh sb="116" eb="118">
      <t>ジギョウ</t>
    </rPh>
    <rPh sb="118" eb="120">
      <t>キボ</t>
    </rPh>
    <rPh sb="120" eb="122">
      <t>ヒリツ</t>
    </rPh>
    <rPh sb="126" eb="128">
      <t>ケンセツ</t>
    </rPh>
    <rPh sb="128" eb="130">
      <t>カイリョウ</t>
    </rPh>
    <rPh sb="130" eb="131">
      <t>ヒ</t>
    </rPh>
    <rPh sb="132" eb="133">
      <t>カン</t>
    </rPh>
    <rPh sb="135" eb="137">
      <t>キサイ</t>
    </rPh>
    <rPh sb="138" eb="139">
      <t>オコナ</t>
    </rPh>
    <rPh sb="145" eb="146">
      <t>ソン</t>
    </rPh>
    <rPh sb="146" eb="148">
      <t>タンピ</t>
    </rPh>
    <rPh sb="150" eb="152">
      <t>タイオウ</t>
    </rPh>
    <rPh sb="156" eb="157">
      <t>タメ</t>
    </rPh>
    <rPh sb="158" eb="160">
      <t>トウガイ</t>
    </rPh>
    <rPh sb="160" eb="162">
      <t>ヒリツ</t>
    </rPh>
    <rPh sb="173" eb="175">
      <t>ケイヒ</t>
    </rPh>
    <rPh sb="175" eb="177">
      <t>カイシュウ</t>
    </rPh>
    <rPh sb="177" eb="178">
      <t>リツ</t>
    </rPh>
    <rPh sb="182" eb="184">
      <t>シセツ</t>
    </rPh>
    <rPh sb="185" eb="186">
      <t>カカ</t>
    </rPh>
    <rPh sb="187" eb="189">
      <t>ケイヒ</t>
    </rPh>
    <rPh sb="190" eb="192">
      <t>カイシュウ</t>
    </rPh>
    <rPh sb="192" eb="194">
      <t>デキ</t>
    </rPh>
    <rPh sb="199" eb="201">
      <t>スウチ</t>
    </rPh>
    <rPh sb="207" eb="209">
      <t>シタマワ</t>
    </rPh>
    <rPh sb="213" eb="214">
      <t>タメ</t>
    </rPh>
    <rPh sb="215" eb="217">
      <t>テキセイ</t>
    </rPh>
    <rPh sb="218" eb="220">
      <t>リョウキン</t>
    </rPh>
    <rPh sb="220" eb="222">
      <t>スイジュン</t>
    </rPh>
    <rPh sb="223" eb="225">
      <t>ケントウ</t>
    </rPh>
    <rPh sb="225" eb="226">
      <t>オヨ</t>
    </rPh>
    <rPh sb="227" eb="229">
      <t>オスイ</t>
    </rPh>
    <rPh sb="229" eb="231">
      <t>ショリ</t>
    </rPh>
    <rPh sb="231" eb="232">
      <t>ヒ</t>
    </rPh>
    <rPh sb="233" eb="234">
      <t>サラ</t>
    </rPh>
    <rPh sb="236" eb="238">
      <t>セツゲン</t>
    </rPh>
    <rPh sb="239" eb="241">
      <t>ヒツヨウ</t>
    </rPh>
    <rPh sb="247" eb="249">
      <t>オスイ</t>
    </rPh>
    <rPh sb="249" eb="251">
      <t>ショリ</t>
    </rPh>
    <rPh sb="251" eb="253">
      <t>ゲンカ</t>
    </rPh>
    <rPh sb="254" eb="255">
      <t>エン</t>
    </rPh>
    <rPh sb="257" eb="259">
      <t>イジ</t>
    </rPh>
    <rPh sb="259" eb="262">
      <t>カンリヒ</t>
    </rPh>
    <rPh sb="263" eb="265">
      <t>セツゲン</t>
    </rPh>
    <rPh sb="266" eb="268">
      <t>セツゾク</t>
    </rPh>
    <rPh sb="268" eb="269">
      <t>リツ</t>
    </rPh>
    <rPh sb="270" eb="273">
      <t>コウスイジュン</t>
    </rPh>
    <rPh sb="274" eb="276">
      <t>ヨウイン</t>
    </rPh>
    <rPh sb="280" eb="282">
      <t>ルイジ</t>
    </rPh>
    <rPh sb="282" eb="284">
      <t>ダンタイ</t>
    </rPh>
    <rPh sb="284" eb="286">
      <t>ヘイキン</t>
    </rPh>
    <rPh sb="288" eb="290">
      <t>オオハバ</t>
    </rPh>
    <rPh sb="291" eb="293">
      <t>アンカ</t>
    </rPh>
    <rPh sb="300" eb="302">
      <t>コンゴ</t>
    </rPh>
    <rPh sb="303" eb="305">
      <t>テキセイ</t>
    </rPh>
    <rPh sb="306" eb="308">
      <t>オスイ</t>
    </rPh>
    <rPh sb="308" eb="310">
      <t>ショリ</t>
    </rPh>
    <rPh sb="311" eb="313">
      <t>ジッシ</t>
    </rPh>
    <rPh sb="320" eb="322">
      <t>シセツ</t>
    </rPh>
    <rPh sb="322" eb="324">
      <t>リヨウ</t>
    </rPh>
    <rPh sb="324" eb="325">
      <t>リツ</t>
    </rPh>
    <rPh sb="329" eb="332">
      <t>ヘイキンチ</t>
    </rPh>
    <rPh sb="333" eb="335">
      <t>ウワマワ</t>
    </rPh>
    <rPh sb="340" eb="342">
      <t>ゲンジョウ</t>
    </rPh>
    <rPh sb="343" eb="345">
      <t>シセツ</t>
    </rPh>
    <rPh sb="345" eb="347">
      <t>キボ</t>
    </rPh>
    <rPh sb="348" eb="350">
      <t>テキセイ</t>
    </rPh>
    <rPh sb="351" eb="353">
      <t>ハンダン</t>
    </rPh>
    <rPh sb="356" eb="358">
      <t>コンゴ</t>
    </rPh>
    <rPh sb="359" eb="361">
      <t>ショリ</t>
    </rPh>
    <rPh sb="361" eb="363">
      <t>スイリョウ</t>
    </rPh>
    <rPh sb="364" eb="366">
      <t>ドウコウ</t>
    </rPh>
    <rPh sb="370" eb="372">
      <t>カイチク</t>
    </rPh>
    <rPh sb="373" eb="376">
      <t>トウハイゴウ</t>
    </rPh>
    <rPh sb="377" eb="379">
      <t>ケントウ</t>
    </rPh>
    <rPh sb="380" eb="382">
      <t>ヒツヨウ</t>
    </rPh>
    <rPh sb="388" eb="391">
      <t>スイセンカ</t>
    </rPh>
    <rPh sb="391" eb="392">
      <t>リツ</t>
    </rPh>
    <rPh sb="396" eb="399">
      <t>ヘイキンチ</t>
    </rPh>
    <rPh sb="400" eb="402">
      <t>ウワマワ</t>
    </rPh>
    <rPh sb="413" eb="415">
      <t>シタマワ</t>
    </rPh>
    <rPh sb="419" eb="420">
      <t>タメ</t>
    </rPh>
    <rPh sb="421" eb="423">
      <t>コンゴ</t>
    </rPh>
    <rPh sb="424" eb="427">
      <t>スイセンカ</t>
    </rPh>
    <rPh sb="433" eb="435">
      <t>カショ</t>
    </rPh>
    <rPh sb="436" eb="437">
      <t>タイ</t>
    </rPh>
    <rPh sb="439" eb="441">
      <t>フキュウ</t>
    </rPh>
    <rPh sb="441" eb="443">
      <t>ケイモウ</t>
    </rPh>
    <rPh sb="443" eb="445">
      <t>カツドウ</t>
    </rPh>
    <rPh sb="446" eb="448">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</si>
</sst>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99C-4E19-A7F3-AD26A3085D89}"/>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0.01</c:v>
                </c:pt>
                <c:pt idx="2">
                  <c:v>0.02</c:v>
                </c:pt>
                <c:pt idx="3">
                  <c:v>0.25</c:v>
                </c:pt>
                <c:pt idx="4">
                  <c:v>0.01</c:v>
                </c:pt>
              </c:numCache>
            </c:numRef>
          </c:val>
          <c:smooth val="0"/>
          <c:extLst>
            <c:ext xmlns:c16="http://schemas.microsoft.com/office/drawing/2014/chart" uri="{C3380CC4-5D6E-409C-BE32-E72D297353CC}">
              <c16:uniqueId val="{00000001-599C-4E19-A7F3-AD26A3085D89}"/>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67.19</c:v>
                </c:pt>
                <c:pt idx="1">
                  <c:v>64.19</c:v>
                </c:pt>
                <c:pt idx="2">
                  <c:v>68.41</c:v>
                </c:pt>
                <c:pt idx="3">
                  <c:v>71.459999999999994</c:v>
                </c:pt>
                <c:pt idx="4">
                  <c:v>72.11</c:v>
                </c:pt>
              </c:numCache>
            </c:numRef>
          </c:val>
          <c:extLst>
            <c:ext xmlns:c16="http://schemas.microsoft.com/office/drawing/2014/chart" uri="{C3380CC4-5D6E-409C-BE32-E72D297353CC}">
              <c16:uniqueId val="{00000000-D2FB-496C-A13A-C5D129530CC3}"/>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51.75</c:v>
                </c:pt>
                <c:pt idx="1">
                  <c:v>50.68</c:v>
                </c:pt>
                <c:pt idx="2">
                  <c:v>50.14</c:v>
                </c:pt>
                <c:pt idx="3">
                  <c:v>54.83</c:v>
                </c:pt>
                <c:pt idx="4">
                  <c:v>54.54</c:v>
                </c:pt>
              </c:numCache>
            </c:numRef>
          </c:val>
          <c:smooth val="0"/>
          <c:extLst>
            <c:ext xmlns:c16="http://schemas.microsoft.com/office/drawing/2014/chart" uri="{C3380CC4-5D6E-409C-BE32-E72D297353CC}">
              <c16:uniqueId val="{00000001-D2FB-496C-A13A-C5D129530CC3}"/>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98.07</c:v>
                </c:pt>
                <c:pt idx="1">
                  <c:v>98.01</c:v>
                </c:pt>
                <c:pt idx="2">
                  <c:v>97.83</c:v>
                </c:pt>
                <c:pt idx="3">
                  <c:v>98.16</c:v>
                </c:pt>
                <c:pt idx="4">
                  <c:v>98.24</c:v>
                </c:pt>
              </c:numCache>
            </c:numRef>
          </c:val>
          <c:extLst>
            <c:ext xmlns:c16="http://schemas.microsoft.com/office/drawing/2014/chart" uri="{C3380CC4-5D6E-409C-BE32-E72D297353CC}">
              <c16:uniqueId val="{00000000-6535-4E8A-B627-5F4A7D1D5D7D}"/>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84.84</c:v>
                </c:pt>
                <c:pt idx="1">
                  <c:v>84.86</c:v>
                </c:pt>
                <c:pt idx="2">
                  <c:v>84.98</c:v>
                </c:pt>
                <c:pt idx="3">
                  <c:v>84.7</c:v>
                </c:pt>
                <c:pt idx="4">
                  <c:v>90.3</c:v>
                </c:pt>
              </c:numCache>
            </c:numRef>
          </c:val>
          <c:smooth val="0"/>
          <c:extLst>
            <c:ext xmlns:c16="http://schemas.microsoft.com/office/drawing/2014/chart" uri="{C3380CC4-5D6E-409C-BE32-E72D297353CC}">
              <c16:uniqueId val="{00000001-6535-4E8A-B627-5F4A7D1D5D7D}"/>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103.73</c:v>
                </c:pt>
                <c:pt idx="1">
                  <c:v>105.56</c:v>
                </c:pt>
                <c:pt idx="2">
                  <c:v>101.97</c:v>
                </c:pt>
                <c:pt idx="3">
                  <c:v>106.54</c:v>
                </c:pt>
                <c:pt idx="4">
                  <c:v>100.82</c:v>
                </c:pt>
              </c:numCache>
            </c:numRef>
          </c:val>
          <c:extLst>
            <c:ext xmlns:c16="http://schemas.microsoft.com/office/drawing/2014/chart" uri="{C3380CC4-5D6E-409C-BE32-E72D297353CC}">
              <c16:uniqueId val="{00000000-3CC0-4653-BCFE-F564D67D4873}"/>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CC0-4653-BCFE-F564D67D4873}"/>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5FF-4218-9104-8640B69FEB79}"/>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5FF-4218-9104-8640B69FEB79}"/>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862-4579-A3AC-A22FFD565881}"/>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862-4579-A3AC-A22FFD565881}"/>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50E-4FE1-B8C1-9CEFF6903ADE}"/>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50E-4FE1-B8C1-9CEFF6903ADE}"/>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E30-4632-A018-5D9A539CE8C0}"/>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E30-4632-A018-5D9A539CE8C0}"/>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93B-4494-B4D4-D02B46D5D6C8}"/>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855.8</c:v>
                </c:pt>
                <c:pt idx="1">
                  <c:v>789.46</c:v>
                </c:pt>
                <c:pt idx="2">
                  <c:v>826.83</c:v>
                </c:pt>
                <c:pt idx="3">
                  <c:v>867.83</c:v>
                </c:pt>
                <c:pt idx="4">
                  <c:v>778.81</c:v>
                </c:pt>
              </c:numCache>
            </c:numRef>
          </c:val>
          <c:smooth val="0"/>
          <c:extLst>
            <c:ext xmlns:c16="http://schemas.microsoft.com/office/drawing/2014/chart" uri="{C3380CC4-5D6E-409C-BE32-E72D297353CC}">
              <c16:uniqueId val="{00000001-E93B-4494-B4D4-D02B46D5D6C8}"/>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63.06</c:v>
                </c:pt>
                <c:pt idx="1">
                  <c:v>60.26</c:v>
                </c:pt>
                <c:pt idx="2">
                  <c:v>61.1</c:v>
                </c:pt>
                <c:pt idx="3">
                  <c:v>53.32</c:v>
                </c:pt>
                <c:pt idx="4">
                  <c:v>63.81</c:v>
                </c:pt>
              </c:numCache>
            </c:numRef>
          </c:val>
          <c:extLst>
            <c:ext xmlns:c16="http://schemas.microsoft.com/office/drawing/2014/chart" uri="{C3380CC4-5D6E-409C-BE32-E72D297353CC}">
              <c16:uniqueId val="{00000000-0F1A-42F6-A398-CD9A1BC5D103}"/>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c:v>
                </c:pt>
                <c:pt idx="1">
                  <c:v>57.77</c:v>
                </c:pt>
                <c:pt idx="2">
                  <c:v>57.31</c:v>
                </c:pt>
                <c:pt idx="3">
                  <c:v>57.08</c:v>
                </c:pt>
                <c:pt idx="4">
                  <c:v>67.23</c:v>
                </c:pt>
              </c:numCache>
            </c:numRef>
          </c:val>
          <c:smooth val="0"/>
          <c:extLst>
            <c:ext xmlns:c16="http://schemas.microsoft.com/office/drawing/2014/chart" uri="{C3380CC4-5D6E-409C-BE32-E72D297353CC}">
              <c16:uniqueId val="{00000001-0F1A-42F6-A398-CD9A1BC5D103}"/>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139.51</c:v>
                </c:pt>
                <c:pt idx="1">
                  <c:v>148</c:v>
                </c:pt>
                <c:pt idx="2">
                  <c:v>146.86000000000001</c:v>
                </c:pt>
                <c:pt idx="3">
                  <c:v>169.76</c:v>
                </c:pt>
                <c:pt idx="4">
                  <c:v>141.75</c:v>
                </c:pt>
              </c:numCache>
            </c:numRef>
          </c:val>
          <c:extLst>
            <c:ext xmlns:c16="http://schemas.microsoft.com/office/drawing/2014/chart" uri="{C3380CC4-5D6E-409C-BE32-E72D297353CC}">
              <c16:uniqueId val="{00000000-7887-415B-BAC9-17FAD3D1E3E7}"/>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263.76</c:v>
                </c:pt>
                <c:pt idx="1">
                  <c:v>274.35000000000002</c:v>
                </c:pt>
                <c:pt idx="2">
                  <c:v>273.52</c:v>
                </c:pt>
                <c:pt idx="3">
                  <c:v>274.99</c:v>
                </c:pt>
                <c:pt idx="4">
                  <c:v>228.21</c:v>
                </c:pt>
              </c:numCache>
            </c:numRef>
          </c:val>
          <c:smooth val="0"/>
          <c:extLst>
            <c:ext xmlns:c16="http://schemas.microsoft.com/office/drawing/2014/chart" uri="{C3380CC4-5D6E-409C-BE32-E72D297353CC}">
              <c16:uniqueId val="{00000001-7887-415B-BAC9-17FAD3D1E3E7}"/>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Y43" zoomScale="85" zoomScaleNormal="8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沖縄県　宜野座村</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法非適用</v>
      </c>
      <c r="C8" s="35"/>
      <c r="D8" s="35"/>
      <c r="E8" s="35"/>
      <c r="F8" s="35"/>
      <c r="G8" s="35"/>
      <c r="H8" s="35"/>
      <c r="I8" s="35" t="str">
        <f>データ!J6</f>
        <v>下水道事業</v>
      </c>
      <c r="J8" s="35"/>
      <c r="K8" s="35"/>
      <c r="L8" s="35"/>
      <c r="M8" s="35"/>
      <c r="N8" s="35"/>
      <c r="O8" s="35"/>
      <c r="P8" s="35" t="str">
        <f>データ!K6</f>
        <v>農業集落排水</v>
      </c>
      <c r="Q8" s="35"/>
      <c r="R8" s="35"/>
      <c r="S8" s="35"/>
      <c r="T8" s="35"/>
      <c r="U8" s="35"/>
      <c r="V8" s="35"/>
      <c r="W8" s="35" t="str">
        <f>データ!L6</f>
        <v>F1</v>
      </c>
      <c r="X8" s="35"/>
      <c r="Y8" s="35"/>
      <c r="Z8" s="35"/>
      <c r="AA8" s="35"/>
      <c r="AB8" s="35"/>
      <c r="AC8" s="35"/>
      <c r="AD8" s="36" t="str">
        <f>データ!$M$6</f>
        <v>非設置</v>
      </c>
      <c r="AE8" s="36"/>
      <c r="AF8" s="36"/>
      <c r="AG8" s="36"/>
      <c r="AH8" s="36"/>
      <c r="AI8" s="36"/>
      <c r="AJ8" s="36"/>
      <c r="AK8" s="3"/>
      <c r="AL8" s="37">
        <f>データ!S6</f>
        <v>6253</v>
      </c>
      <c r="AM8" s="37"/>
      <c r="AN8" s="37"/>
      <c r="AO8" s="37"/>
      <c r="AP8" s="37"/>
      <c r="AQ8" s="37"/>
      <c r="AR8" s="37"/>
      <c r="AS8" s="37"/>
      <c r="AT8" s="38">
        <f>データ!T6</f>
        <v>31.3</v>
      </c>
      <c r="AU8" s="38"/>
      <c r="AV8" s="38"/>
      <c r="AW8" s="38"/>
      <c r="AX8" s="38"/>
      <c r="AY8" s="38"/>
      <c r="AZ8" s="38"/>
      <c r="BA8" s="38"/>
      <c r="BB8" s="38">
        <f>データ!U6</f>
        <v>199.78</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98.6</v>
      </c>
      <c r="Q10" s="38"/>
      <c r="R10" s="38"/>
      <c r="S10" s="38"/>
      <c r="T10" s="38"/>
      <c r="U10" s="38"/>
      <c r="V10" s="38"/>
      <c r="W10" s="38">
        <f>データ!Q6</f>
        <v>95.14</v>
      </c>
      <c r="X10" s="38"/>
      <c r="Y10" s="38"/>
      <c r="Z10" s="38"/>
      <c r="AA10" s="38"/>
      <c r="AB10" s="38"/>
      <c r="AC10" s="38"/>
      <c r="AD10" s="37">
        <f>データ!R6</f>
        <v>1606</v>
      </c>
      <c r="AE10" s="37"/>
      <c r="AF10" s="37"/>
      <c r="AG10" s="37"/>
      <c r="AH10" s="37"/>
      <c r="AI10" s="37"/>
      <c r="AJ10" s="37"/>
      <c r="AK10" s="2"/>
      <c r="AL10" s="37">
        <f>データ!V6</f>
        <v>6140</v>
      </c>
      <c r="AM10" s="37"/>
      <c r="AN10" s="37"/>
      <c r="AO10" s="37"/>
      <c r="AP10" s="37"/>
      <c r="AQ10" s="37"/>
      <c r="AR10" s="37"/>
      <c r="AS10" s="37"/>
      <c r="AT10" s="38">
        <f>データ!W6</f>
        <v>2.48</v>
      </c>
      <c r="AU10" s="38"/>
      <c r="AV10" s="38"/>
      <c r="AW10" s="38"/>
      <c r="AX10" s="38"/>
      <c r="AY10" s="38"/>
      <c r="AZ10" s="38"/>
      <c r="BA10" s="38"/>
      <c r="BB10" s="38">
        <f>データ!X6</f>
        <v>2475.81</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119</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117</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118</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【786.37】</v>
      </c>
      <c r="I86" s="12" t="str">
        <f>データ!CA6</f>
        <v>【60.65】</v>
      </c>
      <c r="J86" s="12" t="str">
        <f>データ!CL6</f>
        <v>【256.97】</v>
      </c>
      <c r="K86" s="12" t="str">
        <f>データ!CW6</f>
        <v>【61.14】</v>
      </c>
      <c r="L86" s="12" t="str">
        <f>データ!DH6</f>
        <v>【86.91】</v>
      </c>
      <c r="M86" s="12" t="s">
        <v>44</v>
      </c>
      <c r="N86" s="12" t="s">
        <v>44</v>
      </c>
      <c r="O86" s="12" t="str">
        <f>データ!EO6</f>
        <v>【0.03】</v>
      </c>
    </row>
  </sheetData>
  <sheetProtection algorithmName="SHA-512" hashValue="vjCzZQMrcKJlgl+Q7TbP1LmPMKz4dJJ2xjx5pI8Mfjdsne62DmfnO4TOKQNOIVQae8owdBl6/kiV56rVxpTAdQ==" saltValue="1VnA1J1yI/qD7F/hfab6kA=="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473138</v>
      </c>
      <c r="D6" s="19">
        <f t="shared" si="3"/>
        <v>47</v>
      </c>
      <c r="E6" s="19">
        <f t="shared" si="3"/>
        <v>17</v>
      </c>
      <c r="F6" s="19">
        <f t="shared" si="3"/>
        <v>5</v>
      </c>
      <c r="G6" s="19">
        <f t="shared" si="3"/>
        <v>0</v>
      </c>
      <c r="H6" s="19" t="str">
        <f t="shared" si="3"/>
        <v>沖縄県　宜野座村</v>
      </c>
      <c r="I6" s="19" t="str">
        <f t="shared" si="3"/>
        <v>法非適用</v>
      </c>
      <c r="J6" s="19" t="str">
        <f t="shared" si="3"/>
        <v>下水道事業</v>
      </c>
      <c r="K6" s="19" t="str">
        <f t="shared" si="3"/>
        <v>農業集落排水</v>
      </c>
      <c r="L6" s="19" t="str">
        <f t="shared" si="3"/>
        <v>F1</v>
      </c>
      <c r="M6" s="19" t="str">
        <f t="shared" si="3"/>
        <v>非設置</v>
      </c>
      <c r="N6" s="20" t="str">
        <f t="shared" si="3"/>
        <v>-</v>
      </c>
      <c r="O6" s="20" t="str">
        <f t="shared" si="3"/>
        <v>該当数値なし</v>
      </c>
      <c r="P6" s="20">
        <f t="shared" si="3"/>
        <v>98.6</v>
      </c>
      <c r="Q6" s="20">
        <f t="shared" si="3"/>
        <v>95.14</v>
      </c>
      <c r="R6" s="20">
        <f t="shared" si="3"/>
        <v>1606</v>
      </c>
      <c r="S6" s="20">
        <f t="shared" si="3"/>
        <v>6253</v>
      </c>
      <c r="T6" s="20">
        <f t="shared" si="3"/>
        <v>31.3</v>
      </c>
      <c r="U6" s="20">
        <f t="shared" si="3"/>
        <v>199.78</v>
      </c>
      <c r="V6" s="20">
        <f t="shared" si="3"/>
        <v>6140</v>
      </c>
      <c r="W6" s="20">
        <f t="shared" si="3"/>
        <v>2.48</v>
      </c>
      <c r="X6" s="20">
        <f t="shared" si="3"/>
        <v>2475.81</v>
      </c>
      <c r="Y6" s="21">
        <f>IF(Y7="",NA(),Y7)</f>
        <v>103.73</v>
      </c>
      <c r="Z6" s="21">
        <f t="shared" ref="Z6:AH6" si="4">IF(Z7="",NA(),Z7)</f>
        <v>105.56</v>
      </c>
      <c r="AA6" s="21">
        <f t="shared" si="4"/>
        <v>101.97</v>
      </c>
      <c r="AB6" s="21">
        <f t="shared" si="4"/>
        <v>106.54</v>
      </c>
      <c r="AC6" s="21">
        <f t="shared" si="4"/>
        <v>100.82</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855.8</v>
      </c>
      <c r="BL6" s="21">
        <f t="shared" si="7"/>
        <v>789.46</v>
      </c>
      <c r="BM6" s="21">
        <f t="shared" si="7"/>
        <v>826.83</v>
      </c>
      <c r="BN6" s="21">
        <f t="shared" si="7"/>
        <v>867.83</v>
      </c>
      <c r="BO6" s="21">
        <f t="shared" si="7"/>
        <v>778.81</v>
      </c>
      <c r="BP6" s="20" t="str">
        <f>IF(BP7="","",IF(BP7="-","【-】","【"&amp;SUBSTITUTE(TEXT(BP7,"#,##0.00"),"-","△")&amp;"】"))</f>
        <v>【786.37】</v>
      </c>
      <c r="BQ6" s="21">
        <f>IF(BQ7="",NA(),BQ7)</f>
        <v>63.06</v>
      </c>
      <c r="BR6" s="21">
        <f t="shared" ref="BR6:BZ6" si="8">IF(BR7="",NA(),BR7)</f>
        <v>60.26</v>
      </c>
      <c r="BS6" s="21">
        <f t="shared" si="8"/>
        <v>61.1</v>
      </c>
      <c r="BT6" s="21">
        <f t="shared" si="8"/>
        <v>53.32</v>
      </c>
      <c r="BU6" s="21">
        <f t="shared" si="8"/>
        <v>63.81</v>
      </c>
      <c r="BV6" s="21">
        <f t="shared" si="8"/>
        <v>59.8</v>
      </c>
      <c r="BW6" s="21">
        <f t="shared" si="8"/>
        <v>57.77</v>
      </c>
      <c r="BX6" s="21">
        <f t="shared" si="8"/>
        <v>57.31</v>
      </c>
      <c r="BY6" s="21">
        <f t="shared" si="8"/>
        <v>57.08</v>
      </c>
      <c r="BZ6" s="21">
        <f t="shared" si="8"/>
        <v>67.23</v>
      </c>
      <c r="CA6" s="20" t="str">
        <f>IF(CA7="","",IF(CA7="-","【-】","【"&amp;SUBSTITUTE(TEXT(CA7,"#,##0.00"),"-","△")&amp;"】"))</f>
        <v>【60.65】</v>
      </c>
      <c r="CB6" s="21">
        <f>IF(CB7="",NA(),CB7)</f>
        <v>139.51</v>
      </c>
      <c r="CC6" s="21">
        <f t="shared" ref="CC6:CK6" si="9">IF(CC7="",NA(),CC7)</f>
        <v>148</v>
      </c>
      <c r="CD6" s="21">
        <f t="shared" si="9"/>
        <v>146.86000000000001</v>
      </c>
      <c r="CE6" s="21">
        <f t="shared" si="9"/>
        <v>169.76</v>
      </c>
      <c r="CF6" s="21">
        <f t="shared" si="9"/>
        <v>141.75</v>
      </c>
      <c r="CG6" s="21">
        <f t="shared" si="9"/>
        <v>263.76</v>
      </c>
      <c r="CH6" s="21">
        <f t="shared" si="9"/>
        <v>274.35000000000002</v>
      </c>
      <c r="CI6" s="21">
        <f t="shared" si="9"/>
        <v>273.52</v>
      </c>
      <c r="CJ6" s="21">
        <f t="shared" si="9"/>
        <v>274.99</v>
      </c>
      <c r="CK6" s="21">
        <f t="shared" si="9"/>
        <v>228.21</v>
      </c>
      <c r="CL6" s="20" t="str">
        <f>IF(CL7="","",IF(CL7="-","【-】","【"&amp;SUBSTITUTE(TEXT(CL7,"#,##0.00"),"-","△")&amp;"】"))</f>
        <v>【256.97】</v>
      </c>
      <c r="CM6" s="21">
        <f>IF(CM7="",NA(),CM7)</f>
        <v>67.19</v>
      </c>
      <c r="CN6" s="21">
        <f t="shared" ref="CN6:CV6" si="10">IF(CN7="",NA(),CN7)</f>
        <v>64.19</v>
      </c>
      <c r="CO6" s="21">
        <f t="shared" si="10"/>
        <v>68.41</v>
      </c>
      <c r="CP6" s="21">
        <f t="shared" si="10"/>
        <v>71.459999999999994</v>
      </c>
      <c r="CQ6" s="21">
        <f t="shared" si="10"/>
        <v>72.11</v>
      </c>
      <c r="CR6" s="21">
        <f t="shared" si="10"/>
        <v>51.75</v>
      </c>
      <c r="CS6" s="21">
        <f t="shared" si="10"/>
        <v>50.68</v>
      </c>
      <c r="CT6" s="21">
        <f t="shared" si="10"/>
        <v>50.14</v>
      </c>
      <c r="CU6" s="21">
        <f t="shared" si="10"/>
        <v>54.83</v>
      </c>
      <c r="CV6" s="21">
        <f t="shared" si="10"/>
        <v>54.54</v>
      </c>
      <c r="CW6" s="20" t="str">
        <f>IF(CW7="","",IF(CW7="-","【-】","【"&amp;SUBSTITUTE(TEXT(CW7,"#,##0.00"),"-","△")&amp;"】"))</f>
        <v>【61.14】</v>
      </c>
      <c r="CX6" s="21">
        <f>IF(CX7="",NA(),CX7)</f>
        <v>98.07</v>
      </c>
      <c r="CY6" s="21">
        <f t="shared" ref="CY6:DG6" si="11">IF(CY7="",NA(),CY7)</f>
        <v>98.01</v>
      </c>
      <c r="CZ6" s="21">
        <f t="shared" si="11"/>
        <v>97.83</v>
      </c>
      <c r="DA6" s="21">
        <f t="shared" si="11"/>
        <v>98.16</v>
      </c>
      <c r="DB6" s="21">
        <f t="shared" si="11"/>
        <v>98.24</v>
      </c>
      <c r="DC6" s="21">
        <f t="shared" si="11"/>
        <v>84.84</v>
      </c>
      <c r="DD6" s="21">
        <f t="shared" si="11"/>
        <v>84.86</v>
      </c>
      <c r="DE6" s="21">
        <f t="shared" si="11"/>
        <v>84.98</v>
      </c>
      <c r="DF6" s="21">
        <f t="shared" si="11"/>
        <v>84.7</v>
      </c>
      <c r="DG6" s="21">
        <f t="shared" si="11"/>
        <v>90.3</v>
      </c>
      <c r="DH6" s="20" t="str">
        <f>IF(DH7="","",IF(DH7="-","【-】","【"&amp;SUBSTITUTE(TEXT(DH7,"#,##0.00"),"-","△")&amp;"】"))</f>
        <v>【86.91】</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0.01</v>
      </c>
      <c r="EL6" s="21">
        <f t="shared" si="14"/>
        <v>0.02</v>
      </c>
      <c r="EM6" s="21">
        <f t="shared" si="14"/>
        <v>0.25</v>
      </c>
      <c r="EN6" s="21">
        <f t="shared" si="14"/>
        <v>0.01</v>
      </c>
      <c r="EO6" s="20" t="str">
        <f>IF(EO7="","",IF(EO7="-","【-】","【"&amp;SUBSTITUTE(TEXT(EO7,"#,##0.00"),"-","△")&amp;"】"))</f>
        <v>【0.03】</v>
      </c>
    </row>
    <row r="7" spans="1:145" s="22" customFormat="1" x14ac:dyDescent="0.15">
      <c r="A7" s="14"/>
      <c r="B7" s="23">
        <v>2021</v>
      </c>
      <c r="C7" s="23">
        <v>473138</v>
      </c>
      <c r="D7" s="23">
        <v>47</v>
      </c>
      <c r="E7" s="23">
        <v>17</v>
      </c>
      <c r="F7" s="23">
        <v>5</v>
      </c>
      <c r="G7" s="23">
        <v>0</v>
      </c>
      <c r="H7" s="23" t="s">
        <v>98</v>
      </c>
      <c r="I7" s="23" t="s">
        <v>99</v>
      </c>
      <c r="J7" s="23" t="s">
        <v>100</v>
      </c>
      <c r="K7" s="23" t="s">
        <v>101</v>
      </c>
      <c r="L7" s="23" t="s">
        <v>102</v>
      </c>
      <c r="M7" s="23" t="s">
        <v>103</v>
      </c>
      <c r="N7" s="24" t="s">
        <v>104</v>
      </c>
      <c r="O7" s="24" t="s">
        <v>105</v>
      </c>
      <c r="P7" s="24">
        <v>98.6</v>
      </c>
      <c r="Q7" s="24">
        <v>95.14</v>
      </c>
      <c r="R7" s="24">
        <v>1606</v>
      </c>
      <c r="S7" s="24">
        <v>6253</v>
      </c>
      <c r="T7" s="24">
        <v>31.3</v>
      </c>
      <c r="U7" s="24">
        <v>199.78</v>
      </c>
      <c r="V7" s="24">
        <v>6140</v>
      </c>
      <c r="W7" s="24">
        <v>2.48</v>
      </c>
      <c r="X7" s="24">
        <v>2475.81</v>
      </c>
      <c r="Y7" s="24">
        <v>103.73</v>
      </c>
      <c r="Z7" s="24">
        <v>105.56</v>
      </c>
      <c r="AA7" s="24">
        <v>101.97</v>
      </c>
      <c r="AB7" s="24">
        <v>106.54</v>
      </c>
      <c r="AC7" s="24">
        <v>100.82</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855.8</v>
      </c>
      <c r="BL7" s="24">
        <v>789.46</v>
      </c>
      <c r="BM7" s="24">
        <v>826.83</v>
      </c>
      <c r="BN7" s="24">
        <v>867.83</v>
      </c>
      <c r="BO7" s="24">
        <v>778.81</v>
      </c>
      <c r="BP7" s="24">
        <v>786.37</v>
      </c>
      <c r="BQ7" s="24">
        <v>63.06</v>
      </c>
      <c r="BR7" s="24">
        <v>60.26</v>
      </c>
      <c r="BS7" s="24">
        <v>61.1</v>
      </c>
      <c r="BT7" s="24">
        <v>53.32</v>
      </c>
      <c r="BU7" s="24">
        <v>63.81</v>
      </c>
      <c r="BV7" s="24">
        <v>59.8</v>
      </c>
      <c r="BW7" s="24">
        <v>57.77</v>
      </c>
      <c r="BX7" s="24">
        <v>57.31</v>
      </c>
      <c r="BY7" s="24">
        <v>57.08</v>
      </c>
      <c r="BZ7" s="24">
        <v>67.23</v>
      </c>
      <c r="CA7" s="24">
        <v>60.65</v>
      </c>
      <c r="CB7" s="24">
        <v>139.51</v>
      </c>
      <c r="CC7" s="24">
        <v>148</v>
      </c>
      <c r="CD7" s="24">
        <v>146.86000000000001</v>
      </c>
      <c r="CE7" s="24">
        <v>169.76</v>
      </c>
      <c r="CF7" s="24">
        <v>141.75</v>
      </c>
      <c r="CG7" s="24">
        <v>263.76</v>
      </c>
      <c r="CH7" s="24">
        <v>274.35000000000002</v>
      </c>
      <c r="CI7" s="24">
        <v>273.52</v>
      </c>
      <c r="CJ7" s="24">
        <v>274.99</v>
      </c>
      <c r="CK7" s="24">
        <v>228.21</v>
      </c>
      <c r="CL7" s="24">
        <v>256.97000000000003</v>
      </c>
      <c r="CM7" s="24">
        <v>67.19</v>
      </c>
      <c r="CN7" s="24">
        <v>64.19</v>
      </c>
      <c r="CO7" s="24">
        <v>68.41</v>
      </c>
      <c r="CP7" s="24">
        <v>71.459999999999994</v>
      </c>
      <c r="CQ7" s="24">
        <v>72.11</v>
      </c>
      <c r="CR7" s="24">
        <v>51.75</v>
      </c>
      <c r="CS7" s="24">
        <v>50.68</v>
      </c>
      <c r="CT7" s="24">
        <v>50.14</v>
      </c>
      <c r="CU7" s="24">
        <v>54.83</v>
      </c>
      <c r="CV7" s="24">
        <v>54.54</v>
      </c>
      <c r="CW7" s="24">
        <v>61.14</v>
      </c>
      <c r="CX7" s="24">
        <v>98.07</v>
      </c>
      <c r="CY7" s="24">
        <v>98.01</v>
      </c>
      <c r="CZ7" s="24">
        <v>97.83</v>
      </c>
      <c r="DA7" s="24">
        <v>98.16</v>
      </c>
      <c r="DB7" s="24">
        <v>98.24</v>
      </c>
      <c r="DC7" s="24">
        <v>84.84</v>
      </c>
      <c r="DD7" s="24">
        <v>84.86</v>
      </c>
      <c r="DE7" s="24">
        <v>84.98</v>
      </c>
      <c r="DF7" s="24">
        <v>84.7</v>
      </c>
      <c r="DG7" s="24">
        <v>90.3</v>
      </c>
      <c r="DH7" s="24">
        <v>86.91</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0.01</v>
      </c>
      <c r="EL7" s="24">
        <v>0.02</v>
      </c>
      <c r="EM7" s="24">
        <v>0.25</v>
      </c>
      <c r="EN7" s="24">
        <v>0.01</v>
      </c>
      <c r="EO7" s="24">
        <v>0.03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113</v>
      </c>
      <c r="D13" t="s">
        <v>114</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2023-01-24T02:05:05Z</cp:lastPrinted>
  <dcterms:created xsi:type="dcterms:W3CDTF">2022-12-01T02:02:00Z</dcterms:created>
  <dcterms:modified xsi:type="dcterms:W3CDTF">2023-01-24T05:25:46Z</dcterms:modified>
  <cp:category/>
</cp:coreProperties>
</file>