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miyakoj.local\public\01.共有（情報）\01.宮古島市役所\13.環境衛生局\06.下水道課\令和２年度～(武)\與那覇武引継\08経営比較分析表\Ｒ3経営比較分析表\"/>
    </mc:Choice>
  </mc:AlternateContent>
  <xr:revisionPtr revIDLastSave="0" documentId="13_ncr:1_{59054397-481E-43C9-A975-F356014E6227}" xr6:coauthVersionLast="36" xr6:coauthVersionMax="36" xr10:uidLastSave="{00000000-0000-0000-0000-000000000000}"/>
  <workbookProtection workbookAlgorithmName="SHA-512" workbookHashValue="i3TqJErP8BGc/0PZhg3FiZ+k8qE478pu2Bkci0Q8mpT+4l/qgrZqagyNXlaibVlhPLiV47o0V0jtF737APoXbA==" workbookSaltValue="oth5WRXX0plVQk4f9XG0B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E85" i="4"/>
  <c r="AL10" i="4"/>
  <c r="W10" i="4"/>
  <c r="BB8" i="4"/>
  <c r="AL8" i="4"/>
  <c r="I8"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<sst xmlns="http://schemas.openxmlformats.org/spreadsheetml/2006/main" count="297" uniqueCount="119">
  <si>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</si>
  <si>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</si>
  <si>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</si>
  <si>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</si>
  <si>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</si>
  <si>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</si>
  <si>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</si>
  <si>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</si>
  <si>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</si>
  <si>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</si>
  <si>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</si>
  <si>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</si>
  <si>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</si>
  <si>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</si>
  <si>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</si>
  <si>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</si>
  <si>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</si>
  <si>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</si>
  <si>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</si>
  <si>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</si>
  <si>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</si>
  <si>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</si>
  <si>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</si>
  <si>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</si>
  <si>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</si>
  <si>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</si>
  <si>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</si>
  <si>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</si>
  <si>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</si>
  <si>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</si>
  <si>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</si>
  <si>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</si>
  <si>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</si>
  <si>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</si>
  <si>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</si>
  <si>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</si>
  <si>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</si>
  <si>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</si>
  <si>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</si>
  <si>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</si>
  <si>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</si>
  <si>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</si>
  <si>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</si>
  <si>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</si>
  <si>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</si>
  <si>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</si>
  <si>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</si>
  <si>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</si>
  <si>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</si>
  <si>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</si>
  <si>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</si>
  <si>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</si>
  <si>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</si>
  <si>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</si>
  <si>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</si>
  <si>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</si>
  <si>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</si>
  <si>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</si>
  <si>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</si>
  <si>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</si>
  <si>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</si>
  <si>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</si>
  <si>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</si>
  <si>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</si>
  <si>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</si>
  <si>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</si>
  <si>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</si>
  <si>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</si>
  <si>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</si>
  <si>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</si>
  <si>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</si>
  <si>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</si>
  <si>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</si>
  <si>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</si>
  <si>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</si>
  <si>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</si>
  <si>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</si>
  <si>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</si>
  <si>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</si>
  <si>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</si>
  <si>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</si>
  <si>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</si>
  <si>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</si>
  <si>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</si>
  <si>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</si>
  <si>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</si>
  <si>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</si>
  <si>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</si>
  <si>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</si>
  <si>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</si>
  <si>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</si>
  <si>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</si>
  <si>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</si>
  <si>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</si>
  <si>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</si>
  <si>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</si>
  <si>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</si>
  <si>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</si>
  <si>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</si>
  <si>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</si>
  <si>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</si>
  <si>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</si>
  <si>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</si>
  <si>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</si>
  <si>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</si>
  <si>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</si>
  <si>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</si>
  <si>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</si>
  <si>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</si>
  <si>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</si>
  <si>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</si>
  <si>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</si>
  <si>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</si>
  <si>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</si>
  <si>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</si>
  <si>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</si>
  <si>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最適整備構想を策定し既存の施設の長寿命化、効率的な維持管理に努め適切な施設規模の見直しについても検討すると供に、令和2年度から公営企業会計へ移行し、経営の状況が具体化されることから経営健全化対策の計画を図り、より効率的な事業計画を進めることが必要となってくる。</t>
    <rPh sb="105" eb="107">
      <t>シセツ</t>
    </rPh>
    <rPh sb="108" eb="111">
      <t>ロウキュウカ</t>
    </rPh>
    <rPh sb="115" eb="117">
      <t>サイテキ</t>
    </rPh>
    <rPh sb="117" eb="119">
      <t>セイビ</t>
    </rPh>
    <rPh sb="119" eb="121">
      <t>コウソウ</t>
    </rPh>
    <rPh sb="122" eb="124">
      <t>サクテイ</t>
    </rPh>
    <rPh sb="125" eb="127">
      <t>キゾン</t>
    </rPh>
    <rPh sb="128" eb="130">
      <t>シセツ</t>
    </rPh>
    <rPh sb="131" eb="135">
      <t>チョウジュミョウカ</t>
    </rPh>
    <rPh sb="136" eb="139">
      <t>コウリツテキ</t>
    </rPh>
    <rPh sb="140" eb="142">
      <t>イジ</t>
    </rPh>
    <rPh sb="142" eb="144">
      <t>カンリ</t>
    </rPh>
    <rPh sb="145" eb="146">
      <t>ツト</t>
    </rPh>
    <rPh sb="147" eb="149">
      <t>テキセツ</t>
    </rPh>
    <rPh sb="150" eb="152">
      <t>シセツ</t>
    </rPh>
    <rPh sb="152" eb="154">
      <t>キボ</t>
    </rPh>
    <rPh sb="155" eb="157">
      <t>ミナオ</t>
    </rPh>
    <rPh sb="163" eb="165">
      <t>ケントウ</t>
    </rPh>
    <rPh sb="168" eb="169">
      <t>トモ</t>
    </rPh>
    <rPh sb="171" eb="172">
      <t>レイ</t>
    </rPh>
    <phoneticPr fontId="4"/>
  </si>
  <si>
    <t>①経常収支比率に関して、 当該指標は99.74％と100%を下回り、⑤の経費回収率は22.69％で全国平均、類似団体の平均と比較しても低い数値となっており、一般会計からの他会計繰入金の依存度が高い状況となっていることから、料金改定も含め改善に取り組まないといけない。
③流動比率に関しては低い数値であるが新規事業の予定がないことから企業債の減少が見込まれる。
⑥汚水処理原価ついて、 全国平均、類似団体平均値の数値と比べ低い数値ではあるが、今後の接続率の向上、さらに維持管理等を効率的に取組む必要がある。　　　　　　　　　　　　　　　　　　　　　　　⑦施設利用率は全国平均、類維持団体と近い数値ではあるが、⑧水洗化率は全国平均、類似団体平均を下回っており、接続に係る自己負担が重いことから接続率が伸び悩んでおり、補助制度を活用し接続率向上を図る。</t>
    <rPh sb="30" eb="32">
      <t>シタマワ</t>
    </rPh>
    <rPh sb="36" eb="38">
      <t>ケイヒ</t>
    </rPh>
    <rPh sb="151" eb="153">
      <t>シンキ</t>
    </rPh>
    <rPh sb="153" eb="155">
      <t>ジギョウ</t>
    </rPh>
    <rPh sb="156" eb="158">
      <t>ヨテイ</t>
    </rPh>
    <rPh sb="165" eb="168">
      <t>キギョウサイ</t>
    </rPh>
    <rPh sb="169" eb="171">
      <t>ゲンショウ</t>
    </rPh>
    <rPh sb="172" eb="174">
      <t>ミコ</t>
    </rPh>
    <rPh sb="191" eb="193">
      <t>ゼンコク</t>
    </rPh>
    <rPh sb="193" eb="195">
      <t>ヘイキン</t>
    </rPh>
    <rPh sb="281" eb="282">
      <t>ルイ</t>
    </rPh>
    <rPh sb="282" eb="286">
      <t>ゼンコクヘイキン</t>
    </rPh>
    <rPh sb="287" eb="289">
      <t>イジ</t>
    </rPh>
    <rPh sb="289" eb="291">
      <t>ダンタイ</t>
    </rPh>
    <rPh sb="293" eb="294">
      <t>チカ</t>
    </rPh>
    <rPh sb="295" eb="297">
      <t>スウチ</t>
    </rPh>
    <rPh sb="308" eb="310">
      <t>ゼンコク</t>
    </rPh>
    <rPh sb="310" eb="312">
      <t>ヘイキン</t>
    </rPh>
    <phoneticPr fontId="4"/>
  </si>
  <si>
    <t>管渠について、共用開始から21年経過で耐用年数50年からすると現段階では管渠更新の必要性は低いが、将来の更新時期を見据え適性度を検討する必要がある。
 処理施設の機械設備について、老朽化や日照、塩害による劣化が随所に見られ、最適整備構想を策定し、経営状況を考慮しながら更新と改修を行う。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</si>
</sst>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E68-4EBE-B1C0-A93C8AC630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6E68-4EBE-B1C0-A93C8AC630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26.25</c:v>
                </c:pt>
                <c:pt idx="4">
                  <c:v>28.06</c:v>
                </c:pt>
              </c:numCache>
            </c:numRef>
          </c:val>
          <c:extLst>
            <c:ext xmlns:c16="http://schemas.microsoft.com/office/drawing/2014/chart" uri="{C3380CC4-5D6E-409C-BE32-E72D297353CC}">
              <c16:uniqueId val="{00000000-6550-4775-AA18-13216ED7EA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6550-4775-AA18-13216ED7EA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35.5</c:v>
                </c:pt>
                <c:pt idx="4">
                  <c:v>36.5</c:v>
                </c:pt>
              </c:numCache>
            </c:numRef>
          </c:val>
          <c:extLst>
            <c:ext xmlns:c16="http://schemas.microsoft.com/office/drawing/2014/chart" uri="{C3380CC4-5D6E-409C-BE32-E72D297353CC}">
              <c16:uniqueId val="{00000000-BE84-475B-89BE-6B4E0D5EE8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BE84-475B-89BE-6B4E0D5EE8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99.97</c:v>
                </c:pt>
                <c:pt idx="4">
                  <c:v>99.74</c:v>
                </c:pt>
              </c:numCache>
            </c:numRef>
          </c:val>
          <c:extLst>
            <c:ext xmlns:c16="http://schemas.microsoft.com/office/drawing/2014/chart" uri="{C3380CC4-5D6E-409C-BE32-E72D297353CC}">
              <c16:uniqueId val="{00000000-6C82-4C0B-8C00-73BFF608D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6C82-4C0B-8C00-73BFF608D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3.96</c:v>
                </c:pt>
                <c:pt idx="4">
                  <c:v>7.61</c:v>
                </c:pt>
              </c:numCache>
            </c:numRef>
          </c:val>
          <c:extLst>
            <c:ext xmlns:c16="http://schemas.microsoft.com/office/drawing/2014/chart" uri="{C3380CC4-5D6E-409C-BE32-E72D297353CC}">
              <c16:uniqueId val="{00000000-783C-4A91-9A3D-5F66AE094E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783C-4A91-9A3D-5F66AE094E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EF-4660-9154-C3542D1006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7EF-4660-9154-C3542D1006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0.49</c:v>
                </c:pt>
                <c:pt idx="4">
                  <c:v>11.8</c:v>
                </c:pt>
              </c:numCache>
            </c:numRef>
          </c:val>
          <c:extLst>
            <c:ext xmlns:c16="http://schemas.microsoft.com/office/drawing/2014/chart" uri="{C3380CC4-5D6E-409C-BE32-E72D297353CC}">
              <c16:uniqueId val="{00000000-F711-4988-A4BD-415B5C9205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F711-4988-A4BD-415B5C9205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55.84</c:v>
                </c:pt>
                <c:pt idx="4">
                  <c:v>72.37</c:v>
                </c:pt>
              </c:numCache>
            </c:numRef>
          </c:val>
          <c:extLst>
            <c:ext xmlns:c16="http://schemas.microsoft.com/office/drawing/2014/chart" uri="{C3380CC4-5D6E-409C-BE32-E72D297353CC}">
              <c16:uniqueId val="{00000000-B45E-4742-BEE1-F64570EA448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B45E-4742-BEE1-F64570EA448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569-42C9-B9AD-30624079C2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3569-42C9-B9AD-30624079C2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22.28</c:v>
                </c:pt>
                <c:pt idx="4">
                  <c:v>22.69</c:v>
                </c:pt>
              </c:numCache>
            </c:numRef>
          </c:val>
          <c:extLst>
            <c:ext xmlns:c16="http://schemas.microsoft.com/office/drawing/2014/chart" uri="{C3380CC4-5D6E-409C-BE32-E72D297353CC}">
              <c16:uniqueId val="{00000000-A69F-43A2-B392-56AA81C1C1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A69F-43A2-B392-56AA81C1C1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240.04</c:v>
                </c:pt>
                <c:pt idx="4">
                  <c:v>238.41</c:v>
                </c:pt>
              </c:numCache>
            </c:numRef>
          </c:val>
          <c:extLst>
            <c:ext xmlns:c16="http://schemas.microsoft.com/office/drawing/2014/chart" uri="{C3380CC4-5D6E-409C-BE32-E72D297353CC}">
              <c16:uniqueId val="{00000000-DBA0-48D8-B49F-55A1107249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DBA0-48D8-B49F-55A1107249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60"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沖縄県　宮古島市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54">
        <f>データ!S6</f>
        <v>55466</v>
      </c>
      <c r="AM8" s="54"/>
      <c r="AN8" s="54"/>
      <c r="AO8" s="54"/>
      <c r="AP8" s="54"/>
      <c r="AQ8" s="54"/>
      <c r="AR8" s="54"/>
      <c r="AS8" s="54"/>
      <c r="AT8" s="53">
        <f>データ!T6</f>
        <v>203.9</v>
      </c>
      <c r="AU8" s="53"/>
      <c r="AV8" s="53"/>
      <c r="AW8" s="53"/>
      <c r="AX8" s="53"/>
      <c r="AY8" s="53"/>
      <c r="AZ8" s="53"/>
      <c r="BA8" s="53"/>
      <c r="BB8" s="53">
        <f>データ!U6</f>
        <v>272.02999999999997</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2">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2">
      <c r="A10" s="2"/>
      <c r="B10" s="53" t="str">
        <f>データ!N6</f>
        <v>-</v>
      </c>
      <c r="C10" s="53"/>
      <c r="D10" s="53"/>
      <c r="E10" s="53"/>
      <c r="F10" s="53"/>
      <c r="G10" s="53"/>
      <c r="H10" s="53"/>
      <c r="I10" s="53">
        <f>データ!O6</f>
        <v>96.88</v>
      </c>
      <c r="J10" s="53"/>
      <c r="K10" s="53"/>
      <c r="L10" s="53"/>
      <c r="M10" s="53"/>
      <c r="N10" s="53"/>
      <c r="O10" s="53"/>
      <c r="P10" s="53">
        <f>データ!P6</f>
        <v>2.9</v>
      </c>
      <c r="Q10" s="53"/>
      <c r="R10" s="53"/>
      <c r="S10" s="53"/>
      <c r="T10" s="53"/>
      <c r="U10" s="53"/>
      <c r="V10" s="53"/>
      <c r="W10" s="53">
        <f>データ!Q6</f>
        <v>100</v>
      </c>
      <c r="X10" s="53"/>
      <c r="Y10" s="53"/>
      <c r="Z10" s="53"/>
      <c r="AA10" s="53"/>
      <c r="AB10" s="53"/>
      <c r="AC10" s="53"/>
      <c r="AD10" s="54">
        <f>データ!R6</f>
        <v>972</v>
      </c>
      <c r="AE10" s="54"/>
      <c r="AF10" s="54"/>
      <c r="AG10" s="54"/>
      <c r="AH10" s="54"/>
      <c r="AI10" s="54"/>
      <c r="AJ10" s="54"/>
      <c r="AK10" s="2"/>
      <c r="AL10" s="54">
        <f>データ!V6</f>
        <v>1589</v>
      </c>
      <c r="AM10" s="54"/>
      <c r="AN10" s="54"/>
      <c r="AO10" s="54"/>
      <c r="AP10" s="54"/>
      <c r="AQ10" s="54"/>
      <c r="AR10" s="54"/>
      <c r="AS10" s="54"/>
      <c r="AT10" s="53">
        <f>データ!W6</f>
        <v>0.78</v>
      </c>
      <c r="AU10" s="53"/>
      <c r="AV10" s="53"/>
      <c r="AW10" s="53"/>
      <c r="AX10" s="53"/>
      <c r="AY10" s="53"/>
      <c r="AZ10" s="53"/>
      <c r="BA10" s="53"/>
      <c r="BB10" s="53">
        <f>データ!X6</f>
        <v>2037.18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2">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2">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2">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2">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wRgBG3RKdznGKQGBMFkvfAJHeghxQK1NgFgQ+Qgk6xoJtm1Pg/bopC3wwsBpz7OxkIwKBjlCb+qpSO1RDWgoiA==" saltValue="sytyKYlBrCWMgs6F47uf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2">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472140</v>
      </c>
      <c r="D6" s="19">
        <f t="shared" si="3"/>
        <v>46</v>
      </c>
      <c r="E6" s="19">
        <f t="shared" si="3"/>
        <v>17</v>
      </c>
      <c r="F6" s="19">
        <f t="shared" si="3"/>
        <v>6</v>
      </c>
      <c r="G6" s="19">
        <f t="shared" si="3"/>
        <v>0</v>
      </c>
      <c r="H6" s="19" t="str">
        <f t="shared" si="3"/>
        <v>沖縄県　宮古島市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96.88</v>
      </c>
      <c r="P6" s="20">
        <f t="shared" si="3"/>
        <v>2.9</v>
      </c>
      <c r="Q6" s="20">
        <f t="shared" si="3"/>
        <v>100</v>
      </c>
      <c r="R6" s="20">
        <f t="shared" si="3"/>
        <v>972</v>
      </c>
      <c r="S6" s="20">
        <f t="shared" si="3"/>
        <v>55466</v>
      </c>
      <c r="T6" s="20">
        <f t="shared" si="3"/>
        <v>203.9</v>
      </c>
      <c r="U6" s="20">
        <f t="shared" si="3"/>
        <v>272.02999999999997</v>
      </c>
      <c r="V6" s="20">
        <f t="shared" si="3"/>
        <v>1589</v>
      </c>
      <c r="W6" s="20">
        <f t="shared" si="3"/>
        <v>0.78</v>
      </c>
      <c r="X6" s="20">
        <f t="shared" si="3"/>
        <v>2037.18</v>
      </c>
      <c r="Y6" s="21" t="str">
        <f>IF(Y7="",NA(),Y7)</f>
        <v>-</v>
      </c>
      <c r="Z6" s="21" t="str">
        <f t="shared" ref="Z6:AH6" si="4">IF(Z7="",NA(),Z7)</f>
        <v>-</v>
      </c>
      <c r="AA6" s="21" t="str">
        <f t="shared" si="4"/>
        <v>-</v>
      </c>
      <c r="AB6" s="21">
        <f t="shared" si="4"/>
        <v>99.97</v>
      </c>
      <c r="AC6" s="21">
        <f t="shared" si="4"/>
        <v>99.74</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0.49</v>
      </c>
      <c r="AN6" s="21">
        <f t="shared" si="5"/>
        <v>11.8</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55.84</v>
      </c>
      <c r="AY6" s="21">
        <f t="shared" si="6"/>
        <v>72.37</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22.28</v>
      </c>
      <c r="BU6" s="21">
        <f t="shared" si="8"/>
        <v>22.69</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240.04</v>
      </c>
      <c r="CF6" s="21">
        <f t="shared" si="9"/>
        <v>238.41</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26.25</v>
      </c>
      <c r="CQ6" s="21">
        <f t="shared" si="10"/>
        <v>28.06</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35.5</v>
      </c>
      <c r="DB6" s="21">
        <f t="shared" si="11"/>
        <v>36.5</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3.96</v>
      </c>
      <c r="DM6" s="21">
        <f t="shared" si="12"/>
        <v>7.61</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2">
      <c r="A7" s="14"/>
      <c r="B7" s="23">
        <v>2021</v>
      </c>
      <c r="C7" s="23">
        <v>472140</v>
      </c>
      <c r="D7" s="23">
        <v>46</v>
      </c>
      <c r="E7" s="23">
        <v>17</v>
      </c>
      <c r="F7" s="23">
        <v>6</v>
      </c>
      <c r="G7" s="23">
        <v>0</v>
      </c>
      <c r="H7" s="23" t="s">
        <v>96</v>
      </c>
      <c r="I7" s="23" t="s">
        <v>97</v>
      </c>
      <c r="J7" s="23" t="s">
        <v>98</v>
      </c>
      <c r="K7" s="23" t="s">
        <v>99</v>
      </c>
      <c r="L7" s="23" t="s">
        <v>100</v>
      </c>
      <c r="M7" s="23" t="s">
        <v>101</v>
      </c>
      <c r="N7" s="24" t="s">
        <v>102</v>
      </c>
      <c r="O7" s="24">
        <v>96.88</v>
      </c>
      <c r="P7" s="24">
        <v>2.9</v>
      </c>
      <c r="Q7" s="24">
        <v>100</v>
      </c>
      <c r="R7" s="24">
        <v>972</v>
      </c>
      <c r="S7" s="24">
        <v>55466</v>
      </c>
      <c r="T7" s="24">
        <v>203.9</v>
      </c>
      <c r="U7" s="24">
        <v>272.02999999999997</v>
      </c>
      <c r="V7" s="24">
        <v>1589</v>
      </c>
      <c r="W7" s="24">
        <v>0.78</v>
      </c>
      <c r="X7" s="24">
        <v>2037.18</v>
      </c>
      <c r="Y7" s="24" t="s">
        <v>102</v>
      </c>
      <c r="Z7" s="24" t="s">
        <v>102</v>
      </c>
      <c r="AA7" s="24" t="s">
        <v>102</v>
      </c>
      <c r="AB7" s="24">
        <v>99.97</v>
      </c>
      <c r="AC7" s="24">
        <v>99.74</v>
      </c>
      <c r="AD7" s="24" t="s">
        <v>102</v>
      </c>
      <c r="AE7" s="24" t="s">
        <v>102</v>
      </c>
      <c r="AF7" s="24" t="s">
        <v>102</v>
      </c>
      <c r="AG7" s="24">
        <v>101.18</v>
      </c>
      <c r="AH7" s="24">
        <v>99.89</v>
      </c>
      <c r="AI7" s="24">
        <v>98.64</v>
      </c>
      <c r="AJ7" s="24" t="s">
        <v>102</v>
      </c>
      <c r="AK7" s="24" t="s">
        <v>102</v>
      </c>
      <c r="AL7" s="24" t="s">
        <v>102</v>
      </c>
      <c r="AM7" s="24">
        <v>0.49</v>
      </c>
      <c r="AN7" s="24">
        <v>11.8</v>
      </c>
      <c r="AO7" s="24" t="s">
        <v>102</v>
      </c>
      <c r="AP7" s="24" t="s">
        <v>102</v>
      </c>
      <c r="AQ7" s="24" t="s">
        <v>102</v>
      </c>
      <c r="AR7" s="24">
        <v>140.63</v>
      </c>
      <c r="AS7" s="24">
        <v>163.84</v>
      </c>
      <c r="AT7" s="24">
        <v>102.08</v>
      </c>
      <c r="AU7" s="24" t="s">
        <v>102</v>
      </c>
      <c r="AV7" s="24" t="s">
        <v>102</v>
      </c>
      <c r="AW7" s="24" t="s">
        <v>102</v>
      </c>
      <c r="AX7" s="24">
        <v>55.84</v>
      </c>
      <c r="AY7" s="24">
        <v>72.37</v>
      </c>
      <c r="AZ7" s="24" t="s">
        <v>102</v>
      </c>
      <c r="BA7" s="24" t="s">
        <v>102</v>
      </c>
      <c r="BB7" s="24" t="s">
        <v>102</v>
      </c>
      <c r="BC7" s="24">
        <v>56.53</v>
      </c>
      <c r="BD7" s="24">
        <v>59.66</v>
      </c>
      <c r="BE7" s="24">
        <v>61.46</v>
      </c>
      <c r="BF7" s="24" t="s">
        <v>102</v>
      </c>
      <c r="BG7" s="24" t="s">
        <v>102</v>
      </c>
      <c r="BH7" s="24" t="s">
        <v>102</v>
      </c>
      <c r="BI7" s="24">
        <v>0</v>
      </c>
      <c r="BJ7" s="24">
        <v>0</v>
      </c>
      <c r="BK7" s="24" t="s">
        <v>102</v>
      </c>
      <c r="BL7" s="24" t="s">
        <v>102</v>
      </c>
      <c r="BM7" s="24" t="s">
        <v>102</v>
      </c>
      <c r="BN7" s="24">
        <v>1095.52</v>
      </c>
      <c r="BO7" s="24">
        <v>1056.55</v>
      </c>
      <c r="BP7" s="24">
        <v>974.72</v>
      </c>
      <c r="BQ7" s="24" t="s">
        <v>102</v>
      </c>
      <c r="BR7" s="24" t="s">
        <v>102</v>
      </c>
      <c r="BS7" s="24" t="s">
        <v>102</v>
      </c>
      <c r="BT7" s="24">
        <v>22.28</v>
      </c>
      <c r="BU7" s="24">
        <v>22.69</v>
      </c>
      <c r="BV7" s="24" t="s">
        <v>102</v>
      </c>
      <c r="BW7" s="24" t="s">
        <v>102</v>
      </c>
      <c r="BX7" s="24" t="s">
        <v>102</v>
      </c>
      <c r="BY7" s="24">
        <v>39.64</v>
      </c>
      <c r="BZ7" s="24">
        <v>40</v>
      </c>
      <c r="CA7" s="24">
        <v>44.22</v>
      </c>
      <c r="CB7" s="24" t="s">
        <v>102</v>
      </c>
      <c r="CC7" s="24" t="s">
        <v>102</v>
      </c>
      <c r="CD7" s="24" t="s">
        <v>102</v>
      </c>
      <c r="CE7" s="24">
        <v>240.04</v>
      </c>
      <c r="CF7" s="24">
        <v>238.41</v>
      </c>
      <c r="CG7" s="24" t="s">
        <v>102</v>
      </c>
      <c r="CH7" s="24" t="s">
        <v>102</v>
      </c>
      <c r="CI7" s="24" t="s">
        <v>102</v>
      </c>
      <c r="CJ7" s="24">
        <v>449.72</v>
      </c>
      <c r="CK7" s="24">
        <v>437.27</v>
      </c>
      <c r="CL7" s="24">
        <v>392.85</v>
      </c>
      <c r="CM7" s="24" t="s">
        <v>102</v>
      </c>
      <c r="CN7" s="24" t="s">
        <v>102</v>
      </c>
      <c r="CO7" s="24" t="s">
        <v>102</v>
      </c>
      <c r="CP7" s="24">
        <v>26.25</v>
      </c>
      <c r="CQ7" s="24">
        <v>28.06</v>
      </c>
      <c r="CR7" s="24" t="s">
        <v>102</v>
      </c>
      <c r="CS7" s="24" t="s">
        <v>102</v>
      </c>
      <c r="CT7" s="24" t="s">
        <v>102</v>
      </c>
      <c r="CU7" s="24">
        <v>30.19</v>
      </c>
      <c r="CV7" s="24">
        <v>28.77</v>
      </c>
      <c r="CW7" s="24">
        <v>32.229999999999997</v>
      </c>
      <c r="CX7" s="24" t="s">
        <v>102</v>
      </c>
      <c r="CY7" s="24" t="s">
        <v>102</v>
      </c>
      <c r="CZ7" s="24" t="s">
        <v>102</v>
      </c>
      <c r="DA7" s="24">
        <v>35.5</v>
      </c>
      <c r="DB7" s="24">
        <v>36.5</v>
      </c>
      <c r="DC7" s="24" t="s">
        <v>102</v>
      </c>
      <c r="DD7" s="24" t="s">
        <v>102</v>
      </c>
      <c r="DE7" s="24" t="s">
        <v>102</v>
      </c>
      <c r="DF7" s="24">
        <v>79.09</v>
      </c>
      <c r="DG7" s="24">
        <v>78.900000000000006</v>
      </c>
      <c r="DH7" s="24">
        <v>80.63</v>
      </c>
      <c r="DI7" s="24" t="s">
        <v>102</v>
      </c>
      <c r="DJ7" s="24" t="s">
        <v>102</v>
      </c>
      <c r="DK7" s="24" t="s">
        <v>102</v>
      </c>
      <c r="DL7" s="24">
        <v>3.96</v>
      </c>
      <c r="DM7" s="24">
        <v>7.61</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2023-01-20T04:48:47Z</cp:lastPrinted>
  <dcterms:created xsi:type="dcterms:W3CDTF">2022-12-01T01:39:14Z</dcterms:created>
  <dcterms:modified xsi:type="dcterms:W3CDTF">2023-01-20T04:53:30Z</dcterms:modified>
  <cp:category/>
</cp:coreProperties>
</file>