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miyakoj.local\public\01.共有（情報）\01.宮古島市役所\13.環境衛生局\06.下水道課\令和２年度～(武)\與那覇武引継\08経営比較分析表\Ｒ3経営比較分析表\"/>
    </mc:Choice>
  </mc:AlternateContent>
  <xr:revisionPtr revIDLastSave="0" documentId="13_ncr:1_{831E80A7-7E41-4B28-9699-1AB37FE84597}" xr6:coauthVersionLast="36" xr6:coauthVersionMax="36" xr10:uidLastSave="{00000000-0000-0000-0000-000000000000}"/>
  <workbookProtection workbookAlgorithmName="SHA-512" workbookHashValue="t2lBsBkrxH2qtcYpBRABVdTnEnT0almKPhTBBxfnNB5kZw5PNg/0VXPfBhcEX2saD+P1BswDiXRP8T+stA4oiA==" workbookSaltValue="yWlX1BX4IjQx+u6+MAh6gA=="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P6" i="5"/>
  <c r="O6" i="5"/>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G85" i="4"/>
  <c r="BB10" i="4"/>
  <c r="AT10" i="4"/>
  <c r="AD10" i="4"/>
  <c r="W10" i="4"/>
  <c r="P10" i="4"/>
  <c r="I10" i="4"/>
  <c r="BB8" i="4"/>
  <c r="AT8" i="4"/>
  <c r="AD8" i="4"/>
  <c r="W8" i="4"/>
  <c r="B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<sst xmlns="http://schemas.openxmlformats.org/spreadsheetml/2006/main" count="297" uniqueCount="118">
  <si>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</si>
  <si>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</si>
  <si>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</si>
  <si>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</si>
  <si>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</si>
  <si>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</si>
  <si>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</si>
  <si>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</si>
  <si>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</si>
  <si>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</si>
  <si>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</si>
  <si>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</si>
  <si>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</si>
  <si>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</si>
  <si>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</si>
  <si>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</si>
  <si>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</si>
  <si>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</si>
  <si>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</si>
  <si>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</si>
  <si>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</si>
  <si>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</si>
  <si>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</si>
  <si>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</si>
  <si>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</si>
  <si>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</si>
  <si>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</si>
  <si>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</si>
  <si>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</si>
  <si>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</si>
  <si>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</si>
  <si>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</si>
  <si>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</si>
  <si>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</si>
  <si>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</si>
  <si>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</si>
  <si>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</si>
  <si>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</si>
  <si>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</si>
  <si>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</si>
  <si>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</si>
  <si>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</si>
  <si>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</si>
  <si>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</si>
  <si>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</si>
  <si>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</si>
  <si>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</si>
  <si>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</si>
  <si>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</si>
  <si>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</si>
  <si>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</si>
  <si>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</si>
  <si>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</si>
  <si>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</si>
  <si>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</si>
  <si>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</si>
  <si>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</si>
  <si>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</si>
  <si>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</si>
  <si>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</si>
  <si>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</si>
  <si>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</si>
  <si>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</si>
  <si>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</si>
  <si>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</si>
  <si>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</si>
  <si>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</si>
  <si>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</si>
  <si>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</si>
  <si>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</si>
  <si>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</si>
  <si>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</si>
  <si>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</si>
  <si>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</si>
  <si>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</si>
  <si>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</si>
  <si>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</si>
  <si>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</si>
  <si>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</si>
  <si>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</si>
  <si>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</si>
  <si>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</si>
  <si>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</si>
  <si>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</si>
  <si>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</si>
  <si>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</si>
  <si>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</si>
  <si>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</si>
  <si>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</si>
  <si>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</si>
  <si>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</si>
  <si>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</si>
  <si>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</si>
  <si>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</si>
  <si>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</si>
  <si>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</si>
  <si>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宮古島市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</si>
  <si>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</si>
  <si>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</si>
  <si>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</si>
  <si>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</si>
  <si>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</si>
  <si>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</si>
  <si>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</si>
  <si>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</si>
  <si>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</si>
  <si>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</si>
  <si>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</si>
  <si>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</si>
  <si>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</si>
  <si>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</si>
  <si>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</si>
  <si>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</si>
  <si>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</si>
  <si>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</si>
  <si>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類似団体と比較して、全体的に経営の健全性・効率性が悪く、その主な要因は事業費にみあった料金収入を確保できていないこと及び、水洗化率の低さにある。
経営改善のためには、し尿投入料金も含め適切な料金水準への改定が必要である。
令和2年度から公営企業会計へ移行し、経営の状況が具体化されることから経営健全化対策の計画を図り、接続にかかる自己負担を抑えるため、補助制度を活用し、普及啓蒙活動をより強化し水洗化率の向上をはかることにより効率的な事業計画を進めることが必要となってくる。</t>
    <rPh sb="0" eb="2">
      <t>ルイジ</t>
    </rPh>
    <rPh sb="2" eb="4">
      <t>ダンタイ</t>
    </rPh>
    <rPh sb="5" eb="7">
      <t>ヒカク</t>
    </rPh>
    <rPh sb="10" eb="13">
      <t>ゼンタイテキ</t>
    </rPh>
    <rPh sb="14" eb="16">
      <t>ケイエイ</t>
    </rPh>
    <rPh sb="17" eb="20">
      <t>ケンゼンセイ</t>
    </rPh>
    <rPh sb="21" eb="24">
      <t>コウリツセイ</t>
    </rPh>
    <rPh sb="25" eb="26">
      <t>ワル</t>
    </rPh>
    <rPh sb="30" eb="31">
      <t>オモ</t>
    </rPh>
    <rPh sb="32" eb="34">
      <t>ヨウイン</t>
    </rPh>
    <rPh sb="35" eb="38">
      <t>ジギョウヒ</t>
    </rPh>
    <rPh sb="43" eb="45">
      <t>リョウキン</t>
    </rPh>
    <rPh sb="45" eb="47">
      <t>シュウニュウ</t>
    </rPh>
    <rPh sb="48" eb="50">
      <t>カクホ</t>
    </rPh>
    <rPh sb="58" eb="59">
      <t>オヨ</t>
    </rPh>
    <rPh sb="61" eb="64">
      <t>スイセンカ</t>
    </rPh>
    <rPh sb="64" eb="65">
      <t>リツ</t>
    </rPh>
    <rPh sb="66" eb="67">
      <t>ヒク</t>
    </rPh>
    <rPh sb="73" eb="75">
      <t>ケイエイ</t>
    </rPh>
    <rPh sb="75" eb="77">
      <t>カイゼン</t>
    </rPh>
    <rPh sb="84" eb="85">
      <t>ニョウ</t>
    </rPh>
    <rPh sb="85" eb="87">
      <t>トウニュウ</t>
    </rPh>
    <rPh sb="87" eb="89">
      <t>リョウキン</t>
    </rPh>
    <rPh sb="90" eb="91">
      <t>フク</t>
    </rPh>
    <rPh sb="92" eb="94">
      <t>テキセツ</t>
    </rPh>
    <rPh sb="95" eb="97">
      <t>リョウキン</t>
    </rPh>
    <rPh sb="97" eb="99">
      <t>スイジュン</t>
    </rPh>
    <rPh sb="101" eb="103">
      <t>カイテイ</t>
    </rPh>
    <rPh sb="104" eb="106">
      <t>ヒツヨウ</t>
    </rPh>
    <rPh sb="111" eb="113">
      <t>レイワ</t>
    </rPh>
    <rPh sb="114" eb="116">
      <t>ネンド</t>
    </rPh>
    <rPh sb="118" eb="120">
      <t>コウエイ</t>
    </rPh>
    <rPh sb="120" eb="122">
      <t>キギョウ</t>
    </rPh>
    <rPh sb="122" eb="124">
      <t>カイケイ</t>
    </rPh>
    <rPh sb="125" eb="127">
      <t>イコウ</t>
    </rPh>
    <rPh sb="129" eb="131">
      <t>ケイエイ</t>
    </rPh>
    <rPh sb="132" eb="134">
      <t>ジョウキョウ</t>
    </rPh>
    <rPh sb="145" eb="147">
      <t>ケイエイ</t>
    </rPh>
    <rPh sb="147" eb="149">
      <t>ケンゼン</t>
    </rPh>
    <rPh sb="149" eb="150">
      <t>カ</t>
    </rPh>
    <rPh sb="150" eb="152">
      <t>タイサク</t>
    </rPh>
    <rPh sb="153" eb="155">
      <t>ケイカク</t>
    </rPh>
    <rPh sb="156" eb="157">
      <t>ハカ</t>
    </rPh>
    <phoneticPr fontId="16"/>
  </si>
  <si>
    <t>③管渠改善率
 共用開始が平成9年で24年経過しており、処理場は一部老朽化が著しく、更新事業を実施中。
管渠の耐用年数50年からすると現段階では管渠更新の必要性は低い。</t>
    <phoneticPr fontId="4"/>
  </si>
  <si>
    <t>①経常収支比率に関して、 当該指標は116.67％と数値的には問題ない一方で、⑤の経費回収率53.70％で全国平均、類似団体の平均と比較しても低い数値となっており、一般会計からの他会計繰入金の依存度が高い状況となっている。
③流動比率に関して、全国平均、類似団体の平均と比べても低い数値である。料金改定も含め改善に取り組まないといけない。
⑥汚水処理原価
 類似団体平均値の数値に近い数値ではあるが、今後の接続率の向上、さらに維持管理等を効率的に取組む必要がある。
⑦施設利用率
 過去の推移からして、増加傾向となっている。要因として建設ラッシュ等の影響が考えられる。現在水処理施設増設工事を進めており今後、さらに接続促進の強化に取り組んでいく必要がある。
⑧水洗化率
 水洗化率は類似団体平均と近い状況であるが、接続に係る自己負担が重いことから接続率が伸び悩んでおり、補助制度を活用し接続率向上を図る。</t>
    <rPh sb="1" eb="3">
      <t>ケイジョウ</t>
    </rPh>
    <rPh sb="3" eb="5">
      <t>シュウシ</t>
    </rPh>
    <rPh sb="8" eb="9">
      <t>カン</t>
    </rPh>
    <rPh sb="13" eb="15">
      <t>トウガイ</t>
    </rPh>
    <rPh sb="15" eb="17">
      <t>シヒョウ</t>
    </rPh>
    <rPh sb="26" eb="29">
      <t>スウチテキ</t>
    </rPh>
    <rPh sb="31" eb="33">
      <t>モンダイ</t>
    </rPh>
    <rPh sb="35" eb="37">
      <t>イッポウ</t>
    </rPh>
    <rPh sb="41" eb="43">
      <t>ケイヒ</t>
    </rPh>
    <rPh sb="43" eb="46">
      <t>カイシュウリツ</t>
    </rPh>
    <rPh sb="53" eb="55">
      <t>ゼンコク</t>
    </rPh>
    <rPh sb="55" eb="57">
      <t>ヘイキン</t>
    </rPh>
    <rPh sb="58" eb="60">
      <t>ルイジ</t>
    </rPh>
    <rPh sb="60" eb="62">
      <t>ダンタイ</t>
    </rPh>
    <rPh sb="63" eb="65">
      <t>ヘイキン</t>
    </rPh>
    <rPh sb="66" eb="68">
      <t>ヒカク</t>
    </rPh>
    <rPh sb="71" eb="72">
      <t>ヒク</t>
    </rPh>
    <rPh sb="73" eb="75">
      <t>スウチ</t>
    </rPh>
    <rPh sb="82" eb="84">
      <t>イッパン</t>
    </rPh>
    <rPh sb="84" eb="86">
      <t>カイケイ</t>
    </rPh>
    <rPh sb="113" eb="115">
      <t>リュウドウ</t>
    </rPh>
    <rPh sb="115" eb="117">
      <t>ヒリツ</t>
    </rPh>
    <rPh sb="118" eb="119">
      <t>カン</t>
    </rPh>
    <rPh sb="190" eb="191">
      <t>チカ</t>
    </rPh>
    <rPh sb="192" eb="194">
      <t>スウチ</t>
    </rPh>
    <rPh sb="200" eb="202">
      <t>コンゴ</t>
    </rPh>
    <rPh sb="203" eb="205">
      <t>セツゾク</t>
    </rPh>
    <rPh sb="205" eb="206">
      <t>リツ</t>
    </rPh>
    <rPh sb="207" eb="209">
      <t>コウジョウ</t>
    </rPh>
    <rPh sb="244" eb="246">
      <t>スイイ</t>
    </rPh>
    <rPh sb="251" eb="253">
      <t>ゾウカ</t>
    </rPh>
    <rPh sb="253" eb="255">
      <t>ケイコウ</t>
    </rPh>
    <rPh sb="267" eb="269">
      <t>ケンセツ</t>
    </rPh>
    <rPh sb="273" eb="274">
      <t>トウ</t>
    </rPh>
    <rPh sb="275" eb="277">
      <t>エイキョウ</t>
    </rPh>
    <rPh sb="284" eb="286">
      <t>ゲンザイ</t>
    </rPh>
    <rPh sb="286" eb="287">
      <t>ミズ</t>
    </rPh>
    <rPh sb="287" eb="289">
      <t>ショリ</t>
    </rPh>
    <rPh sb="289" eb="291">
      <t>シセツ</t>
    </rPh>
    <rPh sb="291" eb="293">
      <t>ゾウセツ</t>
    </rPh>
    <rPh sb="293" eb="295">
      <t>コウジ</t>
    </rPh>
    <rPh sb="296" eb="297">
      <t>スス</t>
    </rPh>
    <rPh sb="335" eb="338">
      <t>スイセンカ</t>
    </rPh>
    <rPh sb="338" eb="339">
      <t>リツ</t>
    </rPh>
    <rPh sb="347" eb="348">
      <t>チカ</t>
    </rPh>
    <rPh sb="349" eb="351">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</si>
</sst>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Ｐ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vertical="top" wrapText="1"/>
      <protection locked="0"/>
    </xf>
    <xf numFmtId="0" fontId="15" fillId="0" borderId="0" xfId="0" applyFont="1" applyBorder="1" applyAlignment="1" applyProtection="1">
      <alignment vertical="top" wrapText="1"/>
      <protection locked="0"/>
    </xf>
    <xf numFmtId="0" fontId="15" fillId="0" borderId="7" xfId="0" applyFont="1" applyBorder="1" applyAlignment="1" applyProtection="1">
      <alignment vertical="top" wrapText="1"/>
      <protection locked="0"/>
    </xf>
    <xf numFmtId="0" fontId="15" fillId="0" borderId="8" xfId="0" applyFont="1" applyBorder="1" applyAlignment="1" applyProtection="1">
      <alignment vertical="top" wrapText="1"/>
      <protection locked="0"/>
    </xf>
    <xf numFmtId="0" fontId="15" fillId="0" borderId="1" xfId="0" applyFont="1" applyBorder="1" applyAlignment="1" applyProtection="1">
      <alignment vertical="top" wrapText="1"/>
      <protection locked="0"/>
    </xf>
    <xf numFmtId="0" fontId="15" fillId="0" borderId="9" xfId="0" applyFont="1" applyBorder="1" applyAlignment="1" applyProtection="1">
      <alignmen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0.28999999999999998</c:v>
                </c:pt>
                <c:pt idx="4" formatCode="#,##0.00;&quot;△&quot;#,##0.00">
                  <c:v>0</c:v>
                </c:pt>
              </c:numCache>
            </c:numRef>
          </c:val>
          <c:extLst>
            <c:ext xmlns:c16="http://schemas.microsoft.com/office/drawing/2014/chart" uri="{C3380CC4-5D6E-409C-BE32-E72D297353CC}">
              <c16:uniqueId val="{00000000-3FCA-421B-8041-03B3896B49E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1.65</c:v>
                </c:pt>
                <c:pt idx="4">
                  <c:v>0.14000000000000001</c:v>
                </c:pt>
              </c:numCache>
            </c:numRef>
          </c:val>
          <c:smooth val="0"/>
          <c:extLst>
            <c:ext xmlns:c16="http://schemas.microsoft.com/office/drawing/2014/chart" uri="{C3380CC4-5D6E-409C-BE32-E72D297353CC}">
              <c16:uniqueId val="{00000001-3FCA-421B-8041-03B3896B49E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54.75</c:v>
                </c:pt>
                <c:pt idx="4">
                  <c:v>54.02</c:v>
                </c:pt>
              </c:numCache>
            </c:numRef>
          </c:val>
          <c:extLst>
            <c:ext xmlns:c16="http://schemas.microsoft.com/office/drawing/2014/chart" uri="{C3380CC4-5D6E-409C-BE32-E72D297353CC}">
              <c16:uniqueId val="{00000000-4350-409C-96DA-917EB293231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50.53</c:v>
                </c:pt>
                <c:pt idx="4">
                  <c:v>51.42</c:v>
                </c:pt>
              </c:numCache>
            </c:numRef>
          </c:val>
          <c:smooth val="0"/>
          <c:extLst>
            <c:ext xmlns:c16="http://schemas.microsoft.com/office/drawing/2014/chart" uri="{C3380CC4-5D6E-409C-BE32-E72D297353CC}">
              <c16:uniqueId val="{00000001-4350-409C-96DA-917EB293231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80.11</c:v>
                </c:pt>
                <c:pt idx="4">
                  <c:v>85.33</c:v>
                </c:pt>
              </c:numCache>
            </c:numRef>
          </c:val>
          <c:extLst>
            <c:ext xmlns:c16="http://schemas.microsoft.com/office/drawing/2014/chart" uri="{C3380CC4-5D6E-409C-BE32-E72D297353CC}">
              <c16:uniqueId val="{00000000-A813-43FC-BC4C-7C0056DB822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82.08</c:v>
                </c:pt>
                <c:pt idx="4">
                  <c:v>81.34</c:v>
                </c:pt>
              </c:numCache>
            </c:numRef>
          </c:val>
          <c:smooth val="0"/>
          <c:extLst>
            <c:ext xmlns:c16="http://schemas.microsoft.com/office/drawing/2014/chart" uri="{C3380CC4-5D6E-409C-BE32-E72D297353CC}">
              <c16:uniqueId val="{00000001-A813-43FC-BC4C-7C0056DB822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117.29</c:v>
                </c:pt>
                <c:pt idx="4">
                  <c:v>116.67</c:v>
                </c:pt>
              </c:numCache>
            </c:numRef>
          </c:val>
          <c:extLst>
            <c:ext xmlns:c16="http://schemas.microsoft.com/office/drawing/2014/chart" uri="{C3380CC4-5D6E-409C-BE32-E72D297353CC}">
              <c16:uniqueId val="{00000000-D888-439B-A84C-2FD14618EA2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107.21</c:v>
                </c:pt>
                <c:pt idx="4">
                  <c:v>107.08</c:v>
                </c:pt>
              </c:numCache>
            </c:numRef>
          </c:val>
          <c:smooth val="0"/>
          <c:extLst>
            <c:ext xmlns:c16="http://schemas.microsoft.com/office/drawing/2014/chart" uri="{C3380CC4-5D6E-409C-BE32-E72D297353CC}">
              <c16:uniqueId val="{00000001-D888-439B-A84C-2FD14618EA2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3.17</c:v>
                </c:pt>
                <c:pt idx="4">
                  <c:v>6.24</c:v>
                </c:pt>
              </c:numCache>
            </c:numRef>
          </c:val>
          <c:extLst>
            <c:ext xmlns:c16="http://schemas.microsoft.com/office/drawing/2014/chart" uri="{C3380CC4-5D6E-409C-BE32-E72D297353CC}">
              <c16:uniqueId val="{00000000-68F8-4CDC-8552-B21C7795D76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12.7</c:v>
                </c:pt>
                <c:pt idx="4">
                  <c:v>14.65</c:v>
                </c:pt>
              </c:numCache>
            </c:numRef>
          </c:val>
          <c:smooth val="0"/>
          <c:extLst>
            <c:ext xmlns:c16="http://schemas.microsoft.com/office/drawing/2014/chart" uri="{C3380CC4-5D6E-409C-BE32-E72D297353CC}">
              <c16:uniqueId val="{00000001-68F8-4CDC-8552-B21C7795D76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31E-4E36-BBE5-FF01541044D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0.1</c:v>
                </c:pt>
              </c:numCache>
            </c:numRef>
          </c:val>
          <c:smooth val="0"/>
          <c:extLst>
            <c:ext xmlns:c16="http://schemas.microsoft.com/office/drawing/2014/chart" uri="{C3380CC4-5D6E-409C-BE32-E72D297353CC}">
              <c16:uniqueId val="{00000001-631E-4E36-BBE5-FF01541044D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652-414D-94C1-F64BCD742AF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43.71</c:v>
                </c:pt>
                <c:pt idx="4">
                  <c:v>45.94</c:v>
                </c:pt>
              </c:numCache>
            </c:numRef>
          </c:val>
          <c:smooth val="0"/>
          <c:extLst>
            <c:ext xmlns:c16="http://schemas.microsoft.com/office/drawing/2014/chart" uri="{C3380CC4-5D6E-409C-BE32-E72D297353CC}">
              <c16:uniqueId val="{00000001-A652-414D-94C1-F64BCD742AF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33.17</c:v>
                </c:pt>
                <c:pt idx="4">
                  <c:v>41.65</c:v>
                </c:pt>
              </c:numCache>
            </c:numRef>
          </c:val>
          <c:extLst>
            <c:ext xmlns:c16="http://schemas.microsoft.com/office/drawing/2014/chart" uri="{C3380CC4-5D6E-409C-BE32-E72D297353CC}">
              <c16:uniqueId val="{00000000-F47E-4FF2-BBBB-EA30C6992AB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40.67</c:v>
                </c:pt>
                <c:pt idx="4">
                  <c:v>47.7</c:v>
                </c:pt>
              </c:numCache>
            </c:numRef>
          </c:val>
          <c:smooth val="0"/>
          <c:extLst>
            <c:ext xmlns:c16="http://schemas.microsoft.com/office/drawing/2014/chart" uri="{C3380CC4-5D6E-409C-BE32-E72D297353CC}">
              <c16:uniqueId val="{00000001-F47E-4FF2-BBBB-EA30C6992AB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6DF-4C63-8B3B-B722BE7AE30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1050.51</c:v>
                </c:pt>
                <c:pt idx="4">
                  <c:v>1102.01</c:v>
                </c:pt>
              </c:numCache>
            </c:numRef>
          </c:val>
          <c:smooth val="0"/>
          <c:extLst>
            <c:ext xmlns:c16="http://schemas.microsoft.com/office/drawing/2014/chart" uri="{C3380CC4-5D6E-409C-BE32-E72D297353CC}">
              <c16:uniqueId val="{00000001-56DF-4C63-8B3B-B722BE7AE30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69.22</c:v>
                </c:pt>
                <c:pt idx="4">
                  <c:v>53.7</c:v>
                </c:pt>
              </c:numCache>
            </c:numRef>
          </c:val>
          <c:extLst>
            <c:ext xmlns:c16="http://schemas.microsoft.com/office/drawing/2014/chart" uri="{C3380CC4-5D6E-409C-BE32-E72D297353CC}">
              <c16:uniqueId val="{00000000-C3F2-454A-A7EE-26323D0E770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82.65</c:v>
                </c:pt>
                <c:pt idx="4">
                  <c:v>82.55</c:v>
                </c:pt>
              </c:numCache>
            </c:numRef>
          </c:val>
          <c:smooth val="0"/>
          <c:extLst>
            <c:ext xmlns:c16="http://schemas.microsoft.com/office/drawing/2014/chart" uri="{C3380CC4-5D6E-409C-BE32-E72D297353CC}">
              <c16:uniqueId val="{00000001-C3F2-454A-A7EE-26323D0E770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150</c:v>
                </c:pt>
                <c:pt idx="4">
                  <c:v>188.56</c:v>
                </c:pt>
              </c:numCache>
            </c:numRef>
          </c:val>
          <c:extLst>
            <c:ext xmlns:c16="http://schemas.microsoft.com/office/drawing/2014/chart" uri="{C3380CC4-5D6E-409C-BE32-E72D297353CC}">
              <c16:uniqueId val="{00000000-2881-4AAB-80BF-ACA343646F1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186.3</c:v>
                </c:pt>
                <c:pt idx="4">
                  <c:v>188.38</c:v>
                </c:pt>
              </c:numCache>
            </c:numRef>
          </c:val>
          <c:smooth val="0"/>
          <c:extLst>
            <c:ext xmlns:c16="http://schemas.microsoft.com/office/drawing/2014/chart" uri="{C3380CC4-5D6E-409C-BE32-E72D297353CC}">
              <c16:uniqueId val="{00000001-2881-4AAB-80BF-ACA343646F1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46"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沖縄県　宮古島市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46">
        <f>データ!S6</f>
        <v>55466</v>
      </c>
      <c r="AM8" s="46"/>
      <c r="AN8" s="46"/>
      <c r="AO8" s="46"/>
      <c r="AP8" s="46"/>
      <c r="AQ8" s="46"/>
      <c r="AR8" s="46"/>
      <c r="AS8" s="46"/>
      <c r="AT8" s="45">
        <f>データ!T6</f>
        <v>203.9</v>
      </c>
      <c r="AU8" s="45"/>
      <c r="AV8" s="45"/>
      <c r="AW8" s="45"/>
      <c r="AX8" s="45"/>
      <c r="AY8" s="45"/>
      <c r="AZ8" s="45"/>
      <c r="BA8" s="45"/>
      <c r="BB8" s="45">
        <f>データ!U6</f>
        <v>272.02999999999997</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69.790000000000006</v>
      </c>
      <c r="J10" s="45"/>
      <c r="K10" s="45"/>
      <c r="L10" s="45"/>
      <c r="M10" s="45"/>
      <c r="N10" s="45"/>
      <c r="O10" s="45"/>
      <c r="P10" s="45">
        <f>データ!P6</f>
        <v>15.35</v>
      </c>
      <c r="Q10" s="45"/>
      <c r="R10" s="45"/>
      <c r="S10" s="45"/>
      <c r="T10" s="45"/>
      <c r="U10" s="45"/>
      <c r="V10" s="45"/>
      <c r="W10" s="45">
        <f>データ!Q6</f>
        <v>147.27000000000001</v>
      </c>
      <c r="X10" s="45"/>
      <c r="Y10" s="45"/>
      <c r="Z10" s="45"/>
      <c r="AA10" s="45"/>
      <c r="AB10" s="45"/>
      <c r="AC10" s="45"/>
      <c r="AD10" s="46">
        <f>データ!R6</f>
        <v>1436</v>
      </c>
      <c r="AE10" s="46"/>
      <c r="AF10" s="46"/>
      <c r="AG10" s="46"/>
      <c r="AH10" s="46"/>
      <c r="AI10" s="46"/>
      <c r="AJ10" s="46"/>
      <c r="AK10" s="2"/>
      <c r="AL10" s="46">
        <f>データ!V6</f>
        <v>8406</v>
      </c>
      <c r="AM10" s="46"/>
      <c r="AN10" s="46"/>
      <c r="AO10" s="46"/>
      <c r="AP10" s="46"/>
      <c r="AQ10" s="46"/>
      <c r="AR10" s="46"/>
      <c r="AS10" s="46"/>
      <c r="AT10" s="45">
        <f>データ!W6</f>
        <v>1.94</v>
      </c>
      <c r="AU10" s="45"/>
      <c r="AV10" s="45"/>
      <c r="AW10" s="45"/>
      <c r="AX10" s="45"/>
      <c r="AY10" s="45"/>
      <c r="AZ10" s="45"/>
      <c r="BA10" s="45"/>
      <c r="BB10" s="45">
        <f>データ!X6</f>
        <v>4332.99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eapbJvZioDzFQELUMBpVqQ2CAaTEZWslZRBuDjqWgiNpEBAO1wv0w5PKKWFvCIXo2rnbk9qwGoA7xFsBbfwsbg==" saltValue="6TzJOF+6KFJGxTEGVUPAG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472140</v>
      </c>
      <c r="D6" s="19">
        <f t="shared" si="3"/>
        <v>46</v>
      </c>
      <c r="E6" s="19">
        <f t="shared" si="3"/>
        <v>17</v>
      </c>
      <c r="F6" s="19">
        <f t="shared" si="3"/>
        <v>1</v>
      </c>
      <c r="G6" s="19">
        <f t="shared" si="3"/>
        <v>0</v>
      </c>
      <c r="H6" s="19" t="str">
        <f t="shared" si="3"/>
        <v>沖縄県　宮古島市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69.790000000000006</v>
      </c>
      <c r="P6" s="20">
        <f t="shared" si="3"/>
        <v>15.35</v>
      </c>
      <c r="Q6" s="20">
        <f t="shared" si="3"/>
        <v>147.27000000000001</v>
      </c>
      <c r="R6" s="20">
        <f t="shared" si="3"/>
        <v>1436</v>
      </c>
      <c r="S6" s="20">
        <f t="shared" si="3"/>
        <v>55466</v>
      </c>
      <c r="T6" s="20">
        <f t="shared" si="3"/>
        <v>203.9</v>
      </c>
      <c r="U6" s="20">
        <f t="shared" si="3"/>
        <v>272.02999999999997</v>
      </c>
      <c r="V6" s="20">
        <f t="shared" si="3"/>
        <v>8406</v>
      </c>
      <c r="W6" s="20">
        <f t="shared" si="3"/>
        <v>1.94</v>
      </c>
      <c r="X6" s="20">
        <f t="shared" si="3"/>
        <v>4332.99</v>
      </c>
      <c r="Y6" s="21" t="str">
        <f>IF(Y7="",NA(),Y7)</f>
        <v>-</v>
      </c>
      <c r="Z6" s="21" t="str">
        <f t="shared" ref="Z6:AH6" si="4">IF(Z7="",NA(),Z7)</f>
        <v>-</v>
      </c>
      <c r="AA6" s="21" t="str">
        <f t="shared" si="4"/>
        <v>-</v>
      </c>
      <c r="AB6" s="21">
        <f t="shared" si="4"/>
        <v>117.29</v>
      </c>
      <c r="AC6" s="21">
        <f t="shared" si="4"/>
        <v>116.67</v>
      </c>
      <c r="AD6" s="21" t="str">
        <f t="shared" si="4"/>
        <v>-</v>
      </c>
      <c r="AE6" s="21" t="str">
        <f t="shared" si="4"/>
        <v>-</v>
      </c>
      <c r="AF6" s="21" t="str">
        <f t="shared" si="4"/>
        <v>-</v>
      </c>
      <c r="AG6" s="21">
        <f t="shared" si="4"/>
        <v>107.21</v>
      </c>
      <c r="AH6" s="21">
        <f t="shared" si="4"/>
        <v>107.08</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43.71</v>
      </c>
      <c r="AS6" s="21">
        <f t="shared" si="5"/>
        <v>45.94</v>
      </c>
      <c r="AT6" s="20" t="str">
        <f>IF(AT7="","",IF(AT7="-","【-】","【"&amp;SUBSTITUTE(TEXT(AT7,"#,##0.00"),"-","△")&amp;"】"))</f>
        <v>【3.09】</v>
      </c>
      <c r="AU6" s="21" t="str">
        <f>IF(AU7="",NA(),AU7)</f>
        <v>-</v>
      </c>
      <c r="AV6" s="21" t="str">
        <f t="shared" ref="AV6:BD6" si="6">IF(AV7="",NA(),AV7)</f>
        <v>-</v>
      </c>
      <c r="AW6" s="21" t="str">
        <f t="shared" si="6"/>
        <v>-</v>
      </c>
      <c r="AX6" s="21">
        <f t="shared" si="6"/>
        <v>33.17</v>
      </c>
      <c r="AY6" s="21">
        <f t="shared" si="6"/>
        <v>41.65</v>
      </c>
      <c r="AZ6" s="21" t="str">
        <f t="shared" si="6"/>
        <v>-</v>
      </c>
      <c r="BA6" s="21" t="str">
        <f t="shared" si="6"/>
        <v>-</v>
      </c>
      <c r="BB6" s="21" t="str">
        <f t="shared" si="6"/>
        <v>-</v>
      </c>
      <c r="BC6" s="21">
        <f t="shared" si="6"/>
        <v>40.67</v>
      </c>
      <c r="BD6" s="21">
        <f t="shared" si="6"/>
        <v>47.7</v>
      </c>
      <c r="BE6" s="20" t="str">
        <f>IF(BE7="","",IF(BE7="-","【-】","【"&amp;SUBSTITUTE(TEXT(BE7,"#,##0.00"),"-","△")&amp;"】"))</f>
        <v>【71.39】</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1050.51</v>
      </c>
      <c r="BO6" s="21">
        <f t="shared" si="7"/>
        <v>1102.01</v>
      </c>
      <c r="BP6" s="20" t="str">
        <f>IF(BP7="","",IF(BP7="-","【-】","【"&amp;SUBSTITUTE(TEXT(BP7,"#,##0.00"),"-","△")&amp;"】"))</f>
        <v>【669.11】</v>
      </c>
      <c r="BQ6" s="21" t="str">
        <f>IF(BQ7="",NA(),BQ7)</f>
        <v>-</v>
      </c>
      <c r="BR6" s="21" t="str">
        <f t="shared" ref="BR6:BZ6" si="8">IF(BR7="",NA(),BR7)</f>
        <v>-</v>
      </c>
      <c r="BS6" s="21" t="str">
        <f t="shared" si="8"/>
        <v>-</v>
      </c>
      <c r="BT6" s="21">
        <f t="shared" si="8"/>
        <v>69.22</v>
      </c>
      <c r="BU6" s="21">
        <f t="shared" si="8"/>
        <v>53.7</v>
      </c>
      <c r="BV6" s="21" t="str">
        <f t="shared" si="8"/>
        <v>-</v>
      </c>
      <c r="BW6" s="21" t="str">
        <f t="shared" si="8"/>
        <v>-</v>
      </c>
      <c r="BX6" s="21" t="str">
        <f t="shared" si="8"/>
        <v>-</v>
      </c>
      <c r="BY6" s="21">
        <f t="shared" si="8"/>
        <v>82.65</v>
      </c>
      <c r="BZ6" s="21">
        <f t="shared" si="8"/>
        <v>82.55</v>
      </c>
      <c r="CA6" s="20" t="str">
        <f>IF(CA7="","",IF(CA7="-","【-】","【"&amp;SUBSTITUTE(TEXT(CA7,"#,##0.00"),"-","△")&amp;"】"))</f>
        <v>【99.73】</v>
      </c>
      <c r="CB6" s="21" t="str">
        <f>IF(CB7="",NA(),CB7)</f>
        <v>-</v>
      </c>
      <c r="CC6" s="21" t="str">
        <f t="shared" ref="CC6:CK6" si="9">IF(CC7="",NA(),CC7)</f>
        <v>-</v>
      </c>
      <c r="CD6" s="21" t="str">
        <f t="shared" si="9"/>
        <v>-</v>
      </c>
      <c r="CE6" s="21">
        <f t="shared" si="9"/>
        <v>150</v>
      </c>
      <c r="CF6" s="21">
        <f t="shared" si="9"/>
        <v>188.56</v>
      </c>
      <c r="CG6" s="21" t="str">
        <f t="shared" si="9"/>
        <v>-</v>
      </c>
      <c r="CH6" s="21" t="str">
        <f t="shared" si="9"/>
        <v>-</v>
      </c>
      <c r="CI6" s="21" t="str">
        <f t="shared" si="9"/>
        <v>-</v>
      </c>
      <c r="CJ6" s="21">
        <f t="shared" si="9"/>
        <v>186.3</v>
      </c>
      <c r="CK6" s="21">
        <f t="shared" si="9"/>
        <v>188.38</v>
      </c>
      <c r="CL6" s="20" t="str">
        <f>IF(CL7="","",IF(CL7="-","【-】","【"&amp;SUBSTITUTE(TEXT(CL7,"#,##0.00"),"-","△")&amp;"】"))</f>
        <v>【134.98】</v>
      </c>
      <c r="CM6" s="21" t="str">
        <f>IF(CM7="",NA(),CM7)</f>
        <v>-</v>
      </c>
      <c r="CN6" s="21" t="str">
        <f t="shared" ref="CN6:CV6" si="10">IF(CN7="",NA(),CN7)</f>
        <v>-</v>
      </c>
      <c r="CO6" s="21" t="str">
        <f t="shared" si="10"/>
        <v>-</v>
      </c>
      <c r="CP6" s="21">
        <f t="shared" si="10"/>
        <v>54.75</v>
      </c>
      <c r="CQ6" s="21">
        <f t="shared" si="10"/>
        <v>54.02</v>
      </c>
      <c r="CR6" s="21" t="str">
        <f t="shared" si="10"/>
        <v>-</v>
      </c>
      <c r="CS6" s="21" t="str">
        <f t="shared" si="10"/>
        <v>-</v>
      </c>
      <c r="CT6" s="21" t="str">
        <f t="shared" si="10"/>
        <v>-</v>
      </c>
      <c r="CU6" s="21">
        <f t="shared" si="10"/>
        <v>50.53</v>
      </c>
      <c r="CV6" s="21">
        <f t="shared" si="10"/>
        <v>51.42</v>
      </c>
      <c r="CW6" s="20" t="str">
        <f>IF(CW7="","",IF(CW7="-","【-】","【"&amp;SUBSTITUTE(TEXT(CW7,"#,##0.00"),"-","△")&amp;"】"))</f>
        <v>【59.99】</v>
      </c>
      <c r="CX6" s="21" t="str">
        <f>IF(CX7="",NA(),CX7)</f>
        <v>-</v>
      </c>
      <c r="CY6" s="21" t="str">
        <f t="shared" ref="CY6:DG6" si="11">IF(CY7="",NA(),CY7)</f>
        <v>-</v>
      </c>
      <c r="CZ6" s="21" t="str">
        <f t="shared" si="11"/>
        <v>-</v>
      </c>
      <c r="DA6" s="21">
        <f t="shared" si="11"/>
        <v>80.11</v>
      </c>
      <c r="DB6" s="21">
        <f t="shared" si="11"/>
        <v>85.33</v>
      </c>
      <c r="DC6" s="21" t="str">
        <f t="shared" si="11"/>
        <v>-</v>
      </c>
      <c r="DD6" s="21" t="str">
        <f t="shared" si="11"/>
        <v>-</v>
      </c>
      <c r="DE6" s="21" t="str">
        <f t="shared" si="11"/>
        <v>-</v>
      </c>
      <c r="DF6" s="21">
        <f t="shared" si="11"/>
        <v>82.08</v>
      </c>
      <c r="DG6" s="21">
        <f t="shared" si="11"/>
        <v>81.34</v>
      </c>
      <c r="DH6" s="20" t="str">
        <f>IF(DH7="","",IF(DH7="-","【-】","【"&amp;SUBSTITUTE(TEXT(DH7,"#,##0.00"),"-","△")&amp;"】"))</f>
        <v>【95.72】</v>
      </c>
      <c r="DI6" s="21" t="str">
        <f>IF(DI7="",NA(),DI7)</f>
        <v>-</v>
      </c>
      <c r="DJ6" s="21" t="str">
        <f t="shared" ref="DJ6:DR6" si="12">IF(DJ7="",NA(),DJ7)</f>
        <v>-</v>
      </c>
      <c r="DK6" s="21" t="str">
        <f t="shared" si="12"/>
        <v>-</v>
      </c>
      <c r="DL6" s="21">
        <f t="shared" si="12"/>
        <v>3.17</v>
      </c>
      <c r="DM6" s="21">
        <f t="shared" si="12"/>
        <v>6.24</v>
      </c>
      <c r="DN6" s="21" t="str">
        <f t="shared" si="12"/>
        <v>-</v>
      </c>
      <c r="DO6" s="21" t="str">
        <f t="shared" si="12"/>
        <v>-</v>
      </c>
      <c r="DP6" s="21" t="str">
        <f t="shared" si="12"/>
        <v>-</v>
      </c>
      <c r="DQ6" s="21">
        <f t="shared" si="12"/>
        <v>12.7</v>
      </c>
      <c r="DR6" s="21">
        <f t="shared" si="12"/>
        <v>14.65</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0.1</v>
      </c>
      <c r="ED6" s="20" t="str">
        <f>IF(ED7="","",IF(ED7="-","【-】","【"&amp;SUBSTITUTE(TEXT(ED7,"#,##0.00"),"-","△")&amp;"】"))</f>
        <v>【6.54】</v>
      </c>
      <c r="EE6" s="21" t="str">
        <f>IF(EE7="",NA(),EE7)</f>
        <v>-</v>
      </c>
      <c r="EF6" s="21" t="str">
        <f t="shared" ref="EF6:EN6" si="14">IF(EF7="",NA(),EF7)</f>
        <v>-</v>
      </c>
      <c r="EG6" s="21" t="str">
        <f t="shared" si="14"/>
        <v>-</v>
      </c>
      <c r="EH6" s="21">
        <f t="shared" si="14"/>
        <v>0.28999999999999998</v>
      </c>
      <c r="EI6" s="20">
        <f t="shared" si="14"/>
        <v>0</v>
      </c>
      <c r="EJ6" s="21" t="str">
        <f t="shared" si="14"/>
        <v>-</v>
      </c>
      <c r="EK6" s="21" t="str">
        <f t="shared" si="14"/>
        <v>-</v>
      </c>
      <c r="EL6" s="21" t="str">
        <f t="shared" si="14"/>
        <v>-</v>
      </c>
      <c r="EM6" s="21">
        <f t="shared" si="14"/>
        <v>1.65</v>
      </c>
      <c r="EN6" s="21">
        <f t="shared" si="14"/>
        <v>0.14000000000000001</v>
      </c>
      <c r="EO6" s="20" t="str">
        <f>IF(EO7="","",IF(EO7="-","【-】","【"&amp;SUBSTITUTE(TEXT(EO7,"#,##0.00"),"-","△")&amp;"】"))</f>
        <v>【0.24】</v>
      </c>
    </row>
    <row r="7" spans="1:148" s="22" customFormat="1" x14ac:dyDescent="0.2">
      <c r="A7" s="14"/>
      <c r="B7" s="23">
        <v>2021</v>
      </c>
      <c r="C7" s="23">
        <v>472140</v>
      </c>
      <c r="D7" s="23">
        <v>46</v>
      </c>
      <c r="E7" s="23">
        <v>17</v>
      </c>
      <c r="F7" s="23">
        <v>1</v>
      </c>
      <c r="G7" s="23">
        <v>0</v>
      </c>
      <c r="H7" s="23" t="s">
        <v>96</v>
      </c>
      <c r="I7" s="23" t="s">
        <v>97</v>
      </c>
      <c r="J7" s="23" t="s">
        <v>98</v>
      </c>
      <c r="K7" s="23" t="s">
        <v>99</v>
      </c>
      <c r="L7" s="23" t="s">
        <v>100</v>
      </c>
      <c r="M7" s="23" t="s">
        <v>101</v>
      </c>
      <c r="N7" s="24" t="s">
        <v>102</v>
      </c>
      <c r="O7" s="24">
        <v>69.790000000000006</v>
      </c>
      <c r="P7" s="24">
        <v>15.35</v>
      </c>
      <c r="Q7" s="24">
        <v>147.27000000000001</v>
      </c>
      <c r="R7" s="24">
        <v>1436</v>
      </c>
      <c r="S7" s="24">
        <v>55466</v>
      </c>
      <c r="T7" s="24">
        <v>203.9</v>
      </c>
      <c r="U7" s="24">
        <v>272.02999999999997</v>
      </c>
      <c r="V7" s="24">
        <v>8406</v>
      </c>
      <c r="W7" s="24">
        <v>1.94</v>
      </c>
      <c r="X7" s="24">
        <v>4332.99</v>
      </c>
      <c r="Y7" s="24" t="s">
        <v>102</v>
      </c>
      <c r="Z7" s="24" t="s">
        <v>102</v>
      </c>
      <c r="AA7" s="24" t="s">
        <v>102</v>
      </c>
      <c r="AB7" s="24">
        <v>117.29</v>
      </c>
      <c r="AC7" s="24">
        <v>116.67</v>
      </c>
      <c r="AD7" s="24" t="s">
        <v>102</v>
      </c>
      <c r="AE7" s="24" t="s">
        <v>102</v>
      </c>
      <c r="AF7" s="24" t="s">
        <v>102</v>
      </c>
      <c r="AG7" s="24">
        <v>107.21</v>
      </c>
      <c r="AH7" s="24">
        <v>107.08</v>
      </c>
      <c r="AI7" s="24">
        <v>107.02</v>
      </c>
      <c r="AJ7" s="24" t="s">
        <v>102</v>
      </c>
      <c r="AK7" s="24" t="s">
        <v>102</v>
      </c>
      <c r="AL7" s="24" t="s">
        <v>102</v>
      </c>
      <c r="AM7" s="24">
        <v>0</v>
      </c>
      <c r="AN7" s="24">
        <v>0</v>
      </c>
      <c r="AO7" s="24" t="s">
        <v>102</v>
      </c>
      <c r="AP7" s="24" t="s">
        <v>102</v>
      </c>
      <c r="AQ7" s="24" t="s">
        <v>102</v>
      </c>
      <c r="AR7" s="24">
        <v>43.71</v>
      </c>
      <c r="AS7" s="24">
        <v>45.94</v>
      </c>
      <c r="AT7" s="24">
        <v>3.09</v>
      </c>
      <c r="AU7" s="24" t="s">
        <v>102</v>
      </c>
      <c r="AV7" s="24" t="s">
        <v>102</v>
      </c>
      <c r="AW7" s="24" t="s">
        <v>102</v>
      </c>
      <c r="AX7" s="24">
        <v>33.17</v>
      </c>
      <c r="AY7" s="24">
        <v>41.65</v>
      </c>
      <c r="AZ7" s="24" t="s">
        <v>102</v>
      </c>
      <c r="BA7" s="24" t="s">
        <v>102</v>
      </c>
      <c r="BB7" s="24" t="s">
        <v>102</v>
      </c>
      <c r="BC7" s="24">
        <v>40.67</v>
      </c>
      <c r="BD7" s="24">
        <v>47.7</v>
      </c>
      <c r="BE7" s="24">
        <v>71.39</v>
      </c>
      <c r="BF7" s="24" t="s">
        <v>102</v>
      </c>
      <c r="BG7" s="24" t="s">
        <v>102</v>
      </c>
      <c r="BH7" s="24" t="s">
        <v>102</v>
      </c>
      <c r="BI7" s="24">
        <v>0</v>
      </c>
      <c r="BJ7" s="24">
        <v>0</v>
      </c>
      <c r="BK7" s="24" t="s">
        <v>102</v>
      </c>
      <c r="BL7" s="24" t="s">
        <v>102</v>
      </c>
      <c r="BM7" s="24" t="s">
        <v>102</v>
      </c>
      <c r="BN7" s="24">
        <v>1050.51</v>
      </c>
      <c r="BO7" s="24">
        <v>1102.01</v>
      </c>
      <c r="BP7" s="24">
        <v>669.11</v>
      </c>
      <c r="BQ7" s="24" t="s">
        <v>102</v>
      </c>
      <c r="BR7" s="24" t="s">
        <v>102</v>
      </c>
      <c r="BS7" s="24" t="s">
        <v>102</v>
      </c>
      <c r="BT7" s="24">
        <v>69.22</v>
      </c>
      <c r="BU7" s="24">
        <v>53.7</v>
      </c>
      <c r="BV7" s="24" t="s">
        <v>102</v>
      </c>
      <c r="BW7" s="24" t="s">
        <v>102</v>
      </c>
      <c r="BX7" s="24" t="s">
        <v>102</v>
      </c>
      <c r="BY7" s="24">
        <v>82.65</v>
      </c>
      <c r="BZ7" s="24">
        <v>82.55</v>
      </c>
      <c r="CA7" s="24">
        <v>99.73</v>
      </c>
      <c r="CB7" s="24" t="s">
        <v>102</v>
      </c>
      <c r="CC7" s="24" t="s">
        <v>102</v>
      </c>
      <c r="CD7" s="24" t="s">
        <v>102</v>
      </c>
      <c r="CE7" s="24">
        <v>150</v>
      </c>
      <c r="CF7" s="24">
        <v>188.56</v>
      </c>
      <c r="CG7" s="24" t="s">
        <v>102</v>
      </c>
      <c r="CH7" s="24" t="s">
        <v>102</v>
      </c>
      <c r="CI7" s="24" t="s">
        <v>102</v>
      </c>
      <c r="CJ7" s="24">
        <v>186.3</v>
      </c>
      <c r="CK7" s="24">
        <v>188.38</v>
      </c>
      <c r="CL7" s="24">
        <v>134.97999999999999</v>
      </c>
      <c r="CM7" s="24" t="s">
        <v>102</v>
      </c>
      <c r="CN7" s="24" t="s">
        <v>102</v>
      </c>
      <c r="CO7" s="24" t="s">
        <v>102</v>
      </c>
      <c r="CP7" s="24">
        <v>54.75</v>
      </c>
      <c r="CQ7" s="24">
        <v>54.02</v>
      </c>
      <c r="CR7" s="24" t="s">
        <v>102</v>
      </c>
      <c r="CS7" s="24" t="s">
        <v>102</v>
      </c>
      <c r="CT7" s="24" t="s">
        <v>102</v>
      </c>
      <c r="CU7" s="24">
        <v>50.53</v>
      </c>
      <c r="CV7" s="24">
        <v>51.42</v>
      </c>
      <c r="CW7" s="24">
        <v>59.99</v>
      </c>
      <c r="CX7" s="24" t="s">
        <v>102</v>
      </c>
      <c r="CY7" s="24" t="s">
        <v>102</v>
      </c>
      <c r="CZ7" s="24" t="s">
        <v>102</v>
      </c>
      <c r="DA7" s="24">
        <v>80.11</v>
      </c>
      <c r="DB7" s="24">
        <v>85.33</v>
      </c>
      <c r="DC7" s="24" t="s">
        <v>102</v>
      </c>
      <c r="DD7" s="24" t="s">
        <v>102</v>
      </c>
      <c r="DE7" s="24" t="s">
        <v>102</v>
      </c>
      <c r="DF7" s="24">
        <v>82.08</v>
      </c>
      <c r="DG7" s="24">
        <v>81.34</v>
      </c>
      <c r="DH7" s="24">
        <v>95.72</v>
      </c>
      <c r="DI7" s="24" t="s">
        <v>102</v>
      </c>
      <c r="DJ7" s="24" t="s">
        <v>102</v>
      </c>
      <c r="DK7" s="24" t="s">
        <v>102</v>
      </c>
      <c r="DL7" s="24">
        <v>3.17</v>
      </c>
      <c r="DM7" s="24">
        <v>6.24</v>
      </c>
      <c r="DN7" s="24" t="s">
        <v>102</v>
      </c>
      <c r="DO7" s="24" t="s">
        <v>102</v>
      </c>
      <c r="DP7" s="24" t="s">
        <v>102</v>
      </c>
      <c r="DQ7" s="24">
        <v>12.7</v>
      </c>
      <c r="DR7" s="24">
        <v>14.65</v>
      </c>
      <c r="DS7" s="24">
        <v>38.17</v>
      </c>
      <c r="DT7" s="24" t="s">
        <v>102</v>
      </c>
      <c r="DU7" s="24" t="s">
        <v>102</v>
      </c>
      <c r="DV7" s="24" t="s">
        <v>102</v>
      </c>
      <c r="DW7" s="24">
        <v>0</v>
      </c>
      <c r="DX7" s="24">
        <v>0</v>
      </c>
      <c r="DY7" s="24" t="s">
        <v>102</v>
      </c>
      <c r="DZ7" s="24" t="s">
        <v>102</v>
      </c>
      <c r="EA7" s="24" t="s">
        <v>102</v>
      </c>
      <c r="EB7" s="24">
        <v>0</v>
      </c>
      <c r="EC7" s="24">
        <v>0.1</v>
      </c>
      <c r="ED7" s="24">
        <v>6.54</v>
      </c>
      <c r="EE7" s="24" t="s">
        <v>102</v>
      </c>
      <c r="EF7" s="24" t="s">
        <v>102</v>
      </c>
      <c r="EG7" s="24" t="s">
        <v>102</v>
      </c>
      <c r="EH7" s="24">
        <v>0.28999999999999998</v>
      </c>
      <c r="EI7" s="24">
        <v>0</v>
      </c>
      <c r="EJ7" s="24" t="s">
        <v>102</v>
      </c>
      <c r="EK7" s="24" t="s">
        <v>102</v>
      </c>
      <c r="EL7" s="24" t="s">
        <v>102</v>
      </c>
      <c r="EM7" s="24">
        <v>1.65</v>
      </c>
      <c r="EN7" s="24">
        <v>0.14000000000000001</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與那覇　武</cp:lastModifiedBy>
  <cp:lastPrinted>2023-01-20T04:51:00Z</cp:lastPrinted>
  <dcterms:created xsi:type="dcterms:W3CDTF">2023-01-12T23:36:05Z</dcterms:created>
  <dcterms:modified xsi:type="dcterms:W3CDTF">2023-01-20T04:53:24Z</dcterms:modified>
  <cp:category/>
</cp:coreProperties>
</file>