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92.168.1.131\上下水道課\003集落排水係\01 主事\02 集排業務\02 調査関係\R3年度\39〆1月18日　公営企業に係る経営比較分析表（令和２年度決算）の分析等について（依頼）\提出\"/>
    </mc:Choice>
  </mc:AlternateContent>
  <xr:revisionPtr revIDLastSave="0" documentId="13_ncr:1_{617179F8-7BBC-4293-95C5-9F07C0EDACF5}" xr6:coauthVersionLast="44" xr6:coauthVersionMax="44" xr10:uidLastSave="{00000000-0000-0000-0000-000000000000}"/>
  <workbookProtection workbookAlgorithmName="SHA-512" workbookHashValue="IU6glS7LeQWJ4bxR6ACKc2QWW+PJUpJtvK79luvk7v7FZ3tuWI1F+wHWKjinS/JSYjpgsKrBmEoWCCoRMH5+jw==" workbookSaltValue="k/9i7yvuU9oxeFRqLyoUX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<sst xmlns="http://schemas.openxmlformats.org/spreadsheetml/2006/main" count="236" uniqueCount="121">
  <si>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</si>
  <si>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</si>
  <si>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</si>
  <si>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</si>
  <si>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</si>
  <si>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</si>
  <si>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</si>
  <si>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</si>
  <si>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</si>
  <si>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</si>
  <si>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</si>
  <si>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</si>
  <si>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</si>
  <si>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</si>
  <si>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</si>
  <si>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</si>
  <si>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</si>
  <si>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</si>
  <si>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</si>
  <si>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</si>
  <si>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</si>
  <si>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</si>
  <si>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</si>
  <si>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</si>
  <si>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</si>
  <si>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</si>
  <si>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</si>
  <si>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</si>
  <si>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</si>
  <si>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</si>
  <si>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</si>
  <si>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</si>
  <si>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</si>
  <si>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</si>
  <si>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</si>
  <si>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</si>
  <si>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</si>
  <si>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</si>
  <si>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</si>
  <si>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</si>
  <si>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</si>
  <si>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</si>
  <si>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</si>
  <si>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</si>
  <si>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</si>
  <si>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</si>
  <si>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</si>
  <si>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</si>
  <si>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</si>
  <si>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</si>
  <si>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</si>
  <si>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</si>
  <si>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</si>
  <si>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</si>
  <si>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</si>
  <si>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</si>
  <si>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</si>
  <si>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</si>
  <si>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</si>
  <si>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</si>
  <si>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</si>
  <si>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</si>
  <si>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</si>
  <si>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</si>
  <si>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</si>
  <si>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</si>
  <si>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</si>
  <si>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</si>
  <si>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</si>
  <si>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</si>
  <si>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</si>
  <si>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</si>
  <si>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</si>
  <si>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</si>
  <si>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</si>
  <si>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</si>
  <si>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</si>
  <si>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</si>
  <si>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</si>
  <si>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</si>
  <si>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</si>
  <si>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</si>
  <si>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</si>
  <si>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</si>
  <si>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</si>
  <si>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</si>
  <si>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</si>
  <si>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</si>
  <si>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</si>
  <si>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</si>
  <si>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</si>
  <si>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</si>
  <si>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</si>
  <si>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</si>
  <si>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</si>
  <si>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</si>
  <si>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</si>
  <si>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</si>
  <si>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</si>
  <si>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宜野座村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</si>
  <si>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</si>
  <si>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</si>
  <si>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</si>
  <si>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</si>
  <si>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</si>
  <si>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</si>
  <si>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</si>
  <si>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</si>
  <si>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</si>
  <si>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</si>
  <si>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</si>
  <si>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</si>
  <si>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</si>
  <si>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</si>
  <si>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</si>
  <si>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</si>
  <si>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</si>
  <si>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</si>
  <si>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
管渠の耐用年数（50年）に満たない為、現在は管渠改善の必要はないが、今後最適化整備構想に沿って計画的な更新を実施していく。</t>
    <rPh sb="1" eb="3">
      <t>カンキョ</t>
    </rPh>
    <rPh sb="3" eb="5">
      <t>カイゼン</t>
    </rPh>
    <rPh sb="5" eb="6">
      <t>リツ</t>
    </rPh>
    <rPh sb="10" eb="12">
      <t>カンキョ</t>
    </rPh>
    <rPh sb="13" eb="15">
      <t>タイヨウ</t>
    </rPh>
    <rPh sb="15" eb="17">
      <t>ネンスウ</t>
    </rPh>
    <rPh sb="20" eb="21">
      <t>ネン</t>
    </rPh>
    <rPh sb="23" eb="24">
      <t>ミ</t>
    </rPh>
    <rPh sb="27" eb="28">
      <t>タメ</t>
    </rPh>
    <rPh sb="29" eb="31">
      <t>ゲンザイ</t>
    </rPh>
    <rPh sb="32" eb="34">
      <t>カンキョ</t>
    </rPh>
    <rPh sb="34" eb="36">
      <t>カイゼン</t>
    </rPh>
    <rPh sb="37" eb="39">
      <t>ヒツヨウ</t>
    </rPh>
    <rPh sb="44" eb="46">
      <t>コンゴ</t>
    </rPh>
    <rPh sb="46" eb="49">
      <t>サイテキカ</t>
    </rPh>
    <rPh sb="49" eb="51">
      <t>セイビ</t>
    </rPh>
    <rPh sb="51" eb="53">
      <t>コウソウ</t>
    </rPh>
    <rPh sb="54" eb="55">
      <t>ソ</t>
    </rPh>
    <rPh sb="57" eb="60">
      <t>ケイカクテキ</t>
    </rPh>
    <rPh sb="61" eb="63">
      <t>コウシン</t>
    </rPh>
    <rPh sb="64" eb="66">
      <t>ジッシ</t>
    </rPh>
    <phoneticPr fontId="4"/>
  </si>
  <si>
    <t>今後施設の老朽化に伴う改築・更新等により多額の費用が見込まれることから、料金適正化等、可能な取組を実施していく。</t>
    <rPh sb="0" eb="2">
      <t>コンゴ</t>
    </rPh>
    <rPh sb="2" eb="4">
      <t>シセツ</t>
    </rPh>
    <rPh sb="5" eb="8">
      <t>ロウキュウカ</t>
    </rPh>
    <rPh sb="9" eb="10">
      <t>トモナ</t>
    </rPh>
    <rPh sb="11" eb="13">
      <t>カイチク</t>
    </rPh>
    <rPh sb="14" eb="16">
      <t>コウシン</t>
    </rPh>
    <rPh sb="16" eb="17">
      <t>トウ</t>
    </rPh>
    <rPh sb="20" eb="22">
      <t>タガク</t>
    </rPh>
    <rPh sb="23" eb="25">
      <t>ヒヨウ</t>
    </rPh>
    <rPh sb="26" eb="28">
      <t>ミコ</t>
    </rPh>
    <rPh sb="36" eb="38">
      <t>リョウキン</t>
    </rPh>
    <rPh sb="38" eb="40">
      <t>テキセイ</t>
    </rPh>
    <rPh sb="40" eb="41">
      <t>カ</t>
    </rPh>
    <rPh sb="41" eb="42">
      <t>トウ</t>
    </rPh>
    <rPh sb="43" eb="45">
      <t>カノウ</t>
    </rPh>
    <rPh sb="46" eb="48">
      <t>トリクミ</t>
    </rPh>
    <rPh sb="49" eb="51">
      <t>ジッシ</t>
    </rPh>
    <phoneticPr fontId="4"/>
  </si>
  <si>
    <t>①収益的収支比率（％）
総収益の前年度比較は、料金収入は5％増、他繰入金は、50％増。比率は100％を超えているが、総収益に占める割合は料金収入が50％、他会計繰入金が48％となっており、他会計繰入金の依存度が高い。
④企業債残高対事業規模比較（％）
建設改良費に関する起債は行っておらず、村単費にて対応してきた為、当該比率は0となっている。
⑤経費回収率（％）
施設に係る経費は回収出来ているが、数値が100％を下回っている為、適正な料金水準の検討及び汚水処理費の更なる節減が必要である。
⑥汚水処理原価（円）
維持管理費の節減や接続率の高水準が要因となり、類似団体平均より大幅に安価となっている。今後も適正な汚水処理を実施していく。
⑦施設利用率（％）
平均値を上回っており、現状の施設規模は適正と判断する。今後の処理水量の動向により、改築・統廃合等の検討が必要である。
⑧水洗化率（％）
平均値を上回っているが、100％を下回っている為、今後も水洗化されていない箇所に対して普及啓蒙活動を実施していく。</t>
    <rPh sb="1" eb="4">
      <t>シュウエキテキ</t>
    </rPh>
    <rPh sb="4" eb="6">
      <t>シュウシ</t>
    </rPh>
    <rPh sb="6" eb="8">
      <t>ヒリツ</t>
    </rPh>
    <rPh sb="12" eb="15">
      <t>ソウシュウエキ</t>
    </rPh>
    <rPh sb="16" eb="19">
      <t>ゼンネンド</t>
    </rPh>
    <rPh sb="19" eb="21">
      <t>ヒカク</t>
    </rPh>
    <rPh sb="23" eb="25">
      <t>リョウキン</t>
    </rPh>
    <rPh sb="25" eb="27">
      <t>シュウニュウ</t>
    </rPh>
    <rPh sb="30" eb="31">
      <t>ゾウ</t>
    </rPh>
    <rPh sb="32" eb="33">
      <t>ホカ</t>
    </rPh>
    <rPh sb="33" eb="35">
      <t>クリイレ</t>
    </rPh>
    <rPh sb="35" eb="36">
      <t>キン</t>
    </rPh>
    <rPh sb="41" eb="42">
      <t>ゾウ</t>
    </rPh>
    <rPh sb="43" eb="45">
      <t>ヒリツ</t>
    </rPh>
    <rPh sb="51" eb="52">
      <t>コ</t>
    </rPh>
    <rPh sb="58" eb="61">
      <t>ソウシュウエキ</t>
    </rPh>
    <rPh sb="62" eb="63">
      <t>シ</t>
    </rPh>
    <rPh sb="65" eb="67">
      <t>ワリアイ</t>
    </rPh>
    <rPh sb="68" eb="70">
      <t>リョウキン</t>
    </rPh>
    <rPh sb="70" eb="72">
      <t>シュウニュウ</t>
    </rPh>
    <rPh sb="77" eb="78">
      <t>ホカ</t>
    </rPh>
    <rPh sb="78" eb="80">
      <t>カイケイ</t>
    </rPh>
    <rPh sb="80" eb="82">
      <t>クリイレ</t>
    </rPh>
    <rPh sb="82" eb="83">
      <t>キン</t>
    </rPh>
    <rPh sb="94" eb="95">
      <t>ホカ</t>
    </rPh>
    <rPh sb="95" eb="97">
      <t>カイケイ</t>
    </rPh>
    <rPh sb="97" eb="99">
      <t>クリイレ</t>
    </rPh>
    <rPh sb="99" eb="100">
      <t>キン</t>
    </rPh>
    <rPh sb="101" eb="104">
      <t>イゾンド</t>
    </rPh>
    <rPh sb="105" eb="106">
      <t>タカ</t>
    </rPh>
    <rPh sb="110" eb="112">
      <t>キギョウ</t>
    </rPh>
    <rPh sb="112" eb="113">
      <t>サイ</t>
    </rPh>
    <rPh sb="113" eb="115">
      <t>ザンダカ</t>
    </rPh>
    <rPh sb="115" eb="116">
      <t>タイ</t>
    </rPh>
    <rPh sb="116" eb="118">
      <t>ジギョウ</t>
    </rPh>
    <rPh sb="118" eb="120">
      <t>キボ</t>
    </rPh>
    <rPh sb="120" eb="122">
      <t>ヒカク</t>
    </rPh>
    <rPh sb="126" eb="128">
      <t>ケンセツ</t>
    </rPh>
    <rPh sb="128" eb="130">
      <t>カイリョウ</t>
    </rPh>
    <rPh sb="130" eb="131">
      <t>ヒ</t>
    </rPh>
    <rPh sb="132" eb="133">
      <t>カン</t>
    </rPh>
    <rPh sb="135" eb="137">
      <t>キサイ</t>
    </rPh>
    <rPh sb="138" eb="139">
      <t>オコナ</t>
    </rPh>
    <rPh sb="145" eb="146">
      <t>ソン</t>
    </rPh>
    <rPh sb="146" eb="148">
      <t>タンピ</t>
    </rPh>
    <rPh sb="150" eb="152">
      <t>タイオウ</t>
    </rPh>
    <rPh sb="156" eb="157">
      <t>タメ</t>
    </rPh>
    <rPh sb="158" eb="160">
      <t>トウガイ</t>
    </rPh>
    <rPh sb="160" eb="162">
      <t>ヒリツ</t>
    </rPh>
    <rPh sb="173" eb="175">
      <t>ケイヒ</t>
    </rPh>
    <rPh sb="175" eb="177">
      <t>カイシュウ</t>
    </rPh>
    <rPh sb="177" eb="178">
      <t>リツ</t>
    </rPh>
    <rPh sb="182" eb="184">
      <t>シセツ</t>
    </rPh>
    <rPh sb="185" eb="186">
      <t>カカ</t>
    </rPh>
    <rPh sb="187" eb="189">
      <t>ケイヒ</t>
    </rPh>
    <rPh sb="190" eb="192">
      <t>カイシュウ</t>
    </rPh>
    <rPh sb="192" eb="194">
      <t>デキ</t>
    </rPh>
    <rPh sb="199" eb="201">
      <t>スウチ</t>
    </rPh>
    <rPh sb="207" eb="209">
      <t>シタマワ</t>
    </rPh>
    <rPh sb="213" eb="214">
      <t>タメ</t>
    </rPh>
    <rPh sb="215" eb="217">
      <t>テキセイ</t>
    </rPh>
    <rPh sb="218" eb="220">
      <t>リョウキン</t>
    </rPh>
    <rPh sb="220" eb="222">
      <t>スイジュン</t>
    </rPh>
    <rPh sb="223" eb="225">
      <t>ケントウ</t>
    </rPh>
    <rPh sb="225" eb="226">
      <t>オヨ</t>
    </rPh>
    <rPh sb="227" eb="229">
      <t>オスイ</t>
    </rPh>
    <rPh sb="229" eb="231">
      <t>ショリ</t>
    </rPh>
    <rPh sb="231" eb="232">
      <t>ヒ</t>
    </rPh>
    <rPh sb="233" eb="234">
      <t>サラ</t>
    </rPh>
    <rPh sb="236" eb="238">
      <t>セツゲン</t>
    </rPh>
    <rPh sb="239" eb="241">
      <t>ヒツヨウ</t>
    </rPh>
    <rPh sb="247" eb="249">
      <t>オスイ</t>
    </rPh>
    <rPh sb="249" eb="251">
      <t>ショリ</t>
    </rPh>
    <rPh sb="251" eb="253">
      <t>ゲンカ</t>
    </rPh>
    <rPh sb="254" eb="255">
      <t>エン</t>
    </rPh>
    <rPh sb="257" eb="259">
      <t>イジ</t>
    </rPh>
    <rPh sb="259" eb="261">
      <t>カンリ</t>
    </rPh>
    <rPh sb="261" eb="262">
      <t>ヒ</t>
    </rPh>
    <rPh sb="263" eb="265">
      <t>セツゲン</t>
    </rPh>
    <rPh sb="266" eb="268">
      <t>セツゾク</t>
    </rPh>
    <rPh sb="268" eb="269">
      <t>リツ</t>
    </rPh>
    <rPh sb="270" eb="273">
      <t>コウスイジュン</t>
    </rPh>
    <rPh sb="274" eb="276">
      <t>ヨウイン</t>
    </rPh>
    <rPh sb="280" eb="282">
      <t>ルイジ</t>
    </rPh>
    <rPh sb="282" eb="284">
      <t>ダンタイ</t>
    </rPh>
    <rPh sb="284" eb="286">
      <t>ヘイキン</t>
    </rPh>
    <rPh sb="288" eb="290">
      <t>オオハバ</t>
    </rPh>
    <rPh sb="291" eb="293">
      <t>アンカ</t>
    </rPh>
    <rPh sb="300" eb="302">
      <t>コンゴ</t>
    </rPh>
    <rPh sb="303" eb="305">
      <t>テキセイ</t>
    </rPh>
    <rPh sb="306" eb="308">
      <t>オスイ</t>
    </rPh>
    <rPh sb="308" eb="310">
      <t>ショリ</t>
    </rPh>
    <rPh sb="311" eb="313">
      <t>ジッシ</t>
    </rPh>
    <rPh sb="320" eb="322">
      <t>シセツ</t>
    </rPh>
    <rPh sb="322" eb="324">
      <t>リヨウ</t>
    </rPh>
    <rPh sb="324" eb="325">
      <t>リツ</t>
    </rPh>
    <rPh sb="329" eb="332">
      <t>ヘイキンチ</t>
    </rPh>
    <rPh sb="333" eb="335">
      <t>ウワマワ</t>
    </rPh>
    <rPh sb="340" eb="342">
      <t>ゲンジョウ</t>
    </rPh>
    <rPh sb="343" eb="345">
      <t>シセツ</t>
    </rPh>
    <rPh sb="345" eb="347">
      <t>キボ</t>
    </rPh>
    <rPh sb="348" eb="350">
      <t>テキセイ</t>
    </rPh>
    <rPh sb="351" eb="353">
      <t>ハンダン</t>
    </rPh>
    <rPh sb="356" eb="358">
      <t>コンゴ</t>
    </rPh>
    <rPh sb="359" eb="361">
      <t>ショリ</t>
    </rPh>
    <rPh sb="361" eb="363">
      <t>スイリョウ</t>
    </rPh>
    <rPh sb="364" eb="366">
      <t>ドウコウ</t>
    </rPh>
    <rPh sb="370" eb="372">
      <t>カイチク</t>
    </rPh>
    <rPh sb="373" eb="376">
      <t>トウハイゴウ</t>
    </rPh>
    <rPh sb="376" eb="377">
      <t>トウ</t>
    </rPh>
    <rPh sb="378" eb="380">
      <t>ケントウ</t>
    </rPh>
    <rPh sb="381" eb="383">
      <t>ヒツヨウ</t>
    </rPh>
    <rPh sb="389" eb="392">
      <t>スイセンカ</t>
    </rPh>
    <rPh sb="392" eb="393">
      <t>リツ</t>
    </rPh>
    <rPh sb="397" eb="400">
      <t>ヘイキンチ</t>
    </rPh>
    <rPh sb="401" eb="403">
      <t>ウワマワ</t>
    </rPh>
    <rPh sb="414" eb="416">
      <t>シタマワ</t>
    </rPh>
    <rPh sb="420" eb="421">
      <t>タメ</t>
    </rPh>
    <rPh sb="422" eb="424">
      <t>コンゴ</t>
    </rPh>
    <rPh sb="425" eb="428">
      <t>スイセンカ</t>
    </rPh>
    <rPh sb="434" eb="436">
      <t>カショ</t>
    </rPh>
    <rPh sb="437" eb="438">
      <t>タイ</t>
    </rPh>
    <rPh sb="440" eb="442">
      <t>フキュウ</t>
    </rPh>
    <rPh sb="442" eb="444">
      <t>ケイモウ</t>
    </rPh>
    <rPh sb="444" eb="446">
      <t>カツドウ</t>
    </rPh>
    <rPh sb="447" eb="44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</si>
</sst>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6F-4EEB-AAD2-44D3E507E35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6E6F-4EEB-AAD2-44D3E507E35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60.21</c:v>
                </c:pt>
                <c:pt idx="1">
                  <c:v>67.19</c:v>
                </c:pt>
                <c:pt idx="2">
                  <c:v>64.19</c:v>
                </c:pt>
                <c:pt idx="3">
                  <c:v>68.41</c:v>
                </c:pt>
                <c:pt idx="4">
                  <c:v>71.459999999999994</c:v>
                </c:pt>
              </c:numCache>
            </c:numRef>
          </c:val>
          <c:extLst>
            <c:ext xmlns:c16="http://schemas.microsoft.com/office/drawing/2014/chart" uri="{C3380CC4-5D6E-409C-BE32-E72D297353CC}">
              <c16:uniqueId val="{00000000-97A8-4375-93AD-7F083C2B20D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97A8-4375-93AD-7F083C2B20D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98.24</c:v>
                </c:pt>
                <c:pt idx="1">
                  <c:v>98.07</c:v>
                </c:pt>
                <c:pt idx="2">
                  <c:v>98.01</c:v>
                </c:pt>
                <c:pt idx="3">
                  <c:v>97.83</c:v>
                </c:pt>
                <c:pt idx="4">
                  <c:v>98.16</c:v>
                </c:pt>
              </c:numCache>
            </c:numRef>
          </c:val>
          <c:extLst>
            <c:ext xmlns:c16="http://schemas.microsoft.com/office/drawing/2014/chart" uri="{C3380CC4-5D6E-409C-BE32-E72D297353CC}">
              <c16:uniqueId val="{00000000-DD60-4D86-AD0A-6DB9CEAE7E6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DD60-4D86-AD0A-6DB9CEAE7E6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112.24</c:v>
                </c:pt>
                <c:pt idx="1">
                  <c:v>103.73</c:v>
                </c:pt>
                <c:pt idx="2">
                  <c:v>105.56</c:v>
                </c:pt>
                <c:pt idx="3">
                  <c:v>101.97</c:v>
                </c:pt>
                <c:pt idx="4">
                  <c:v>106.54</c:v>
                </c:pt>
              </c:numCache>
            </c:numRef>
          </c:val>
          <c:extLst>
            <c:ext xmlns:c16="http://schemas.microsoft.com/office/drawing/2014/chart" uri="{C3380CC4-5D6E-409C-BE32-E72D297353CC}">
              <c16:uniqueId val="{00000000-5EDE-45D1-BDC2-4446F323F68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DE-45D1-BDC2-4446F323F68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26-4411-80E0-C44EAB073CB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26-4411-80E0-C44EAB073CB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53-4DAC-8280-E1C712DCEF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53-4DAC-8280-E1C712DCEF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27-46A4-813D-7EFC9AFC368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27-46A4-813D-7EFC9AFC368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A4-41E2-B9B0-DC2E9879796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A4-41E2-B9B0-DC2E9879796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DB-4AE1-844F-31CABF952D4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04DB-4AE1-844F-31CABF952D4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67</c:v>
                </c:pt>
                <c:pt idx="1">
                  <c:v>63.06</c:v>
                </c:pt>
                <c:pt idx="2">
                  <c:v>60.26</c:v>
                </c:pt>
                <c:pt idx="3">
                  <c:v>61.1</c:v>
                </c:pt>
                <c:pt idx="4">
                  <c:v>53.32</c:v>
                </c:pt>
              </c:numCache>
            </c:numRef>
          </c:val>
          <c:extLst>
            <c:ext xmlns:c16="http://schemas.microsoft.com/office/drawing/2014/chart" uri="{C3380CC4-5D6E-409C-BE32-E72D297353CC}">
              <c16:uniqueId val="{00000000-C941-42AC-A062-240B732816F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C941-42AC-A062-240B732816F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131.03</c:v>
                </c:pt>
                <c:pt idx="1">
                  <c:v>139.51</c:v>
                </c:pt>
                <c:pt idx="2">
                  <c:v>148</c:v>
                </c:pt>
                <c:pt idx="3">
                  <c:v>146.86000000000001</c:v>
                </c:pt>
                <c:pt idx="4">
                  <c:v>169.76</c:v>
                </c:pt>
              </c:numCache>
            </c:numRef>
          </c:val>
          <c:extLst>
            <c:ext xmlns:c16="http://schemas.microsoft.com/office/drawing/2014/chart" uri="{C3380CC4-5D6E-409C-BE32-E72D297353CC}">
              <c16:uniqueId val="{00000000-979A-4E90-89DF-E7A3E5C5BA5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979A-4E90-89DF-E7A3E5C5BA5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Z15"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宜野座村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6187</v>
      </c>
      <c r="AM8" s="69"/>
      <c r="AN8" s="69"/>
      <c r="AO8" s="69"/>
      <c r="AP8" s="69"/>
      <c r="AQ8" s="69"/>
      <c r="AR8" s="69"/>
      <c r="AS8" s="69"/>
      <c r="AT8" s="68">
        <f>データ!T6</f>
        <v>31.3</v>
      </c>
      <c r="AU8" s="68"/>
      <c r="AV8" s="68"/>
      <c r="AW8" s="68"/>
      <c r="AX8" s="68"/>
      <c r="AY8" s="68"/>
      <c r="AZ8" s="68"/>
      <c r="BA8" s="68"/>
      <c r="BB8" s="68">
        <f>データ!U6</f>
        <v>197.67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98.8</v>
      </c>
      <c r="Q10" s="68"/>
      <c r="R10" s="68"/>
      <c r="S10" s="68"/>
      <c r="T10" s="68"/>
      <c r="U10" s="68"/>
      <c r="V10" s="68"/>
      <c r="W10" s="68">
        <f>データ!Q6</f>
        <v>93.55</v>
      </c>
      <c r="X10" s="68"/>
      <c r="Y10" s="68"/>
      <c r="Z10" s="68"/>
      <c r="AA10" s="68"/>
      <c r="AB10" s="68"/>
      <c r="AC10" s="68"/>
      <c r="AD10" s="69">
        <f>データ!R6</f>
        <v>1606</v>
      </c>
      <c r="AE10" s="69"/>
      <c r="AF10" s="69"/>
      <c r="AG10" s="69"/>
      <c r="AH10" s="69"/>
      <c r="AI10" s="69"/>
      <c r="AJ10" s="69"/>
      <c r="AK10" s="2"/>
      <c r="AL10" s="69">
        <f>データ!V6</f>
        <v>6150</v>
      </c>
      <c r="AM10" s="69"/>
      <c r="AN10" s="69"/>
      <c r="AO10" s="69"/>
      <c r="AP10" s="69"/>
      <c r="AQ10" s="69"/>
      <c r="AR10" s="69"/>
      <c r="AS10" s="69"/>
      <c r="AT10" s="68">
        <f>データ!W6</f>
        <v>2.48</v>
      </c>
      <c r="AU10" s="68"/>
      <c r="AV10" s="68"/>
      <c r="AW10" s="68"/>
      <c r="AX10" s="68"/>
      <c r="AY10" s="68"/>
      <c r="AZ10" s="68"/>
      <c r="BA10" s="68"/>
      <c r="BB10" s="68">
        <f>データ!X6</f>
        <v>2479.84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XiDLW6lmu/gEUlpEQ9Ok5ycFHWOp29TjOeDyA/r421Mx//YX0s3UcCEUw5+qOvI36qbQEcONO6+OgX59EL0/jA==" saltValue="tVSM9iwzfQ/gr95beeZa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473138</v>
      </c>
      <c r="D6" s="33">
        <f t="shared" si="3"/>
        <v>47</v>
      </c>
      <c r="E6" s="33">
        <f t="shared" si="3"/>
        <v>17</v>
      </c>
      <c r="F6" s="33">
        <f t="shared" si="3"/>
        <v>5</v>
      </c>
      <c r="G6" s="33">
        <f t="shared" si="3"/>
        <v>0</v>
      </c>
      <c r="H6" s="33" t="str">
        <f t="shared" si="3"/>
        <v>沖縄県　宜野座村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98.8</v>
      </c>
      <c r="Q6" s="34">
        <f t="shared" si="3"/>
        <v>93.55</v>
      </c>
      <c r="R6" s="34">
        <f t="shared" si="3"/>
        <v>1606</v>
      </c>
      <c r="S6" s="34">
        <f t="shared" si="3"/>
        <v>6187</v>
      </c>
      <c r="T6" s="34">
        <f t="shared" si="3"/>
        <v>31.3</v>
      </c>
      <c r="U6" s="34">
        <f t="shared" si="3"/>
        <v>197.67</v>
      </c>
      <c r="V6" s="34">
        <f t="shared" si="3"/>
        <v>6150</v>
      </c>
      <c r="W6" s="34">
        <f t="shared" si="3"/>
        <v>2.48</v>
      </c>
      <c r="X6" s="34">
        <f t="shared" si="3"/>
        <v>2479.84</v>
      </c>
      <c r="Y6" s="35">
        <f>IF(Y7="",NA(),Y7)</f>
        <v>112.24</v>
      </c>
      <c r="Z6" s="35">
        <f t="shared" ref="Z6:AH6" si="4">IF(Z7="",NA(),Z7)</f>
        <v>103.73</v>
      </c>
      <c r="AA6" s="35">
        <f t="shared" si="4"/>
        <v>105.56</v>
      </c>
      <c r="AB6" s="35">
        <f t="shared" si="4"/>
        <v>101.97</v>
      </c>
      <c r="AC6" s="35">
        <f t="shared" si="4"/>
        <v>106.54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67</v>
      </c>
      <c r="BR6" s="35">
        <f t="shared" ref="BR6:BZ6" si="8">IF(BR7="",NA(),BR7)</f>
        <v>63.06</v>
      </c>
      <c r="BS6" s="35">
        <f t="shared" si="8"/>
        <v>60.26</v>
      </c>
      <c r="BT6" s="35">
        <f t="shared" si="8"/>
        <v>61.1</v>
      </c>
      <c r="BU6" s="35">
        <f t="shared" si="8"/>
        <v>53.32</v>
      </c>
      <c r="BV6" s="35">
        <f t="shared" si="8"/>
        <v>55.32</v>
      </c>
      <c r="BW6" s="35">
        <f t="shared" si="8"/>
        <v>59.8</v>
      </c>
      <c r="BX6" s="35">
        <f t="shared" si="8"/>
        <v>57.77</v>
      </c>
      <c r="BY6" s="35">
        <f t="shared" si="8"/>
        <v>57.31</v>
      </c>
      <c r="BZ6" s="35">
        <f t="shared" si="8"/>
        <v>57.08</v>
      </c>
      <c r="CA6" s="34" t="str">
        <f>IF(CA7="","",IF(CA7="-","【-】","【"&amp;SUBSTITUTE(TEXT(CA7,"#,##0.00"),"-","△")&amp;"】"))</f>
        <v>【60.94】</v>
      </c>
      <c r="CB6" s="35">
        <f>IF(CB7="",NA(),CB7)</f>
        <v>131.03</v>
      </c>
      <c r="CC6" s="35">
        <f t="shared" ref="CC6:CK6" si="9">IF(CC7="",NA(),CC7)</f>
        <v>139.51</v>
      </c>
      <c r="CD6" s="35">
        <f t="shared" si="9"/>
        <v>148</v>
      </c>
      <c r="CE6" s="35">
        <f t="shared" si="9"/>
        <v>146.86000000000001</v>
      </c>
      <c r="CF6" s="35">
        <f t="shared" si="9"/>
        <v>169.76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60.21</v>
      </c>
      <c r="CN6" s="35">
        <f t="shared" ref="CN6:CV6" si="10">IF(CN7="",NA(),CN7)</f>
        <v>67.19</v>
      </c>
      <c r="CO6" s="35">
        <f t="shared" si="10"/>
        <v>64.19</v>
      </c>
      <c r="CP6" s="35">
        <f t="shared" si="10"/>
        <v>68.41</v>
      </c>
      <c r="CQ6" s="35">
        <f t="shared" si="10"/>
        <v>71.459999999999994</v>
      </c>
      <c r="CR6" s="35">
        <f t="shared" si="10"/>
        <v>60.65</v>
      </c>
      <c r="CS6" s="35">
        <f t="shared" si="10"/>
        <v>51.75</v>
      </c>
      <c r="CT6" s="35">
        <f t="shared" si="10"/>
        <v>50.68</v>
      </c>
      <c r="CU6" s="35">
        <f t="shared" si="10"/>
        <v>50.14</v>
      </c>
      <c r="CV6" s="35">
        <f t="shared" si="10"/>
        <v>54.83</v>
      </c>
      <c r="CW6" s="34" t="str">
        <f>IF(CW7="","",IF(CW7="-","【-】","【"&amp;SUBSTITUTE(TEXT(CW7,"#,##0.00"),"-","△")&amp;"】"))</f>
        <v>【54.84】</v>
      </c>
      <c r="CX6" s="35">
        <f>IF(CX7="",NA(),CX7)</f>
        <v>98.24</v>
      </c>
      <c r="CY6" s="35">
        <f t="shared" ref="CY6:DG6" si="11">IF(CY7="",NA(),CY7)</f>
        <v>98.07</v>
      </c>
      <c r="CZ6" s="35">
        <f t="shared" si="11"/>
        <v>98.01</v>
      </c>
      <c r="DA6" s="35">
        <f t="shared" si="11"/>
        <v>97.83</v>
      </c>
      <c r="DB6" s="35">
        <f t="shared" si="11"/>
        <v>98.16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473138</v>
      </c>
      <c r="D7" s="37">
        <v>47</v>
      </c>
      <c r="E7" s="37">
        <v>17</v>
      </c>
      <c r="F7" s="37">
        <v>5</v>
      </c>
      <c r="G7" s="37">
        <v>0</v>
      </c>
      <c r="H7" s="37" t="s">
        <v>99</v>
      </c>
      <c r="I7" s="37" t="s">
        <v>100</v>
      </c>
      <c r="J7" s="37" t="s">
        <v>101</v>
      </c>
      <c r="K7" s="37" t="s">
        <v>102</v>
      </c>
      <c r="L7" s="37" t="s">
        <v>103</v>
      </c>
      <c r="M7" s="37" t="s">
        <v>104</v>
      </c>
      <c r="N7" s="38" t="s">
        <v>105</v>
      </c>
      <c r="O7" s="38" t="s">
        <v>106</v>
      </c>
      <c r="P7" s="38">
        <v>98.8</v>
      </c>
      <c r="Q7" s="38">
        <v>93.55</v>
      </c>
      <c r="R7" s="38">
        <v>1606</v>
      </c>
      <c r="S7" s="38">
        <v>6187</v>
      </c>
      <c r="T7" s="38">
        <v>31.3</v>
      </c>
      <c r="U7" s="38">
        <v>197.67</v>
      </c>
      <c r="V7" s="38">
        <v>6150</v>
      </c>
      <c r="W7" s="38">
        <v>2.48</v>
      </c>
      <c r="X7" s="38">
        <v>2479.84</v>
      </c>
      <c r="Y7" s="38">
        <v>112.24</v>
      </c>
      <c r="Z7" s="38">
        <v>103.73</v>
      </c>
      <c r="AA7" s="38">
        <v>105.56</v>
      </c>
      <c r="AB7" s="38">
        <v>101.97</v>
      </c>
      <c r="AC7" s="38">
        <v>106.54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67</v>
      </c>
      <c r="BR7" s="38">
        <v>63.06</v>
      </c>
      <c r="BS7" s="38">
        <v>60.26</v>
      </c>
      <c r="BT7" s="38">
        <v>61.1</v>
      </c>
      <c r="BU7" s="38">
        <v>53.32</v>
      </c>
      <c r="BV7" s="38">
        <v>55.32</v>
      </c>
      <c r="BW7" s="38">
        <v>59.8</v>
      </c>
      <c r="BX7" s="38">
        <v>57.77</v>
      </c>
      <c r="BY7" s="38">
        <v>57.31</v>
      </c>
      <c r="BZ7" s="38">
        <v>57.08</v>
      </c>
      <c r="CA7" s="38">
        <v>60.94</v>
      </c>
      <c r="CB7" s="38">
        <v>131.03</v>
      </c>
      <c r="CC7" s="38">
        <v>139.51</v>
      </c>
      <c r="CD7" s="38">
        <v>148</v>
      </c>
      <c r="CE7" s="38">
        <v>146.86000000000001</v>
      </c>
      <c r="CF7" s="38">
        <v>169.76</v>
      </c>
      <c r="CG7" s="38">
        <v>283.17</v>
      </c>
      <c r="CH7" s="38">
        <v>263.76</v>
      </c>
      <c r="CI7" s="38">
        <v>274.35000000000002</v>
      </c>
      <c r="CJ7" s="38">
        <v>273.52</v>
      </c>
      <c r="CK7" s="38">
        <v>274.99</v>
      </c>
      <c r="CL7" s="38">
        <v>253.04</v>
      </c>
      <c r="CM7" s="38">
        <v>60.21</v>
      </c>
      <c r="CN7" s="38">
        <v>67.19</v>
      </c>
      <c r="CO7" s="38">
        <v>64.19</v>
      </c>
      <c r="CP7" s="38">
        <v>68.41</v>
      </c>
      <c r="CQ7" s="38">
        <v>71.459999999999994</v>
      </c>
      <c r="CR7" s="38">
        <v>60.65</v>
      </c>
      <c r="CS7" s="38">
        <v>51.75</v>
      </c>
      <c r="CT7" s="38">
        <v>50.68</v>
      </c>
      <c r="CU7" s="38">
        <v>50.14</v>
      </c>
      <c r="CV7" s="38">
        <v>54.83</v>
      </c>
      <c r="CW7" s="38">
        <v>54.84</v>
      </c>
      <c r="CX7" s="38">
        <v>98.24</v>
      </c>
      <c r="CY7" s="38">
        <v>98.07</v>
      </c>
      <c r="CZ7" s="38">
        <v>98.01</v>
      </c>
      <c r="DA7" s="38">
        <v>97.83</v>
      </c>
      <c r="DB7" s="38">
        <v>98.16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2022-01-18T02:37:01Z</cp:lastPrinted>
  <dcterms:created xsi:type="dcterms:W3CDTF">2021-12-03T08:04:01Z</dcterms:created>
  <dcterms:modified xsi:type="dcterms:W3CDTF">2022-01-18T03:01:38Z</dcterms:modified>
  <cp:category/>
</cp:coreProperties>
</file>