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9\Desktop\令和２年度\経営比較分析表\R2経営比較分析\"/>
    </mc:Choice>
  </mc:AlternateContent>
  <workbookProtection workbookAlgorithmName="SHA-512" workbookHashValue="hZpfVEPXtvuB0kv3ZMkEnLUiV04tIlQR0E0a9WEhc6JNFA4kZkYDLIwTcn+kpfF1avFrYhauejDZV5jFgUpcgA==" workbookSaltValue="li/+KJk0UCSlkJuGy5LYB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<sst xmlns="http://schemas.openxmlformats.org/spreadsheetml/2006/main" count="319" uniqueCount="116">
  <si>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</si>
  <si>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</si>
  <si>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</si>
  <si>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</si>
  <si>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</si>
  <si>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</si>
  <si>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</si>
  <si>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</si>
  <si>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</si>
  <si>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</si>
  <si>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</si>
  <si>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</si>
  <si>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</si>
  <si>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</si>
  <si>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</si>
  <si>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</si>
  <si>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</si>
  <si>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</si>
  <si>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</si>
  <si>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</si>
  <si>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</si>
  <si>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</si>
  <si>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</si>
  <si>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</si>
  <si>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</si>
  <si>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</si>
  <si>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</si>
  <si>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</si>
  <si>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</si>
  <si>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</si>
  <si>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</si>
  <si>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</si>
  <si>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</si>
  <si>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</si>
  <si>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</si>
  <si>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</si>
  <si>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</si>
  <si>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</si>
  <si>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</si>
  <si>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</si>
  <si>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</si>
  <si>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</si>
  <si>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</si>
  <si>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</si>
  <si>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</si>
  <si>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</si>
  <si>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</si>
  <si>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</si>
  <si>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</si>
  <si>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</si>
  <si>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</si>
  <si>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</si>
  <si>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</si>
  <si>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</si>
  <si>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</si>
  <si>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</si>
  <si>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</si>
  <si>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</si>
  <si>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</si>
  <si>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</si>
  <si>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</si>
  <si>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</si>
  <si>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</si>
  <si>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</si>
  <si>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</si>
  <si>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</si>
  <si>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</si>
  <si>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</si>
  <si>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</si>
  <si>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</si>
  <si>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</si>
  <si>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</si>
  <si>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</si>
  <si>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</si>
  <si>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</si>
  <si>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</si>
  <si>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</si>
  <si>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</si>
  <si>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</si>
  <si>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</si>
  <si>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</si>
  <si>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</si>
  <si>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</si>
  <si>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</si>
  <si>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</si>
  <si>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</si>
  <si>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</si>
  <si>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</si>
  <si>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</si>
  <si>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</si>
  <si>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</si>
  <si>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</si>
  <si>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</si>
  <si>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</si>
  <si>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</si>
  <si>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</si>
  <si>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</si>
  <si>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</si>
  <si>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</si>
  <si>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</si>
  <si>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</si>
  <si>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</si>
  <si>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</si>
  <si>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</si>
  <si>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</si>
  <si>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</si>
  <si>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</si>
  <si>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</si>
  <si>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</si>
  <si>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</si>
  <si>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</si>
  <si>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</si>
  <si>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</si>
  <si>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管渠について、共用開始から20年経過で耐用年数50年からすると現段階では管渠更新の必要性は低いが、将来の更新時期を見据え適性度を検討する必要がある。
 処理施設の機械設備について、老朽化や日照、塩害による劣化が随所に見られ、最適整備構想を策定し、経営状況を考慮しながら更新と改修を行う。</t>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</si>
  <si>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最適整備構想を策定し既存の施設の長寿命化、効率的な維持管理に努め適切な施設規模の見直しについても検討すると供に、令和2年度から公営企業会計へ移行し、経営の状況が具体化されることから経営健全化対策の計画を図り、より効率的な事業計画を進めることが必要となってくる。</t>
    <rPh sb="105" eb="107">
      <t>シセツ</t>
    </rPh>
    <rPh sb="108" eb="111">
      <t>ロウキュウカ</t>
    </rPh>
    <rPh sb="115" eb="117">
      <t>サイテキ</t>
    </rPh>
    <rPh sb="117" eb="119">
      <t>セイビ</t>
    </rPh>
    <rPh sb="119" eb="121">
      <t>コウソウ</t>
    </rPh>
    <rPh sb="122" eb="124">
      <t>サクテイ</t>
    </rPh>
    <rPh sb="125" eb="127">
      <t>キゾン</t>
    </rPh>
    <rPh sb="128" eb="130">
      <t>シセツ</t>
    </rPh>
    <rPh sb="131" eb="135">
      <t>チョウジュミョウカ</t>
    </rPh>
    <rPh sb="136" eb="139">
      <t>コウリツテキ</t>
    </rPh>
    <rPh sb="140" eb="142">
      <t>イジ</t>
    </rPh>
    <rPh sb="142" eb="144">
      <t>カンリ</t>
    </rPh>
    <rPh sb="145" eb="146">
      <t>ツト</t>
    </rPh>
    <rPh sb="147" eb="149">
      <t>テキセツ</t>
    </rPh>
    <rPh sb="150" eb="152">
      <t>シセツ</t>
    </rPh>
    <rPh sb="152" eb="154">
      <t>キボ</t>
    </rPh>
    <rPh sb="155" eb="157">
      <t>ミナオ</t>
    </rPh>
    <rPh sb="163" eb="165">
      <t>ケントウ</t>
    </rPh>
    <rPh sb="168" eb="169">
      <t>トモ</t>
    </rPh>
    <rPh sb="171" eb="172">
      <t>レイ</t>
    </rPh>
    <phoneticPr fontId="4"/>
  </si>
  <si>
    <t>①経常収支比率に関して、 当該指標は114.30％と数値的には問題ない一方で、⑤の経費回収率は24.43％で全国平均、類似団体の平均と比較しても低い数値となっており、一般会計からの他会計繰入金の依存度が高い状況となっている為、料金改定も含め改善に取り組まないといけない。
③流動比率に関しては低い数値であるが新規事業の予定がないことから企業債の減少が見込まれる。
⑥汚水処理原価ついて、 全国平均、類似団体平均値の数値と比べ低い数値ではあるが、今後の接続率の向上、さらに維持管理等を効率的に取組む必要がある。　　　　　　　　　　　　　　　　　　　　　　　⑦施設利用率は類維持団体より高いものの、⑧水洗化率は全国平均、類似団体平均を下回っており、接続に係る自己負担が重いことから接続率が伸び悩んでおり、補助制度を活用し接続率向上を図る。</t>
    <rPh sb="41" eb="43">
      <t>ケイヒ</t>
    </rPh>
    <rPh sb="111" eb="112">
      <t>タメ</t>
    </rPh>
    <rPh sb="194" eb="196">
      <t>ゼンコク</t>
    </rPh>
    <rPh sb="196" eb="198">
      <t>ヘイキン</t>
    </rPh>
    <rPh sb="284" eb="285">
      <t>ルイ</t>
    </rPh>
    <rPh sb="285" eb="287">
      <t>イジ</t>
    </rPh>
    <rPh sb="287" eb="289">
      <t>ダンタイ</t>
    </rPh>
    <rPh sb="291" eb="292">
      <t>タカ</t>
    </rPh>
    <rPh sb="303" eb="305">
      <t>ゼンコク</t>
    </rPh>
    <rPh sb="305" eb="307">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</si>
</sst>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DA-4C82-9853-F9CF7CBA88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3DA-4C82-9853-F9CF7CBA88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52.03</c:v>
                </c:pt>
              </c:numCache>
            </c:numRef>
          </c:val>
          <c:extLst>
            <c:ext xmlns:c16="http://schemas.microsoft.com/office/drawing/2014/chart" uri="{C3380CC4-5D6E-409C-BE32-E72D297353CC}">
              <c16:uniqueId val="{00000000-60A7-4779-B33E-0A50D08632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60A7-4779-B33E-0A50D08632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58.51</c:v>
                </c:pt>
              </c:numCache>
            </c:numRef>
          </c:val>
          <c:extLst>
            <c:ext xmlns:c16="http://schemas.microsoft.com/office/drawing/2014/chart" uri="{C3380CC4-5D6E-409C-BE32-E72D297353CC}">
              <c16:uniqueId val="{00000000-9B7C-4F19-8B85-FFEB13FBC5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9B7C-4F19-8B85-FFEB13FBC5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114.3</c:v>
                </c:pt>
              </c:numCache>
            </c:numRef>
          </c:val>
          <c:extLst>
            <c:ext xmlns:c16="http://schemas.microsoft.com/office/drawing/2014/chart" uri="{C3380CC4-5D6E-409C-BE32-E72D297353CC}">
              <c16:uniqueId val="{00000000-C7F2-4DE9-AF33-24E467ABE8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C7F2-4DE9-AF33-24E467ABE8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4.01</c:v>
                </c:pt>
              </c:numCache>
            </c:numRef>
          </c:val>
          <c:extLst>
            <c:ext xmlns:c16="http://schemas.microsoft.com/office/drawing/2014/chart" uri="{C3380CC4-5D6E-409C-BE32-E72D297353CC}">
              <c16:uniqueId val="{00000000-04E9-4DD1-A815-444E5ACE65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04E9-4DD1-A815-444E5ACE65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5A-4C5F-9077-18448424DC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F5A-4C5F-9077-18448424DC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14-4B45-ACE6-3CFF89FDCF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E714-4B45-ACE6-3CFF89FDCF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32.61</c:v>
                </c:pt>
              </c:numCache>
            </c:numRef>
          </c:val>
          <c:extLst>
            <c:ext xmlns:c16="http://schemas.microsoft.com/office/drawing/2014/chart" uri="{C3380CC4-5D6E-409C-BE32-E72D297353CC}">
              <c16:uniqueId val="{00000000-033E-4DF1-9679-381870F72A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033E-4DF1-9679-381870F72A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29-4E53-B961-A99C47C2B5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E29-4E53-B961-A99C47C2B5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24.43</c:v>
                </c:pt>
              </c:numCache>
            </c:numRef>
          </c:val>
          <c:extLst>
            <c:ext xmlns:c16="http://schemas.microsoft.com/office/drawing/2014/chart" uri="{C3380CC4-5D6E-409C-BE32-E72D297353CC}">
              <c16:uniqueId val="{00000000-55E4-4EDD-A1F9-C8E339D122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55E4-4EDD-A1F9-C8E339D122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223.69</c:v>
                </c:pt>
              </c:numCache>
            </c:numRef>
          </c:val>
          <c:extLst>
            <c:ext xmlns:c16="http://schemas.microsoft.com/office/drawing/2014/chart" uri="{C3380CC4-5D6E-409C-BE32-E72D297353CC}">
              <c16:uniqueId val="{00000000-AE63-46A8-89B5-A0984485C4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E63-46A8-89B5-A0984485C4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55577</v>
      </c>
      <c r="AM8" s="51"/>
      <c r="AN8" s="51"/>
      <c r="AO8" s="51"/>
      <c r="AP8" s="51"/>
      <c r="AQ8" s="51"/>
      <c r="AR8" s="51"/>
      <c r="AS8" s="51"/>
      <c r="AT8" s="46">
        <f>データ!T6</f>
        <v>204.27</v>
      </c>
      <c r="AU8" s="46"/>
      <c r="AV8" s="46"/>
      <c r="AW8" s="46"/>
      <c r="AX8" s="46"/>
      <c r="AY8" s="46"/>
      <c r="AZ8" s="46"/>
      <c r="BA8" s="46"/>
      <c r="BB8" s="46">
        <f>データ!U6</f>
        <v>272.08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92.25</v>
      </c>
      <c r="J10" s="46"/>
      <c r="K10" s="46"/>
      <c r="L10" s="46"/>
      <c r="M10" s="46"/>
      <c r="N10" s="46"/>
      <c r="O10" s="46"/>
      <c r="P10" s="46">
        <f>データ!P6</f>
        <v>6.21</v>
      </c>
      <c r="Q10" s="46"/>
      <c r="R10" s="46"/>
      <c r="S10" s="46"/>
      <c r="T10" s="46"/>
      <c r="U10" s="46"/>
      <c r="V10" s="46"/>
      <c r="W10" s="46">
        <f>データ!Q6</f>
        <v>100</v>
      </c>
      <c r="X10" s="46"/>
      <c r="Y10" s="46"/>
      <c r="Z10" s="46"/>
      <c r="AA10" s="46"/>
      <c r="AB10" s="46"/>
      <c r="AC10" s="46"/>
      <c r="AD10" s="51">
        <f>データ!R6</f>
        <v>972</v>
      </c>
      <c r="AE10" s="51"/>
      <c r="AF10" s="51"/>
      <c r="AG10" s="51"/>
      <c r="AH10" s="51"/>
      <c r="AI10" s="51"/>
      <c r="AJ10" s="51"/>
      <c r="AK10" s="2"/>
      <c r="AL10" s="51">
        <f>データ!V6</f>
        <v>3408</v>
      </c>
      <c r="AM10" s="51"/>
      <c r="AN10" s="51"/>
      <c r="AO10" s="51"/>
      <c r="AP10" s="51"/>
      <c r="AQ10" s="51"/>
      <c r="AR10" s="51"/>
      <c r="AS10" s="51"/>
      <c r="AT10" s="46">
        <f>データ!W6</f>
        <v>1.63</v>
      </c>
      <c r="AU10" s="46"/>
      <c r="AV10" s="46"/>
      <c r="AW10" s="46"/>
      <c r="AX10" s="46"/>
      <c r="AY10" s="46"/>
      <c r="AZ10" s="46"/>
      <c r="BA10" s="46"/>
      <c r="BB10" s="46">
        <f>データ!X6</f>
        <v>2090.8000000000002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8NyF8VA/3XwvIFxYVERJmq7drlK8tYIfegAHBzgitVNngy0/GYpnMYlrmajL9eethHJgpyt8Ryi4KRuTcv5mw==" saltValue="WaS+AtESw3k89PMnnrJu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472140</v>
      </c>
      <c r="D6" s="33">
        <f t="shared" si="3"/>
        <v>46</v>
      </c>
      <c r="E6" s="33">
        <f t="shared" si="3"/>
        <v>17</v>
      </c>
      <c r="F6" s="33">
        <f t="shared" si="3"/>
        <v>5</v>
      </c>
      <c r="G6" s="33">
        <f t="shared" si="3"/>
        <v>0</v>
      </c>
      <c r="H6" s="33" t="str">
        <f t="shared" si="3"/>
        <v>沖縄県　宮古島市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92.25</v>
      </c>
      <c r="P6" s="34">
        <f t="shared" si="3"/>
        <v>6.21</v>
      </c>
      <c r="Q6" s="34">
        <f t="shared" si="3"/>
        <v>100</v>
      </c>
      <c r="R6" s="34">
        <f t="shared" si="3"/>
        <v>972</v>
      </c>
      <c r="S6" s="34">
        <f t="shared" si="3"/>
        <v>55577</v>
      </c>
      <c r="T6" s="34">
        <f t="shared" si="3"/>
        <v>204.27</v>
      </c>
      <c r="U6" s="34">
        <f t="shared" si="3"/>
        <v>272.08</v>
      </c>
      <c r="V6" s="34">
        <f t="shared" si="3"/>
        <v>3408</v>
      </c>
      <c r="W6" s="34">
        <f t="shared" si="3"/>
        <v>1.63</v>
      </c>
      <c r="X6" s="34">
        <f t="shared" si="3"/>
        <v>2090.8000000000002</v>
      </c>
      <c r="Y6" s="35" t="str">
        <f>IF(Y7="",NA(),Y7)</f>
        <v>-</v>
      </c>
      <c r="Z6" s="35" t="str">
        <f t="shared" ref="Z6:AH6" si="4">IF(Z7="",NA(),Z7)</f>
        <v>-</v>
      </c>
      <c r="AA6" s="35" t="str">
        <f t="shared" si="4"/>
        <v>-</v>
      </c>
      <c r="AB6" s="35" t="str">
        <f t="shared" si="4"/>
        <v>-</v>
      </c>
      <c r="AC6" s="35">
        <f t="shared" si="4"/>
        <v>114.3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32.61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24.43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223.69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52.03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58.51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4.01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472140</v>
      </c>
      <c r="D7" s="37">
        <v>46</v>
      </c>
      <c r="E7" s="37">
        <v>17</v>
      </c>
      <c r="F7" s="37">
        <v>5</v>
      </c>
      <c r="G7" s="37">
        <v>0</v>
      </c>
      <c r="H7" s="37" t="s">
        <v>96</v>
      </c>
      <c r="I7" s="37" t="s">
        <v>97</v>
      </c>
      <c r="J7" s="37" t="s">
        <v>98</v>
      </c>
      <c r="K7" s="37" t="s">
        <v>99</v>
      </c>
      <c r="L7" s="37" t="s">
        <v>100</v>
      </c>
      <c r="M7" s="37" t="s">
        <v>101</v>
      </c>
      <c r="N7" s="38" t="s">
        <v>102</v>
      </c>
      <c r="O7" s="38">
        <v>92.25</v>
      </c>
      <c r="P7" s="38">
        <v>6.21</v>
      </c>
      <c r="Q7" s="38">
        <v>100</v>
      </c>
      <c r="R7" s="38">
        <v>972</v>
      </c>
      <c r="S7" s="38">
        <v>55577</v>
      </c>
      <c r="T7" s="38">
        <v>204.27</v>
      </c>
      <c r="U7" s="38">
        <v>272.08</v>
      </c>
      <c r="V7" s="38">
        <v>3408</v>
      </c>
      <c r="W7" s="38">
        <v>1.63</v>
      </c>
      <c r="X7" s="38">
        <v>2090.8000000000002</v>
      </c>
      <c r="Y7" s="38" t="s">
        <v>102</v>
      </c>
      <c r="Z7" s="38" t="s">
        <v>102</v>
      </c>
      <c r="AA7" s="38" t="s">
        <v>102</v>
      </c>
      <c r="AB7" s="38" t="s">
        <v>102</v>
      </c>
      <c r="AC7" s="38">
        <v>114.3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32.61</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24.43</v>
      </c>
      <c r="BV7" s="38" t="s">
        <v>102</v>
      </c>
      <c r="BW7" s="38" t="s">
        <v>102</v>
      </c>
      <c r="BX7" s="38" t="s">
        <v>102</v>
      </c>
      <c r="BY7" s="38" t="s">
        <v>102</v>
      </c>
      <c r="BZ7" s="38">
        <v>57.08</v>
      </c>
      <c r="CA7" s="38">
        <v>60.94</v>
      </c>
      <c r="CB7" s="38" t="s">
        <v>102</v>
      </c>
      <c r="CC7" s="38" t="s">
        <v>102</v>
      </c>
      <c r="CD7" s="38" t="s">
        <v>102</v>
      </c>
      <c r="CE7" s="38" t="s">
        <v>102</v>
      </c>
      <c r="CF7" s="38">
        <v>223.69</v>
      </c>
      <c r="CG7" s="38" t="s">
        <v>102</v>
      </c>
      <c r="CH7" s="38" t="s">
        <v>102</v>
      </c>
      <c r="CI7" s="38" t="s">
        <v>102</v>
      </c>
      <c r="CJ7" s="38" t="s">
        <v>102</v>
      </c>
      <c r="CK7" s="38">
        <v>274.99</v>
      </c>
      <c r="CL7" s="38">
        <v>253.04</v>
      </c>
      <c r="CM7" s="38" t="s">
        <v>102</v>
      </c>
      <c r="CN7" s="38" t="s">
        <v>102</v>
      </c>
      <c r="CO7" s="38" t="s">
        <v>102</v>
      </c>
      <c r="CP7" s="38" t="s">
        <v>102</v>
      </c>
      <c r="CQ7" s="38">
        <v>52.03</v>
      </c>
      <c r="CR7" s="38" t="s">
        <v>102</v>
      </c>
      <c r="CS7" s="38" t="s">
        <v>102</v>
      </c>
      <c r="CT7" s="38" t="s">
        <v>102</v>
      </c>
      <c r="CU7" s="38" t="s">
        <v>102</v>
      </c>
      <c r="CV7" s="38">
        <v>54.83</v>
      </c>
      <c r="CW7" s="38">
        <v>54.84</v>
      </c>
      <c r="CX7" s="38" t="s">
        <v>102</v>
      </c>
      <c r="CY7" s="38" t="s">
        <v>102</v>
      </c>
      <c r="CZ7" s="38" t="s">
        <v>102</v>
      </c>
      <c r="DA7" s="38" t="s">
        <v>102</v>
      </c>
      <c r="DB7" s="38">
        <v>58.51</v>
      </c>
      <c r="DC7" s="38" t="s">
        <v>102</v>
      </c>
      <c r="DD7" s="38" t="s">
        <v>102</v>
      </c>
      <c r="DE7" s="38" t="s">
        <v>102</v>
      </c>
      <c r="DF7" s="38" t="s">
        <v>102</v>
      </c>
      <c r="DG7" s="38">
        <v>84.7</v>
      </c>
      <c r="DH7" s="38">
        <v>86.6</v>
      </c>
      <c r="DI7" s="38" t="s">
        <v>102</v>
      </c>
      <c r="DJ7" s="38" t="s">
        <v>102</v>
      </c>
      <c r="DK7" s="38" t="s">
        <v>102</v>
      </c>
      <c r="DL7" s="38" t="s">
        <v>102</v>
      </c>
      <c r="DM7" s="38">
        <v>4.01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2022-01-18T06:06:59Z</cp:lastPrinted>
  <dcterms:created xsi:type="dcterms:W3CDTF">2021-12-03T07:35:46Z</dcterms:created>
  <dcterms:modified xsi:type="dcterms:W3CDTF">2022-01-18T06:07:14Z</dcterms:modified>
  <cp:category/>
</cp:coreProperties>
</file>