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C:\Users\20PC-Z01\Desktop\〆0121経営分析\"/>
    </mc:Choice>
  </mc:AlternateContent>
  <xr:revisionPtr revIDLastSave="0" documentId="13_ncr:1_{19CE0255-4480-4C80-9AC7-5E3B2BAE13ED}" xr6:coauthVersionLast="36" xr6:coauthVersionMax="36" xr10:uidLastSave="{00000000-0000-0000-0000-000000000000}"/>
  <workbookProtection workbookAlgorithmName="SHA-512" workbookHashValue="y+IAcFyGJUG7DvuHgdo4vi5IT4DkxAJhQyQFiHEHZhvINEBe7N+S3RmFFxTr8dk9mp4XuRFI2+HB8IU3mjvpqg==" workbookSaltValue="Rrfr343YKsCxoxwKwlPwnA==" workbookSpinCount="100000" lockStructure="1"/>
  <bookViews>
    <workbookView xWindow="0" yWindow="0" windowWidth="21570" windowHeight="78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M6" i="5"/>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D10" i="4"/>
  <c r="W10" i="4"/>
  <c r="I10" i="4"/>
  <c r="B10" i="4"/>
  <c r="BB8" i="4"/>
  <c r="AL8" i="4"/>
  <c r="AD8" i="4"/>
  <c r="P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<sst xmlns="http://schemas.openxmlformats.org/spreadsheetml/2006/main" count="319" uniqueCount="116">
  <si>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</si>
  <si>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</si>
  <si>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</si>
  <si>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</si>
  <si>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</si>
  <si>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</si>
  <si>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</si>
  <si>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</si>
  <si>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</si>
  <si>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</si>
  <si>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</si>
  <si>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</si>
  <si>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</si>
  <si>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</si>
  <si>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</si>
  <si>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</si>
  <si>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</si>
  <si>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</si>
  <si>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</si>
  <si>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</si>
  <si>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</si>
  <si>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</si>
  <si>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</si>
  <si>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</si>
  <si>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</si>
  <si>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</si>
  <si>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</si>
  <si>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</si>
  <si>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</si>
  <si>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</si>
  <si>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</si>
  <si>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</si>
  <si>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</si>
  <si>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</si>
  <si>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</si>
  <si>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</si>
  <si>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</si>
  <si>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</si>
  <si>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</si>
  <si>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</si>
  <si>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</si>
  <si>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</si>
  <si>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</si>
  <si>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</si>
  <si>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</si>
  <si>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</si>
  <si>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</si>
  <si>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</si>
  <si>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</si>
  <si>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</si>
  <si>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</si>
  <si>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</si>
  <si>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</si>
  <si>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</si>
  <si>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</si>
  <si>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</si>
  <si>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</si>
  <si>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</si>
  <si>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</si>
  <si>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</si>
  <si>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</si>
  <si>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</si>
  <si>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</si>
  <si>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</si>
  <si>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</si>
  <si>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</si>
  <si>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</si>
  <si>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</si>
  <si>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</si>
  <si>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</si>
  <si>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</si>
  <si>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</si>
  <si>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</si>
  <si>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</si>
  <si>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</si>
  <si>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</si>
  <si>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</si>
  <si>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</si>
  <si>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</si>
  <si>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</si>
  <si>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</si>
  <si>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</si>
  <si>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</si>
  <si>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</si>
  <si>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</si>
  <si>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</si>
  <si>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</si>
  <si>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</si>
  <si>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</si>
  <si>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</si>
  <si>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</si>
  <si>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</si>
  <si>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</si>
  <si>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</si>
  <si>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</si>
  <si>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</si>
  <si>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名護市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</si>
  <si>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</si>
  <si>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</si>
  <si>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</si>
  <si>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</si>
  <si>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</si>
  <si>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</si>
  <si>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</si>
  <si>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</si>
  <si>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</si>
  <si>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</si>
  <si>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</si>
  <si>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</si>
  <si>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</si>
  <si>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</si>
  <si>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</si>
  <si>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</si>
  <si>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本市の下水道事業は令和２年度に公営企業へ移行したため、経営分析表も令和２年度からの数値となる。
　本市の下水処理場の老朽化は著しく、施設の修繕や機器の更新費等、維持管理費用は増加傾向にある。また、節水技術の向上や将来の人口減少による下水道使用料の減収も見込まれる。
　今後は公営企業になったことにより一層の事業の健全化を図り、水道事業との組織統合による継続した事務の効率化や下水道使用料水準の見直しを実施していく必要がある。</t>
    <rPh sb="1" eb="3">
      <t>ホンシ</t>
    </rPh>
    <rPh sb="4" eb="7">
      <t>ゲスイドウ</t>
    </rPh>
    <rPh sb="7" eb="9">
      <t>ジギョウ</t>
    </rPh>
    <rPh sb="10" eb="12">
      <t>レイワ</t>
    </rPh>
    <rPh sb="13" eb="15">
      <t>ネンド</t>
    </rPh>
    <rPh sb="16" eb="18">
      <t>コウエイ</t>
    </rPh>
    <rPh sb="18" eb="20">
      <t>キギョウ</t>
    </rPh>
    <rPh sb="21" eb="23">
      <t>イコウ</t>
    </rPh>
    <rPh sb="28" eb="30">
      <t>ケイエイ</t>
    </rPh>
    <rPh sb="30" eb="32">
      <t>ブンセキ</t>
    </rPh>
    <rPh sb="32" eb="33">
      <t>ヒョウ</t>
    </rPh>
    <rPh sb="34" eb="36">
      <t>レイワ</t>
    </rPh>
    <rPh sb="37" eb="39">
      <t>ネンド</t>
    </rPh>
    <rPh sb="42" eb="44">
      <t>スウチ</t>
    </rPh>
    <rPh sb="50" eb="52">
      <t>ホンシ</t>
    </rPh>
    <rPh sb="53" eb="55">
      <t>ゲスイ</t>
    </rPh>
    <rPh sb="55" eb="58">
      <t>ショリジョウ</t>
    </rPh>
    <rPh sb="59" eb="62">
      <t>ロウキュウカ</t>
    </rPh>
    <rPh sb="63" eb="64">
      <t>イチジル</t>
    </rPh>
    <rPh sb="67" eb="69">
      <t>シセツ</t>
    </rPh>
    <rPh sb="70" eb="72">
      <t>シュウゼン</t>
    </rPh>
    <rPh sb="73" eb="75">
      <t>キキ</t>
    </rPh>
    <rPh sb="76" eb="78">
      <t>コウシン</t>
    </rPh>
    <rPh sb="78" eb="79">
      <t>ヒ</t>
    </rPh>
    <rPh sb="79" eb="80">
      <t>トウ</t>
    </rPh>
    <rPh sb="81" eb="83">
      <t>イジ</t>
    </rPh>
    <rPh sb="83" eb="86">
      <t>カンリヒ</t>
    </rPh>
    <rPh sb="86" eb="87">
      <t>ヨウ</t>
    </rPh>
    <rPh sb="88" eb="90">
      <t>ゾウカ</t>
    </rPh>
    <rPh sb="90" eb="92">
      <t>ケイコウ</t>
    </rPh>
    <rPh sb="99" eb="101">
      <t>セッスイ</t>
    </rPh>
    <rPh sb="101" eb="103">
      <t>ギジュツ</t>
    </rPh>
    <rPh sb="104" eb="106">
      <t>コウジョウ</t>
    </rPh>
    <rPh sb="107" eb="109">
      <t>ショウライ</t>
    </rPh>
    <rPh sb="110" eb="112">
      <t>ジンコウ</t>
    </rPh>
    <rPh sb="112" eb="114">
      <t>ゲンショウ</t>
    </rPh>
    <rPh sb="117" eb="120">
      <t>ゲスイドウ</t>
    </rPh>
    <rPh sb="120" eb="123">
      <t>シヨウリョウ</t>
    </rPh>
    <rPh sb="124" eb="126">
      <t>ゲンシュウ</t>
    </rPh>
    <rPh sb="127" eb="129">
      <t>ミコ</t>
    </rPh>
    <rPh sb="135" eb="137">
      <t>コンゴ</t>
    </rPh>
    <rPh sb="138" eb="140">
      <t>コウエイ</t>
    </rPh>
    <rPh sb="140" eb="142">
      <t>キギョウ</t>
    </rPh>
    <rPh sb="151" eb="153">
      <t>イッソウ</t>
    </rPh>
    <rPh sb="154" eb="156">
      <t>ジギョウ</t>
    </rPh>
    <rPh sb="157" eb="160">
      <t>ケンゼンカ</t>
    </rPh>
    <rPh sb="161" eb="162">
      <t>ハカ</t>
    </rPh>
    <rPh sb="164" eb="166">
      <t>スイドウ</t>
    </rPh>
    <rPh sb="166" eb="168">
      <t>ジギョウ</t>
    </rPh>
    <rPh sb="170" eb="172">
      <t>ソシキ</t>
    </rPh>
    <rPh sb="172" eb="174">
      <t>トウゴウ</t>
    </rPh>
    <rPh sb="177" eb="179">
      <t>ケイゾク</t>
    </rPh>
    <rPh sb="181" eb="183">
      <t>ジム</t>
    </rPh>
    <rPh sb="184" eb="187">
      <t>コウリツカ</t>
    </rPh>
    <rPh sb="188" eb="191">
      <t>ゲスイドウ</t>
    </rPh>
    <rPh sb="191" eb="194">
      <t>シヨウリョウ</t>
    </rPh>
    <rPh sb="194" eb="196">
      <t>スイジュン</t>
    </rPh>
    <rPh sb="197" eb="199">
      <t>ミナオ</t>
    </rPh>
    <rPh sb="201" eb="203">
      <t>ジッシ</t>
    </rPh>
    <rPh sb="207" eb="209">
      <t>ヒツヨウ</t>
    </rPh>
    <phoneticPr fontId="4"/>
  </si>
  <si>
    <t>①有形固定資産減価償却率は、有形固定資産の老朽化度合いを示している。類似団体と比較して数値が低い状況にあるものの、今後の施設更新に備え財源の確保が必要である。ストックマネジメント計画等に基づき計画的な資産管理を行う。
②管渠老朽化率は、法定耐用年数を超えた管渠延長の割合を示している。現時点では耐用年数を超えた管渠はないものの今後数年間で耐用年数を超える老朽管が増加する見込みとなっており他施設の更新と合わせ財源の確保等に取り組む必要がある。
③管渠改善率は、当該年度に更新した管渠延長の割合となる。未整備地域の新たな整備事業を進める中、今後は耐震化を含めた管渠の修繕や更新が必要となる見込みであるため、適切な投資計画及び財源の確保が必要とな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1" eb="24">
      <t>ロウキュウカ</t>
    </rPh>
    <rPh sb="24" eb="26">
      <t>ドア</t>
    </rPh>
    <rPh sb="28" eb="29">
      <t>シメ</t>
    </rPh>
    <rPh sb="34" eb="36">
      <t>ルイジ</t>
    </rPh>
    <rPh sb="36" eb="38">
      <t>ダンタイ</t>
    </rPh>
    <rPh sb="39" eb="41">
      <t>ヒカク</t>
    </rPh>
    <rPh sb="43" eb="45">
      <t>スウチ</t>
    </rPh>
    <rPh sb="57" eb="59">
      <t>コンゴ</t>
    </rPh>
    <rPh sb="60" eb="62">
      <t>シセツ</t>
    </rPh>
    <rPh sb="62" eb="64">
      <t>コウシン</t>
    </rPh>
    <rPh sb="65" eb="66">
      <t>ソナ</t>
    </rPh>
    <rPh sb="67" eb="69">
      <t>ザイゲン</t>
    </rPh>
    <rPh sb="70" eb="72">
      <t>カクホ</t>
    </rPh>
    <rPh sb="73" eb="75">
      <t>ヒツヨウ</t>
    </rPh>
    <rPh sb="89" eb="91">
      <t>ケイカク</t>
    </rPh>
    <rPh sb="91" eb="92">
      <t>トウ</t>
    </rPh>
    <rPh sb="93" eb="94">
      <t>モト</t>
    </rPh>
    <rPh sb="96" eb="99">
      <t>ケイカクテキ</t>
    </rPh>
    <rPh sb="100" eb="102">
      <t>シサン</t>
    </rPh>
    <rPh sb="102" eb="104">
      <t>カンリ</t>
    </rPh>
    <rPh sb="105" eb="106">
      <t>オコナ</t>
    </rPh>
    <rPh sb="115" eb="116">
      <t>リツ</t>
    </rPh>
    <rPh sb="118" eb="120">
      <t>ホウテイ</t>
    </rPh>
    <rPh sb="120" eb="122">
      <t>タイヨウ</t>
    </rPh>
    <rPh sb="122" eb="124">
      <t>ネンスウ</t>
    </rPh>
    <rPh sb="125" eb="126">
      <t>コ</t>
    </rPh>
    <rPh sb="128" eb="130">
      <t>カンキョ</t>
    </rPh>
    <rPh sb="130" eb="132">
      <t>エンチョウ</t>
    </rPh>
    <rPh sb="133" eb="135">
      <t>ワリアイ</t>
    </rPh>
    <rPh sb="136" eb="137">
      <t>シメ</t>
    </rPh>
    <rPh sb="223" eb="225">
      <t>カンキョ</t>
    </rPh>
    <rPh sb="225" eb="227">
      <t>カイゼン</t>
    </rPh>
    <rPh sb="227" eb="228">
      <t>リツ</t>
    </rPh>
    <rPh sb="230" eb="232">
      <t>トウガイ</t>
    </rPh>
    <rPh sb="232" eb="234">
      <t>ネンド</t>
    </rPh>
    <rPh sb="235" eb="237">
      <t>コウシン</t>
    </rPh>
    <rPh sb="239" eb="241">
      <t>カンキョ</t>
    </rPh>
    <rPh sb="241" eb="243">
      <t>エンチョウ</t>
    </rPh>
    <rPh sb="244" eb="246">
      <t>ワリアイ</t>
    </rPh>
    <rPh sb="259" eb="261">
      <t>セイビ</t>
    </rPh>
    <rPh sb="261" eb="263">
      <t>ジギョウ</t>
    </rPh>
    <rPh sb="264" eb="265">
      <t>スス</t>
    </rPh>
    <rPh sb="267" eb="268">
      <t>ナカ</t>
    </rPh>
    <rPh sb="269" eb="271">
      <t>コンゴ</t>
    </rPh>
    <rPh sb="272" eb="275">
      <t>タイシンカ</t>
    </rPh>
    <rPh sb="276" eb="277">
      <t>フク</t>
    </rPh>
    <rPh sb="279" eb="281">
      <t>カンキョ</t>
    </rPh>
    <rPh sb="282" eb="284">
      <t>シュウゼン</t>
    </rPh>
    <rPh sb="285" eb="287">
      <t>コウシン</t>
    </rPh>
    <rPh sb="288" eb="290">
      <t>ヒツヨウ</t>
    </rPh>
    <rPh sb="293" eb="295">
      <t>ミコ</t>
    </rPh>
    <rPh sb="302" eb="304">
      <t>テキセツ</t>
    </rPh>
    <rPh sb="305" eb="307">
      <t>トウシ</t>
    </rPh>
    <rPh sb="307" eb="309">
      <t>ケイカク</t>
    </rPh>
    <rPh sb="309" eb="310">
      <t>オヨ</t>
    </rPh>
    <rPh sb="311" eb="313">
      <t>ザイゲン</t>
    </rPh>
    <rPh sb="314" eb="316">
      <t>カクホ</t>
    </rPh>
    <rPh sb="317" eb="319">
      <t>ヒツヨウ</t>
    </rPh>
    <phoneticPr fontId="4"/>
  </si>
  <si>
    <t>①経常収支比率は100％以上で単年度収支が黒字であることを示し、②累積欠損金比率は0％である。しかしこれは一般会計繰入金によるもので、自己財源の確保により経営改善が必要である。
③流動比率は、短期的な債務に対する支払能力を表しており、類似団体と比較して高いものの、100％を大きく下回っているため経営の改善が必要な状況にある。
④企業債残高対事業規模比率は、企業債残高の規模を表す指標である。類似団体と比べて数値が高く、自己財源の確保により将来負担の軽減を検討する必要がある。
⑤経費回収率が100％を下回っており、本来、下水道使用料で賄うべき汚水処理費が一般会計繰入金で賄われていることを示している。
⑥汚水処理原価は、有収水量（下水道使用料収入となる水量）1㎥あたり、どれだけの処理費用がかかっているかを表す指標であり、類似団体平均を下回る。今後も適切な維持管理に努めながら継続して費用抑制の検討を行っていく必要がある。
⑦施設利用率は、類似団体と比較してほぼ同等となり、将来の人口変動等による汚水処理水量の変化に対して適正な施設利用に努める。
⑧水洗化率は、100％に近いほど、環境負荷が減り使用料収入の増が見込める。本市では下水道の整備間もない地域で水洗化率が低くなっていることから、下水道接続促進事業（新築を除いた宅内の排水設備工事費用に対して一部補助を行う事業）により、接続率向上を目指す。</t>
    <rPh sb="90" eb="92">
      <t>リュウドウ</t>
    </rPh>
    <rPh sb="92" eb="94">
      <t>ヒリツ</t>
    </rPh>
    <rPh sb="96" eb="99">
      <t>タンキテキ</t>
    </rPh>
    <rPh sb="100" eb="102">
      <t>サイム</t>
    </rPh>
    <rPh sb="103" eb="104">
      <t>タイ</t>
    </rPh>
    <rPh sb="106" eb="108">
      <t>シハライ</t>
    </rPh>
    <rPh sb="108" eb="110">
      <t>ノウリョク</t>
    </rPh>
    <rPh sb="111" eb="112">
      <t>アラワ</t>
    </rPh>
    <rPh sb="117" eb="119">
      <t>ルイジ</t>
    </rPh>
    <rPh sb="119" eb="121">
      <t>ダンタイ</t>
    </rPh>
    <rPh sb="122" eb="124">
      <t>ヒカク</t>
    </rPh>
    <rPh sb="126" eb="127">
      <t>タカ</t>
    </rPh>
    <rPh sb="137" eb="138">
      <t>オオ</t>
    </rPh>
    <rPh sb="165" eb="167">
      <t>キギョウ</t>
    </rPh>
    <rPh sb="167" eb="168">
      <t>サイ</t>
    </rPh>
    <rPh sb="168" eb="170">
      <t>ザンダカ</t>
    </rPh>
    <rPh sb="170" eb="171">
      <t>タイ</t>
    </rPh>
    <rPh sb="171" eb="173">
      <t>ジギョウ</t>
    </rPh>
    <rPh sb="173" eb="175">
      <t>キボ</t>
    </rPh>
    <rPh sb="175" eb="177">
      <t>ヒリツ</t>
    </rPh>
    <rPh sb="179" eb="181">
      <t>キギョウ</t>
    </rPh>
    <rPh sb="181" eb="182">
      <t>サイ</t>
    </rPh>
    <rPh sb="182" eb="184">
      <t>ザンダカ</t>
    </rPh>
    <rPh sb="185" eb="187">
      <t>キボ</t>
    </rPh>
    <rPh sb="188" eb="189">
      <t>アラワ</t>
    </rPh>
    <rPh sb="190" eb="192">
      <t>シヒョウ</t>
    </rPh>
    <rPh sb="196" eb="198">
      <t>ルイジ</t>
    </rPh>
    <rPh sb="198" eb="200">
      <t>ダンタイ</t>
    </rPh>
    <rPh sb="201" eb="202">
      <t>クラ</t>
    </rPh>
    <rPh sb="204" eb="206">
      <t>スウチ</t>
    </rPh>
    <rPh sb="207" eb="208">
      <t>タカ</t>
    </rPh>
    <rPh sb="210" eb="212">
      <t>ジコ</t>
    </rPh>
    <rPh sb="212" eb="214">
      <t>ザイゲン</t>
    </rPh>
    <rPh sb="215" eb="217">
      <t>カクホ</t>
    </rPh>
    <rPh sb="220" eb="222">
      <t>ショウライ</t>
    </rPh>
    <rPh sb="222" eb="224">
      <t>フタン</t>
    </rPh>
    <rPh sb="225" eb="227">
      <t>ケイゲン</t>
    </rPh>
    <rPh sb="228" eb="230">
      <t>ケントウ</t>
    </rPh>
    <rPh sb="232" eb="234">
      <t>ヒツヨウ</t>
    </rPh>
    <rPh sb="307" eb="309">
      <t>ゲンカ</t>
    </rPh>
    <rPh sb="311" eb="313">
      <t>ユウシュウ</t>
    </rPh>
    <rPh sb="313" eb="315">
      <t>スイリョウ</t>
    </rPh>
    <rPh sb="341" eb="343">
      <t>ショリ</t>
    </rPh>
    <rPh sb="343" eb="345">
      <t>ヒヨウ</t>
    </rPh>
    <rPh sb="354" eb="355">
      <t>アラワ</t>
    </rPh>
    <rPh sb="356" eb="358">
      <t>シヒョウ</t>
    </rPh>
    <rPh sb="362" eb="364">
      <t>ルイジ</t>
    </rPh>
    <rPh sb="364" eb="366">
      <t>ダンタイ</t>
    </rPh>
    <rPh sb="366" eb="368">
      <t>ヘイキン</t>
    </rPh>
    <rPh sb="369" eb="371">
      <t>シタマワ</t>
    </rPh>
    <rPh sb="373" eb="375">
      <t>コンゴ</t>
    </rPh>
    <rPh sb="376" eb="378">
      <t>テキセツ</t>
    </rPh>
    <rPh sb="379" eb="381">
      <t>イジ</t>
    </rPh>
    <rPh sb="381" eb="383">
      <t>カンリ</t>
    </rPh>
    <rPh sb="384" eb="385">
      <t>ツト</t>
    </rPh>
    <rPh sb="389" eb="391">
      <t>ケイゾク</t>
    </rPh>
    <rPh sb="393" eb="395">
      <t>ヒヨウ</t>
    </rPh>
    <rPh sb="395" eb="397">
      <t>ヨクセイ</t>
    </rPh>
    <rPh sb="398" eb="400">
      <t>ケントウ</t>
    </rPh>
    <rPh sb="401" eb="402">
      <t>オコナ</t>
    </rPh>
    <rPh sb="406" eb="408">
      <t>ヒツヨウ</t>
    </rPh>
    <rPh sb="414" eb="416">
      <t>シセツ</t>
    </rPh>
    <rPh sb="416" eb="418">
      <t>リヨウ</t>
    </rPh>
    <rPh sb="418" eb="419">
      <t>リツ</t>
    </rPh>
    <rPh sb="421" eb="423">
      <t>ルイジ</t>
    </rPh>
    <rPh sb="423" eb="425">
      <t>ダンタイ</t>
    </rPh>
    <rPh sb="426" eb="428">
      <t>ヒカク</t>
    </rPh>
    <rPh sb="432" eb="434">
      <t>ドウトウ</t>
    </rPh>
    <rPh sb="487" eb="488">
      <t>チカ</t>
    </rPh>
    <rPh sb="492" eb="494">
      <t>カンキョウ</t>
    </rPh>
    <rPh sb="494" eb="496">
      <t>フカ</t>
    </rPh>
    <rPh sb="497" eb="498">
      <t>ヘ</t>
    </rPh>
    <rPh sb="499" eb="502">
      <t>シヨウリョウ</t>
    </rPh>
    <rPh sb="502" eb="504">
      <t>シュウニュウ</t>
    </rPh>
    <rPh sb="505" eb="506">
      <t>ゾウ</t>
    </rPh>
    <rPh sb="507" eb="509">
      <t>ミコ</t>
    </rPh>
    <rPh sb="512" eb="514">
      <t>ホンシ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</si>
</sst>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7" xfId="0" applyFont="1" applyBorder="1" applyAlignment="1" applyProtection="1">
      <alignment horizontal="left" vertical="top" wrapText="1"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E67-4440-B274-6C45F4833EA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7E67-4440-B274-6C45F4833EA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58.08</c:v>
                </c:pt>
              </c:numCache>
            </c:numRef>
          </c:val>
          <c:extLst>
            <c:ext xmlns:c16="http://schemas.microsoft.com/office/drawing/2014/chart" uri="{C3380CC4-5D6E-409C-BE32-E72D297353CC}">
              <c16:uniqueId val="{00000000-A7BB-486D-B83B-01AC826B09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60.78</c:v>
                </c:pt>
              </c:numCache>
            </c:numRef>
          </c:val>
          <c:smooth val="0"/>
          <c:extLst>
            <c:ext xmlns:c16="http://schemas.microsoft.com/office/drawing/2014/chart" uri="{C3380CC4-5D6E-409C-BE32-E72D297353CC}">
              <c16:uniqueId val="{00000001-A7BB-486D-B83B-01AC826B09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88.63</c:v>
                </c:pt>
              </c:numCache>
            </c:numRef>
          </c:val>
          <c:extLst>
            <c:ext xmlns:c16="http://schemas.microsoft.com/office/drawing/2014/chart" uri="{C3380CC4-5D6E-409C-BE32-E72D297353CC}">
              <c16:uniqueId val="{00000000-BDB4-4E39-846A-776C92B92E3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94.17</c:v>
                </c:pt>
              </c:numCache>
            </c:numRef>
          </c:val>
          <c:smooth val="0"/>
          <c:extLst>
            <c:ext xmlns:c16="http://schemas.microsoft.com/office/drawing/2014/chart" uri="{C3380CC4-5D6E-409C-BE32-E72D297353CC}">
              <c16:uniqueId val="{00000001-BDB4-4E39-846A-776C92B92E3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114.12</c:v>
                </c:pt>
              </c:numCache>
            </c:numRef>
          </c:val>
          <c:extLst>
            <c:ext xmlns:c16="http://schemas.microsoft.com/office/drawing/2014/chart" uri="{C3380CC4-5D6E-409C-BE32-E72D297353CC}">
              <c16:uniqueId val="{00000000-E970-4627-BC04-09E6683B775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106.67</c:v>
                </c:pt>
              </c:numCache>
            </c:numRef>
          </c:val>
          <c:smooth val="0"/>
          <c:extLst>
            <c:ext xmlns:c16="http://schemas.microsoft.com/office/drawing/2014/chart" uri="{C3380CC4-5D6E-409C-BE32-E72D297353CC}">
              <c16:uniqueId val="{00000001-E970-4627-BC04-09E6683B775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4.95</c:v>
                </c:pt>
              </c:numCache>
            </c:numRef>
          </c:val>
          <c:extLst>
            <c:ext xmlns:c16="http://schemas.microsoft.com/office/drawing/2014/chart" uri="{C3380CC4-5D6E-409C-BE32-E72D297353CC}">
              <c16:uniqueId val="{00000000-3F5A-4E0F-B2B3-F534429431F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23.25</c:v>
                </c:pt>
              </c:numCache>
            </c:numRef>
          </c:val>
          <c:smooth val="0"/>
          <c:extLst>
            <c:ext xmlns:c16="http://schemas.microsoft.com/office/drawing/2014/chart" uri="{C3380CC4-5D6E-409C-BE32-E72D297353CC}">
              <c16:uniqueId val="{00000001-3F5A-4E0F-B2B3-F534429431F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A18-47EE-AB51-D0F2ABFA80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1.06</c:v>
                </c:pt>
              </c:numCache>
            </c:numRef>
          </c:val>
          <c:smooth val="0"/>
          <c:extLst>
            <c:ext xmlns:c16="http://schemas.microsoft.com/office/drawing/2014/chart" uri="{C3380CC4-5D6E-409C-BE32-E72D297353CC}">
              <c16:uniqueId val="{00000001-CA18-47EE-AB51-D0F2ABFA80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DF9-4CAF-9394-A73EB4DB154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3.68</c:v>
                </c:pt>
              </c:numCache>
            </c:numRef>
          </c:val>
          <c:smooth val="0"/>
          <c:extLst>
            <c:ext xmlns:c16="http://schemas.microsoft.com/office/drawing/2014/chart" uri="{C3380CC4-5D6E-409C-BE32-E72D297353CC}">
              <c16:uniqueId val="{00000001-DDF9-4CAF-9394-A73EB4DB154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84.74</c:v>
                </c:pt>
              </c:numCache>
            </c:numRef>
          </c:val>
          <c:extLst>
            <c:ext xmlns:c16="http://schemas.microsoft.com/office/drawing/2014/chart" uri="{C3380CC4-5D6E-409C-BE32-E72D297353CC}">
              <c16:uniqueId val="{00000000-9828-4015-BE08-31293DC5790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67.86</c:v>
                </c:pt>
              </c:numCache>
            </c:numRef>
          </c:val>
          <c:smooth val="0"/>
          <c:extLst>
            <c:ext xmlns:c16="http://schemas.microsoft.com/office/drawing/2014/chart" uri="{C3380CC4-5D6E-409C-BE32-E72D297353CC}">
              <c16:uniqueId val="{00000001-9828-4015-BE08-31293DC5790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1102.78</c:v>
                </c:pt>
              </c:numCache>
            </c:numRef>
          </c:val>
          <c:extLst>
            <c:ext xmlns:c16="http://schemas.microsoft.com/office/drawing/2014/chart" uri="{C3380CC4-5D6E-409C-BE32-E72D297353CC}">
              <c16:uniqueId val="{00000000-A4D5-4D18-BA30-517C543FBF8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709.4</c:v>
                </c:pt>
              </c:numCache>
            </c:numRef>
          </c:val>
          <c:smooth val="0"/>
          <c:extLst>
            <c:ext xmlns:c16="http://schemas.microsoft.com/office/drawing/2014/chart" uri="{C3380CC4-5D6E-409C-BE32-E72D297353CC}">
              <c16:uniqueId val="{00000001-A4D5-4D18-BA30-517C543FBF8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67.650000000000006</c:v>
                </c:pt>
              </c:numCache>
            </c:numRef>
          </c:val>
          <c:extLst>
            <c:ext xmlns:c16="http://schemas.microsoft.com/office/drawing/2014/chart" uri="{C3380CC4-5D6E-409C-BE32-E72D297353CC}">
              <c16:uniqueId val="{00000000-2445-4FA9-8EE8-5B62A4767DE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91.14</c:v>
                </c:pt>
              </c:numCache>
            </c:numRef>
          </c:val>
          <c:smooth val="0"/>
          <c:extLst>
            <c:ext xmlns:c16="http://schemas.microsoft.com/office/drawing/2014/chart" uri="{C3380CC4-5D6E-409C-BE32-E72D297353CC}">
              <c16:uniqueId val="{00000001-2445-4FA9-8EE8-5B62A4767DE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126.11</c:v>
                </c:pt>
              </c:numCache>
            </c:numRef>
          </c:val>
          <c:extLst>
            <c:ext xmlns:c16="http://schemas.microsoft.com/office/drawing/2014/chart" uri="{C3380CC4-5D6E-409C-BE32-E72D297353CC}">
              <c16:uniqueId val="{00000000-85D1-466C-93C1-3A60F3FA76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136.86000000000001</c:v>
                </c:pt>
              </c:numCache>
            </c:numRef>
          </c:val>
          <c:smooth val="0"/>
          <c:extLst>
            <c:ext xmlns:c16="http://schemas.microsoft.com/office/drawing/2014/chart" uri="{C3380CC4-5D6E-409C-BE32-E72D297353CC}">
              <c16:uniqueId val="{00000001-85D1-466C-93C1-3A60F3FA76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O7"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名護市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63724</v>
      </c>
      <c r="AM8" s="51"/>
      <c r="AN8" s="51"/>
      <c r="AO8" s="51"/>
      <c r="AP8" s="51"/>
      <c r="AQ8" s="51"/>
      <c r="AR8" s="51"/>
      <c r="AS8" s="51"/>
      <c r="AT8" s="46">
        <f>データ!T6</f>
        <v>210.94</v>
      </c>
      <c r="AU8" s="46"/>
      <c r="AV8" s="46"/>
      <c r="AW8" s="46"/>
      <c r="AX8" s="46"/>
      <c r="AY8" s="46"/>
      <c r="AZ8" s="46"/>
      <c r="BA8" s="46"/>
      <c r="BB8" s="46">
        <f>データ!U6</f>
        <v>302.10000000000002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71.33</v>
      </c>
      <c r="J10" s="46"/>
      <c r="K10" s="46"/>
      <c r="L10" s="46"/>
      <c r="M10" s="46"/>
      <c r="N10" s="46"/>
      <c r="O10" s="46"/>
      <c r="P10" s="46">
        <f>データ!P6</f>
        <v>69.02</v>
      </c>
      <c r="Q10" s="46"/>
      <c r="R10" s="46"/>
      <c r="S10" s="46"/>
      <c r="T10" s="46"/>
      <c r="U10" s="46"/>
      <c r="V10" s="46"/>
      <c r="W10" s="46">
        <f>データ!Q6</f>
        <v>84.84</v>
      </c>
      <c r="X10" s="46"/>
      <c r="Y10" s="46"/>
      <c r="Z10" s="46"/>
      <c r="AA10" s="46"/>
      <c r="AB10" s="46"/>
      <c r="AC10" s="46"/>
      <c r="AD10" s="51">
        <f>データ!R6</f>
        <v>1404</v>
      </c>
      <c r="AE10" s="51"/>
      <c r="AF10" s="51"/>
      <c r="AG10" s="51"/>
      <c r="AH10" s="51"/>
      <c r="AI10" s="51"/>
      <c r="AJ10" s="51"/>
      <c r="AK10" s="2"/>
      <c r="AL10" s="51">
        <f>データ!V6</f>
        <v>43630</v>
      </c>
      <c r="AM10" s="51"/>
      <c r="AN10" s="51"/>
      <c r="AO10" s="51"/>
      <c r="AP10" s="51"/>
      <c r="AQ10" s="51"/>
      <c r="AR10" s="51"/>
      <c r="AS10" s="51"/>
      <c r="AT10" s="46">
        <f>データ!W6</f>
        <v>7.38</v>
      </c>
      <c r="AU10" s="46"/>
      <c r="AV10" s="46"/>
      <c r="AW10" s="46"/>
      <c r="AX10" s="46"/>
      <c r="AY10" s="46"/>
      <c r="AZ10" s="46"/>
      <c r="BA10" s="46"/>
      <c r="BB10" s="46">
        <f>データ!X6</f>
        <v>5911.92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0" t="s">
        <v>26</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115</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27</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29</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6"/>
      <c r="BM82" s="67"/>
      <c r="BN82" s="67"/>
      <c r="BO82" s="67"/>
      <c r="BP82" s="67"/>
      <c r="BQ82" s="67"/>
      <c r="BR82" s="67"/>
      <c r="BS82" s="67"/>
      <c r="BT82" s="67"/>
      <c r="BU82" s="67"/>
      <c r="BV82" s="67"/>
      <c r="BW82" s="67"/>
      <c r="BX82" s="67"/>
      <c r="BY82" s="67"/>
      <c r="BZ82" s="6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bvfAAnKwBuh7b8gWKeIw+3LUALOAnte1ScDxXESRZfgZL7orapmXpke8NHtWcWPEeRLGzDQd8Q5sllll8lwFA==" saltValue="KFPZIc0qCJFmvQrCjNsV1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472093</v>
      </c>
      <c r="D6" s="33">
        <f t="shared" si="3"/>
        <v>46</v>
      </c>
      <c r="E6" s="33">
        <f t="shared" si="3"/>
        <v>17</v>
      </c>
      <c r="F6" s="33">
        <f t="shared" si="3"/>
        <v>1</v>
      </c>
      <c r="G6" s="33">
        <f t="shared" si="3"/>
        <v>0</v>
      </c>
      <c r="H6" s="33" t="str">
        <f t="shared" si="3"/>
        <v>沖縄県　名護市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71.33</v>
      </c>
      <c r="P6" s="34">
        <f t="shared" si="3"/>
        <v>69.02</v>
      </c>
      <c r="Q6" s="34">
        <f t="shared" si="3"/>
        <v>84.84</v>
      </c>
      <c r="R6" s="34">
        <f t="shared" si="3"/>
        <v>1404</v>
      </c>
      <c r="S6" s="34">
        <f t="shared" si="3"/>
        <v>63724</v>
      </c>
      <c r="T6" s="34">
        <f t="shared" si="3"/>
        <v>210.94</v>
      </c>
      <c r="U6" s="34">
        <f t="shared" si="3"/>
        <v>302.10000000000002</v>
      </c>
      <c r="V6" s="34">
        <f t="shared" si="3"/>
        <v>43630</v>
      </c>
      <c r="W6" s="34">
        <f t="shared" si="3"/>
        <v>7.38</v>
      </c>
      <c r="X6" s="34">
        <f t="shared" si="3"/>
        <v>5911.92</v>
      </c>
      <c r="Y6" s="35" t="str">
        <f>IF(Y7="",NA(),Y7)</f>
        <v>-</v>
      </c>
      <c r="Z6" s="35" t="str">
        <f t="shared" ref="Z6:AH6" si="4">IF(Z7="",NA(),Z7)</f>
        <v>-</v>
      </c>
      <c r="AA6" s="35" t="str">
        <f t="shared" si="4"/>
        <v>-</v>
      </c>
      <c r="AB6" s="35" t="str">
        <f t="shared" si="4"/>
        <v>-</v>
      </c>
      <c r="AC6" s="35">
        <f t="shared" si="4"/>
        <v>114.12</v>
      </c>
      <c r="AD6" s="35" t="str">
        <f t="shared" si="4"/>
        <v>-</v>
      </c>
      <c r="AE6" s="35" t="str">
        <f t="shared" si="4"/>
        <v>-</v>
      </c>
      <c r="AF6" s="35" t="str">
        <f t="shared" si="4"/>
        <v>-</v>
      </c>
      <c r="AG6" s="35" t="str">
        <f t="shared" si="4"/>
        <v>-</v>
      </c>
      <c r="AH6" s="35">
        <f t="shared" si="4"/>
        <v>106.67</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3.68</v>
      </c>
      <c r="AT6" s="34" t="str">
        <f>IF(AT7="","",IF(AT7="-","【-】","【"&amp;SUBSTITUTE(TEXT(AT7,"#,##0.00"),"-","△")&amp;"】"))</f>
        <v>【3.64】</v>
      </c>
      <c r="AU6" s="35" t="str">
        <f>IF(AU7="",NA(),AU7)</f>
        <v>-</v>
      </c>
      <c r="AV6" s="35" t="str">
        <f t="shared" ref="AV6:BD6" si="6">IF(AV7="",NA(),AV7)</f>
        <v>-</v>
      </c>
      <c r="AW6" s="35" t="str">
        <f t="shared" si="6"/>
        <v>-</v>
      </c>
      <c r="AX6" s="35" t="str">
        <f t="shared" si="6"/>
        <v>-</v>
      </c>
      <c r="AY6" s="35">
        <f t="shared" si="6"/>
        <v>84.74</v>
      </c>
      <c r="AZ6" s="35" t="str">
        <f t="shared" si="6"/>
        <v>-</v>
      </c>
      <c r="BA6" s="35" t="str">
        <f t="shared" si="6"/>
        <v>-</v>
      </c>
      <c r="BB6" s="35" t="str">
        <f t="shared" si="6"/>
        <v>-</v>
      </c>
      <c r="BC6" s="35" t="str">
        <f t="shared" si="6"/>
        <v>-</v>
      </c>
      <c r="BD6" s="35">
        <f t="shared" si="6"/>
        <v>67.86</v>
      </c>
      <c r="BE6" s="34" t="str">
        <f>IF(BE7="","",IF(BE7="-","【-】","【"&amp;SUBSTITUTE(TEXT(BE7,"#,##0.00"),"-","△")&amp;"】"))</f>
        <v>【67.52】</v>
      </c>
      <c r="BF6" s="35" t="str">
        <f>IF(BF7="",NA(),BF7)</f>
        <v>-</v>
      </c>
      <c r="BG6" s="35" t="str">
        <f t="shared" ref="BG6:BO6" si="7">IF(BG7="",NA(),BG7)</f>
        <v>-</v>
      </c>
      <c r="BH6" s="35" t="str">
        <f t="shared" si="7"/>
        <v>-</v>
      </c>
      <c r="BI6" s="35" t="str">
        <f t="shared" si="7"/>
        <v>-</v>
      </c>
      <c r="BJ6" s="35">
        <f t="shared" si="7"/>
        <v>1102.78</v>
      </c>
      <c r="BK6" s="35" t="str">
        <f t="shared" si="7"/>
        <v>-</v>
      </c>
      <c r="BL6" s="35" t="str">
        <f t="shared" si="7"/>
        <v>-</v>
      </c>
      <c r="BM6" s="35" t="str">
        <f t="shared" si="7"/>
        <v>-</v>
      </c>
      <c r="BN6" s="35" t="str">
        <f t="shared" si="7"/>
        <v>-</v>
      </c>
      <c r="BO6" s="35">
        <f t="shared" si="7"/>
        <v>709.4</v>
      </c>
      <c r="BP6" s="34" t="str">
        <f>IF(BP7="","",IF(BP7="-","【-】","【"&amp;SUBSTITUTE(TEXT(BP7,"#,##0.00"),"-","△")&amp;"】"))</f>
        <v>【705.21】</v>
      </c>
      <c r="BQ6" s="35" t="str">
        <f>IF(BQ7="",NA(),BQ7)</f>
        <v>-</v>
      </c>
      <c r="BR6" s="35" t="str">
        <f t="shared" ref="BR6:BZ6" si="8">IF(BR7="",NA(),BR7)</f>
        <v>-</v>
      </c>
      <c r="BS6" s="35" t="str">
        <f t="shared" si="8"/>
        <v>-</v>
      </c>
      <c r="BT6" s="35" t="str">
        <f t="shared" si="8"/>
        <v>-</v>
      </c>
      <c r="BU6" s="35">
        <f t="shared" si="8"/>
        <v>67.650000000000006</v>
      </c>
      <c r="BV6" s="35" t="str">
        <f t="shared" si="8"/>
        <v>-</v>
      </c>
      <c r="BW6" s="35" t="str">
        <f t="shared" si="8"/>
        <v>-</v>
      </c>
      <c r="BX6" s="35" t="str">
        <f t="shared" si="8"/>
        <v>-</v>
      </c>
      <c r="BY6" s="35" t="str">
        <f t="shared" si="8"/>
        <v>-</v>
      </c>
      <c r="BZ6" s="35">
        <f t="shared" si="8"/>
        <v>91.14</v>
      </c>
      <c r="CA6" s="34" t="str">
        <f>IF(CA7="","",IF(CA7="-","【-】","【"&amp;SUBSTITUTE(TEXT(CA7,"#,##0.00"),"-","△")&amp;"】"))</f>
        <v>【98.96】</v>
      </c>
      <c r="CB6" s="35" t="str">
        <f>IF(CB7="",NA(),CB7)</f>
        <v>-</v>
      </c>
      <c r="CC6" s="35" t="str">
        <f t="shared" ref="CC6:CK6" si="9">IF(CC7="",NA(),CC7)</f>
        <v>-</v>
      </c>
      <c r="CD6" s="35" t="str">
        <f t="shared" si="9"/>
        <v>-</v>
      </c>
      <c r="CE6" s="35" t="str">
        <f t="shared" si="9"/>
        <v>-</v>
      </c>
      <c r="CF6" s="35">
        <f t="shared" si="9"/>
        <v>126.11</v>
      </c>
      <c r="CG6" s="35" t="str">
        <f t="shared" si="9"/>
        <v>-</v>
      </c>
      <c r="CH6" s="35" t="str">
        <f t="shared" si="9"/>
        <v>-</v>
      </c>
      <c r="CI6" s="35" t="str">
        <f t="shared" si="9"/>
        <v>-</v>
      </c>
      <c r="CJ6" s="35" t="str">
        <f t="shared" si="9"/>
        <v>-</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f t="shared" si="10"/>
        <v>58.08</v>
      </c>
      <c r="CR6" s="35" t="str">
        <f t="shared" si="10"/>
        <v>-</v>
      </c>
      <c r="CS6" s="35" t="str">
        <f t="shared" si="10"/>
        <v>-</v>
      </c>
      <c r="CT6" s="35" t="str">
        <f t="shared" si="10"/>
        <v>-</v>
      </c>
      <c r="CU6" s="35" t="str">
        <f t="shared" si="10"/>
        <v>-</v>
      </c>
      <c r="CV6" s="35">
        <f t="shared" si="10"/>
        <v>60.78</v>
      </c>
      <c r="CW6" s="34" t="str">
        <f>IF(CW7="","",IF(CW7="-","【-】","【"&amp;SUBSTITUTE(TEXT(CW7,"#,##0.00"),"-","△")&amp;"】"))</f>
        <v>【59.57】</v>
      </c>
      <c r="CX6" s="35" t="str">
        <f>IF(CX7="",NA(),CX7)</f>
        <v>-</v>
      </c>
      <c r="CY6" s="35" t="str">
        <f t="shared" ref="CY6:DG6" si="11">IF(CY7="",NA(),CY7)</f>
        <v>-</v>
      </c>
      <c r="CZ6" s="35" t="str">
        <f t="shared" si="11"/>
        <v>-</v>
      </c>
      <c r="DA6" s="35" t="str">
        <f t="shared" si="11"/>
        <v>-</v>
      </c>
      <c r="DB6" s="35">
        <f t="shared" si="11"/>
        <v>88.63</v>
      </c>
      <c r="DC6" s="35" t="str">
        <f t="shared" si="11"/>
        <v>-</v>
      </c>
      <c r="DD6" s="35" t="str">
        <f t="shared" si="11"/>
        <v>-</v>
      </c>
      <c r="DE6" s="35" t="str">
        <f t="shared" si="11"/>
        <v>-</v>
      </c>
      <c r="DF6" s="35" t="str">
        <f t="shared" si="11"/>
        <v>-</v>
      </c>
      <c r="DG6" s="35">
        <f t="shared" si="11"/>
        <v>94.17</v>
      </c>
      <c r="DH6" s="34" t="str">
        <f>IF(DH7="","",IF(DH7="-","【-】","【"&amp;SUBSTITUTE(TEXT(DH7,"#,##0.00"),"-","△")&amp;"】"))</f>
        <v>【95.57】</v>
      </c>
      <c r="DI6" s="35" t="str">
        <f>IF(DI7="",NA(),DI7)</f>
        <v>-</v>
      </c>
      <c r="DJ6" s="35" t="str">
        <f t="shared" ref="DJ6:DR6" si="12">IF(DJ7="",NA(),DJ7)</f>
        <v>-</v>
      </c>
      <c r="DK6" s="35" t="str">
        <f t="shared" si="12"/>
        <v>-</v>
      </c>
      <c r="DL6" s="35" t="str">
        <f t="shared" si="12"/>
        <v>-</v>
      </c>
      <c r="DM6" s="35">
        <f t="shared" si="12"/>
        <v>4.95</v>
      </c>
      <c r="DN6" s="35" t="str">
        <f t="shared" si="12"/>
        <v>-</v>
      </c>
      <c r="DO6" s="35" t="str">
        <f t="shared" si="12"/>
        <v>-</v>
      </c>
      <c r="DP6" s="35" t="str">
        <f t="shared" si="12"/>
        <v>-</v>
      </c>
      <c r="DQ6" s="35" t="str">
        <f t="shared" si="12"/>
        <v>-</v>
      </c>
      <c r="DR6" s="35">
        <f t="shared" si="12"/>
        <v>23.25</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1.06</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0.08</v>
      </c>
      <c r="EO6" s="34" t="str">
        <f>IF(EO7="","",IF(EO7="-","【-】","【"&amp;SUBSTITUTE(TEXT(EO7,"#,##0.00"),"-","△")&amp;"】"))</f>
        <v>【0.30】</v>
      </c>
    </row>
    <row r="7" spans="1:148" s="36" customFormat="1" x14ac:dyDescent="0.15">
      <c r="A7" s="28"/>
      <c r="B7" s="37">
        <v>2020</v>
      </c>
      <c r="C7" s="37">
        <v>472093</v>
      </c>
      <c r="D7" s="37">
        <v>46</v>
      </c>
      <c r="E7" s="37">
        <v>17</v>
      </c>
      <c r="F7" s="37">
        <v>1</v>
      </c>
      <c r="G7" s="37">
        <v>0</v>
      </c>
      <c r="H7" s="37" t="s">
        <v>96</v>
      </c>
      <c r="I7" s="37" t="s">
        <v>97</v>
      </c>
      <c r="J7" s="37" t="s">
        <v>98</v>
      </c>
      <c r="K7" s="37" t="s">
        <v>99</v>
      </c>
      <c r="L7" s="37" t="s">
        <v>100</v>
      </c>
      <c r="M7" s="37" t="s">
        <v>101</v>
      </c>
      <c r="N7" s="38" t="s">
        <v>102</v>
      </c>
      <c r="O7" s="38">
        <v>71.33</v>
      </c>
      <c r="P7" s="38">
        <v>69.02</v>
      </c>
      <c r="Q7" s="38">
        <v>84.84</v>
      </c>
      <c r="R7" s="38">
        <v>1404</v>
      </c>
      <c r="S7" s="38">
        <v>63724</v>
      </c>
      <c r="T7" s="38">
        <v>210.94</v>
      </c>
      <c r="U7" s="38">
        <v>302.10000000000002</v>
      </c>
      <c r="V7" s="38">
        <v>43630</v>
      </c>
      <c r="W7" s="38">
        <v>7.38</v>
      </c>
      <c r="X7" s="38">
        <v>5911.92</v>
      </c>
      <c r="Y7" s="38" t="s">
        <v>102</v>
      </c>
      <c r="Z7" s="38" t="s">
        <v>102</v>
      </c>
      <c r="AA7" s="38" t="s">
        <v>102</v>
      </c>
      <c r="AB7" s="38" t="s">
        <v>102</v>
      </c>
      <c r="AC7" s="38">
        <v>114.12</v>
      </c>
      <c r="AD7" s="38" t="s">
        <v>102</v>
      </c>
      <c r="AE7" s="38" t="s">
        <v>102</v>
      </c>
      <c r="AF7" s="38" t="s">
        <v>102</v>
      </c>
      <c r="AG7" s="38" t="s">
        <v>102</v>
      </c>
      <c r="AH7" s="38">
        <v>106.67</v>
      </c>
      <c r="AI7" s="38">
        <v>106.67</v>
      </c>
      <c r="AJ7" s="38" t="s">
        <v>102</v>
      </c>
      <c r="AK7" s="38" t="s">
        <v>102</v>
      </c>
      <c r="AL7" s="38" t="s">
        <v>102</v>
      </c>
      <c r="AM7" s="38" t="s">
        <v>102</v>
      </c>
      <c r="AN7" s="38">
        <v>0</v>
      </c>
      <c r="AO7" s="38" t="s">
        <v>102</v>
      </c>
      <c r="AP7" s="38" t="s">
        <v>102</v>
      </c>
      <c r="AQ7" s="38" t="s">
        <v>102</v>
      </c>
      <c r="AR7" s="38" t="s">
        <v>102</v>
      </c>
      <c r="AS7" s="38">
        <v>3.68</v>
      </c>
      <c r="AT7" s="38">
        <v>3.64</v>
      </c>
      <c r="AU7" s="38" t="s">
        <v>102</v>
      </c>
      <c r="AV7" s="38" t="s">
        <v>102</v>
      </c>
      <c r="AW7" s="38" t="s">
        <v>102</v>
      </c>
      <c r="AX7" s="38" t="s">
        <v>102</v>
      </c>
      <c r="AY7" s="38">
        <v>84.74</v>
      </c>
      <c r="AZ7" s="38" t="s">
        <v>102</v>
      </c>
      <c r="BA7" s="38" t="s">
        <v>102</v>
      </c>
      <c r="BB7" s="38" t="s">
        <v>102</v>
      </c>
      <c r="BC7" s="38" t="s">
        <v>102</v>
      </c>
      <c r="BD7" s="38">
        <v>67.86</v>
      </c>
      <c r="BE7" s="38">
        <v>67.52</v>
      </c>
      <c r="BF7" s="38" t="s">
        <v>102</v>
      </c>
      <c r="BG7" s="38" t="s">
        <v>102</v>
      </c>
      <c r="BH7" s="38" t="s">
        <v>102</v>
      </c>
      <c r="BI7" s="38" t="s">
        <v>102</v>
      </c>
      <c r="BJ7" s="38">
        <v>1102.78</v>
      </c>
      <c r="BK7" s="38" t="s">
        <v>102</v>
      </c>
      <c r="BL7" s="38" t="s">
        <v>102</v>
      </c>
      <c r="BM7" s="38" t="s">
        <v>102</v>
      </c>
      <c r="BN7" s="38" t="s">
        <v>102</v>
      </c>
      <c r="BO7" s="38">
        <v>709.4</v>
      </c>
      <c r="BP7" s="38">
        <v>705.21</v>
      </c>
      <c r="BQ7" s="38" t="s">
        <v>102</v>
      </c>
      <c r="BR7" s="38" t="s">
        <v>102</v>
      </c>
      <c r="BS7" s="38" t="s">
        <v>102</v>
      </c>
      <c r="BT7" s="38" t="s">
        <v>102</v>
      </c>
      <c r="BU7" s="38">
        <v>67.650000000000006</v>
      </c>
      <c r="BV7" s="38" t="s">
        <v>102</v>
      </c>
      <c r="BW7" s="38" t="s">
        <v>102</v>
      </c>
      <c r="BX7" s="38" t="s">
        <v>102</v>
      </c>
      <c r="BY7" s="38" t="s">
        <v>102</v>
      </c>
      <c r="BZ7" s="38">
        <v>91.14</v>
      </c>
      <c r="CA7" s="38">
        <v>98.96</v>
      </c>
      <c r="CB7" s="38" t="s">
        <v>102</v>
      </c>
      <c r="CC7" s="38" t="s">
        <v>102</v>
      </c>
      <c r="CD7" s="38" t="s">
        <v>102</v>
      </c>
      <c r="CE7" s="38" t="s">
        <v>102</v>
      </c>
      <c r="CF7" s="38">
        <v>126.11</v>
      </c>
      <c r="CG7" s="38" t="s">
        <v>102</v>
      </c>
      <c r="CH7" s="38" t="s">
        <v>102</v>
      </c>
      <c r="CI7" s="38" t="s">
        <v>102</v>
      </c>
      <c r="CJ7" s="38" t="s">
        <v>102</v>
      </c>
      <c r="CK7" s="38">
        <v>136.86000000000001</v>
      </c>
      <c r="CL7" s="38">
        <v>134.52000000000001</v>
      </c>
      <c r="CM7" s="38" t="s">
        <v>102</v>
      </c>
      <c r="CN7" s="38" t="s">
        <v>102</v>
      </c>
      <c r="CO7" s="38" t="s">
        <v>102</v>
      </c>
      <c r="CP7" s="38" t="s">
        <v>102</v>
      </c>
      <c r="CQ7" s="38">
        <v>58.08</v>
      </c>
      <c r="CR7" s="38" t="s">
        <v>102</v>
      </c>
      <c r="CS7" s="38" t="s">
        <v>102</v>
      </c>
      <c r="CT7" s="38" t="s">
        <v>102</v>
      </c>
      <c r="CU7" s="38" t="s">
        <v>102</v>
      </c>
      <c r="CV7" s="38">
        <v>60.78</v>
      </c>
      <c r="CW7" s="38">
        <v>59.57</v>
      </c>
      <c r="CX7" s="38" t="s">
        <v>102</v>
      </c>
      <c r="CY7" s="38" t="s">
        <v>102</v>
      </c>
      <c r="CZ7" s="38" t="s">
        <v>102</v>
      </c>
      <c r="DA7" s="38" t="s">
        <v>102</v>
      </c>
      <c r="DB7" s="38">
        <v>88.63</v>
      </c>
      <c r="DC7" s="38" t="s">
        <v>102</v>
      </c>
      <c r="DD7" s="38" t="s">
        <v>102</v>
      </c>
      <c r="DE7" s="38" t="s">
        <v>102</v>
      </c>
      <c r="DF7" s="38" t="s">
        <v>102</v>
      </c>
      <c r="DG7" s="38">
        <v>94.17</v>
      </c>
      <c r="DH7" s="38">
        <v>95.57</v>
      </c>
      <c r="DI7" s="38" t="s">
        <v>102</v>
      </c>
      <c r="DJ7" s="38" t="s">
        <v>102</v>
      </c>
      <c r="DK7" s="38" t="s">
        <v>102</v>
      </c>
      <c r="DL7" s="38" t="s">
        <v>102</v>
      </c>
      <c r="DM7" s="38">
        <v>4.95</v>
      </c>
      <c r="DN7" s="38" t="s">
        <v>102</v>
      </c>
      <c r="DO7" s="38" t="s">
        <v>102</v>
      </c>
      <c r="DP7" s="38" t="s">
        <v>102</v>
      </c>
      <c r="DQ7" s="38" t="s">
        <v>102</v>
      </c>
      <c r="DR7" s="38">
        <v>23.25</v>
      </c>
      <c r="DS7" s="38">
        <v>36.520000000000003</v>
      </c>
      <c r="DT7" s="38" t="s">
        <v>102</v>
      </c>
      <c r="DU7" s="38" t="s">
        <v>102</v>
      </c>
      <c r="DV7" s="38" t="s">
        <v>102</v>
      </c>
      <c r="DW7" s="38" t="s">
        <v>102</v>
      </c>
      <c r="DX7" s="38">
        <v>0</v>
      </c>
      <c r="DY7" s="38" t="s">
        <v>102</v>
      </c>
      <c r="DZ7" s="38" t="s">
        <v>102</v>
      </c>
      <c r="EA7" s="38" t="s">
        <v>102</v>
      </c>
      <c r="EB7" s="38" t="s">
        <v>102</v>
      </c>
      <c r="EC7" s="38">
        <v>1.06</v>
      </c>
      <c r="ED7" s="38">
        <v>5.72</v>
      </c>
      <c r="EE7" s="38" t="s">
        <v>102</v>
      </c>
      <c r="EF7" s="38" t="s">
        <v>102</v>
      </c>
      <c r="EG7" s="38" t="s">
        <v>102</v>
      </c>
      <c r="EH7" s="38" t="s">
        <v>102</v>
      </c>
      <c r="EI7" s="38">
        <v>0</v>
      </c>
      <c r="EJ7" s="38" t="s">
        <v>102</v>
      </c>
      <c r="EK7" s="38" t="s">
        <v>102</v>
      </c>
      <c r="EL7" s="38" t="s">
        <v>102</v>
      </c>
      <c r="EM7" s="38" t="s">
        <v>102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20PC-Z01</cp:lastModifiedBy>
  <cp:lastPrinted>2022-01-20T00:06:30Z</cp:lastPrinted>
  <dcterms:created xsi:type="dcterms:W3CDTF">2021-12-03T07:20:08Z</dcterms:created>
  <dcterms:modified xsi:type="dcterms:W3CDTF">2022-01-20T00:48:14Z</dcterms:modified>
  <cp:category/>
</cp:coreProperties>
</file>