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41_与那国町☆\"/>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O36" i="10"/>
  <c r="BE36" i="10"/>
  <c r="AM36" i="10"/>
  <c r="CO35" i="10"/>
  <c r="BE35" i="10"/>
  <c r="AM35" i="10"/>
  <c r="C35" i="10"/>
  <c r="C36" i="10" s="1"/>
  <c r="CO34" i="10"/>
  <c r="BE34" i="10"/>
  <c r="AM34" i="10"/>
  <c r="C34" i="10"/>
  <c r="C37"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W34" i="10" l="1"/>
  <c r="BW35" i="10" s="1"/>
  <c r="BW36" i="10" s="1"/>
  <c r="BW37" i="10" s="1"/>
</calcChain>
</file>

<file path=xl/sharedStrings.xml><?xml version="1.0" encoding="utf-8"?>
<sst xmlns="http://schemas.openxmlformats.org/spreadsheetml/2006/main" count="1156" uniqueCount="596">
  <si>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</si>
  <si>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</si>
  <si>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</si>
  <si>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</si>
  <si>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</si>
  <si>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</si>
  <si>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</si>
  <si>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</si>
  <si>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</si>
  <si>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</si>
  <si>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</si>
  <si>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</si>
  <si>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</si>
  <si>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</si>
  <si>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</si>
  <si>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</si>
  <si>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</si>
  <si>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</si>
  <si>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</si>
  <si>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</si>
  <si>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</si>
  <si>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</si>
  <si>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</si>
  <si>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</si>
  <si>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</si>
  <si>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</si>
  <si>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</si>
  <si>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</si>
  <si>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</si>
  <si>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</si>
  <si>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</si>
  <si>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</si>
  <si>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</si>
  <si>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</si>
  <si>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</si>
  <si>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</si>
  <si>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</si>
  <si>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</si>
  <si>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</si>
  <si>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</si>
  <si>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</si>
  <si>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</si>
  <si>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</si>
  <si>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</si>
  <si>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</si>
  <si>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</si>
  <si>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</si>
  <si>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</si>
  <si>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</si>
  <si>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</si>
  <si>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</si>
  <si>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</si>
  <si>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</si>
  <si>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</si>
  <si>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</si>
  <si>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</si>
  <si>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</si>
  <si>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</si>
  <si>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</si>
  <si>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</si>
  <si>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</si>
  <si>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</si>
  <si>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</si>
  <si>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</si>
  <si>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</si>
  <si>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</si>
  <si>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</si>
  <si>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</si>
  <si>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</si>
  <si>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</si>
  <si>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</si>
  <si>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</si>
  <si>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</si>
  <si>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</si>
  <si>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</si>
  <si>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</si>
  <si>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</si>
  <si>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</si>
  <si>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</si>
  <si>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</si>
  <si>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</si>
  <si>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</si>
  <si>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</si>
  <si>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</si>
  <si>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</si>
  <si>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</si>
  <si>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</si>
  <si>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</si>
  <si>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</si>
  <si>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</si>
  <si>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</si>
  <si>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</si>
  <si>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</si>
  <si>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</si>
  <si>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</si>
  <si>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</si>
  <si>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</si>
  <si>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</si>
  <si>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</si>
  <si>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</si>
  <si>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</si>
  <si>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</si>
  <si>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</si>
  <si>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</si>
  <si>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</si>
  <si>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</si>
  <si>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</si>
  <si>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</si>
  <si>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</si>
  <si>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</si>
  <si>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</si>
  <si>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</si>
  <si>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</si>
  <si>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</si>
  <si>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</si>
  <si>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</si>
  <si>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</si>
  <si>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</si>
  <si>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</si>
  <si>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</si>
  <si>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</si>
  <si>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</si>
  <si>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</si>
  <si>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</si>
  <si>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</si>
  <si>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</si>
  <si>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</si>
  <si>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</si>
  <si>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</si>
  <si>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</si>
  <si>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</si>
  <si>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</si>
  <si>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</si>
  <si>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</si>
  <si>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</si>
  <si>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</si>
  <si>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</si>
  <si>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</si>
  <si>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</si>
  <si>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</si>
  <si>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</si>
  <si>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</si>
  <si>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</si>
  <si>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</si>
  <si>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</si>
  <si>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</si>
  <si>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</si>
  <si>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</si>
  <si>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</si>
  <si>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</si>
  <si>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</si>
  <si>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</si>
  <si>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</si>
  <si>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</si>
  <si>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</si>
  <si>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</si>
  <si>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</si>
  <si>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</si>
  <si>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</si>
  <si>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</si>
  <si>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</si>
  <si>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</si>
  <si>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</si>
  <si>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</si>
  <si>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</si>
  <si>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</si>
  <si>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</si>
  <si>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</si>
  <si>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</si>
  <si>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</si>
  <si>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</si>
  <si>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</si>
  <si>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</si>
  <si>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</si>
  <si>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</si>
  <si>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</si>
  <si>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</si>
  <si>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</si>
  <si>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</si>
  <si>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</si>
  <si>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</si>
  <si>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</si>
  <si>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</si>
  <si>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</si>
  <si>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</si>
  <si>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</si>
  <si>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</si>
  <si>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</si>
  <si>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</si>
  <si>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</si>
  <si>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</si>
  <si>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</si>
  <si>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</si>
  <si>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</si>
  <si>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</si>
  <si>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</si>
  <si>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</si>
  <si>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</si>
  <si>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</si>
  <si>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</si>
  <si>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</si>
  <si>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</si>
  <si>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</si>
  <si>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</si>
  <si>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</si>
  <si>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</si>
  <si>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</si>
  <si>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</si>
  <si>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</si>
  <si>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</si>
  <si>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</si>
  <si>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</si>
  <si>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沖縄県与那国町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</si>
  <si>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</si>
  <si>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</si>
  <si>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</si>
  <si>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</si>
  <si>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</si>
  <si>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</si>
  <si>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</si>
  <si>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</si>
  <si>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</si>
  <si>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</si>
  <si>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</si>
  <si>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</si>
  <si>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</si>
  <si>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</si>
  <si>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</si>
  <si>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</si>
  <si>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</si>
  <si>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</si>
  <si>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</si>
  <si>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</si>
  <si>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</si>
  <si>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</si>
  <si>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</si>
  <si>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</si>
  <si>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</si>
  <si>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</si>
  <si>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</si>
  <si>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</si>
  <si>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</si>
  <si>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</si>
  <si>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</si>
  <si>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</si>
  <si>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</si>
  <si>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</si>
  <si>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</si>
  <si>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</si>
  <si>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</si>
  <si>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</si>
  <si>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</si>
  <si>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</si>
  <si>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</si>
  <si>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</si>
  <si>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</si>
  <si>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</si>
  <si>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</si>
  <si>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</si>
  <si>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</si>
  <si>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</si>
  <si>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</si>
  <si>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</si>
  <si>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</si>
  <si>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</si>
  <si>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</si>
  <si>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</si>
  <si>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</si>
  <si>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</si>
  <si>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</si>
  <si>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</si>
  <si>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</si>
  <si>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</si>
  <si>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</si>
  <si>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</si>
  <si>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</si>
  <si>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</si>
  <si>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</si>
  <si>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</si>
  <si>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</si>
  <si>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</si>
  <si>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</si>
  <si>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</si>
  <si>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</si>
  <si>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</si>
  <si>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</si>
  <si>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</si>
  <si>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</si>
  <si>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</si>
  <si>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</si>
  <si>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</si>
  <si>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</si>
  <si>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</si>
  <si>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</si>
  <si>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</si>
  <si>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</si>
  <si>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</si>
  <si>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</si>
  <si>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</si>
  <si>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</si>
  <si>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</si>
  <si>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</si>
  <si>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</si>
  <si>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</si>
  <si>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</si>
  <si>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</si>
  <si>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</si>
  <si>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</si>
  <si>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</si>
  <si>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</si>
  <si>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</si>
  <si>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</si>
  <si>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</si>
  <si>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</si>
  <si>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</si>
  <si>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</si>
  <si>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</si>
  <si>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</si>
  <si>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</si>
  <si>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</si>
  <si>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</si>
  <si>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</si>
  <si>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</si>
  <si>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</si>
  <si>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</si>
  <si>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</si>
  <si>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</si>
  <si>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</si>
  <si>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</si>
  <si>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</si>
  <si>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</si>
  <si>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</si>
  <si>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</si>
  <si>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</si>
  <si>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</si>
  <si>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</si>
  <si>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</si>
  <si>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</si>
  <si>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</si>
  <si>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</si>
  <si>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</si>
  <si>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</si>
  <si>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</si>
  <si>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</si>
  <si>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</si>
  <si>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</si>
  <si>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</si>
  <si>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</si>
  <si>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</si>
  <si>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</si>
  <si>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</si>
  <si>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</si>
  <si>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</si>
  <si>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</si>
  <si>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</si>
  <si>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</si>
  <si>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</si>
  <si>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</si>
  <si>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</si>
  <si>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</si>
  <si>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</si>
  <si>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</si>
  <si>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</si>
  <si>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</si>
  <si>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</si>
  <si>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</si>
  <si>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沖縄県与那国町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</si>
  <si>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</si>
  <si>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</si>
  <si>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</si>
  <si>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</si>
  <si>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</si>
  <si>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</si>
  <si>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</si>
  <si>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</si>
  <si>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</si>
  <si>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</si>
  <si>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</si>
  <si>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</si>
  <si>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</si>
  <si>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</si>
  <si>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</si>
  <si>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</si>
  <si>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</si>
  <si>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</si>
  <si>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</si>
  <si>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</si>
  <si>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</si>
  <si>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</si>
  <si>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</si>
  <si>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</si>
  <si>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</si>
  <si>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</si>
  <si>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</si>
  <si>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</si>
  <si>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</si>
  <si>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</si>
  <si>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</si>
  <si>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</si>
  <si>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</si>
  <si>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</si>
  <si>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</si>
  <si>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</si>
  <si>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</si>
  <si>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</si>
  <si>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</si>
  <si>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</si>
  <si>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</si>
  <si>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</si>
  <si>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</si>
  <si>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</si>
  <si>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</si>
  <si>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</si>
  <si>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</si>
  <si>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</si>
  <si>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</si>
  <si>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</si>
  <si>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</si>
  <si>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</si>
  <si>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</si>
  <si>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</si>
  <si>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</si>
  <si>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</si>
  <si>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</si>
  <si>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</si>
  <si>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</si>
  <si>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</si>
  <si>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</si>
  <si>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</si>
  <si>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</si>
  <si>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</si>
  <si>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</si>
  <si>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</si>
  <si>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</si>
  <si>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</si>
  <si>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</si>
  <si>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</si>
  <si>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</si>
  <si>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</si>
  <si>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</si>
  <si>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</si>
  <si>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</si>
  <si>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</si>
  <si>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</si>
  <si>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</si>
  <si>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</si>
  <si>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</si>
  <si>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</si>
  <si>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</si>
  <si>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</si>
  <si>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</si>
  <si>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</si>
  <si>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</si>
  <si>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</si>
  <si>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</si>
  <si>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</si>
  <si>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</si>
  <si>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</si>
  <si>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</si>
  <si>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</si>
  <si>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</si>
  <si>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</si>
  <si>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</si>
  <si>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</si>
  <si>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</si>
  <si>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</si>
  <si>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</si>
  <si>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</si>
  <si>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</si>
  <si>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</si>
  <si>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</si>
  <si>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</si>
  <si>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</si>
  <si>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</si>
  <si>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</si>
  <si>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</si>
  <si>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</si>
  <si>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</si>
  <si>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</si>
  <si>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</si>
  <si>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</si>
  <si>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</si>
  <si>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</si>
  <si>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</si>
  <si>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</si>
  <si>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</si>
  <si>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</si>
  <si>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</si>
  <si>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</si>
  <si>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</si>
  <si>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</si>
  <si>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</si>
  <si>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</si>
  <si>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</si>
  <si>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</si>
  <si>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</si>
  <si>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</si>
  <si>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</si>
  <si>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</si>
  <si>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</si>
  <si>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</si>
  <si>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</si>
  <si>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</si>
  <si>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</si>
  <si>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</si>
  <si>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</si>
  <si>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</si>
  <si>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</si>
  <si>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</si>
  <si>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</si>
  <si>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</si>
  <si>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</si>
  <si>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</si>
  <si>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</si>
  <si>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</si>
  <si>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</si>
  <si>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</si>
  <si>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</si>
  <si>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</si>
  <si>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</si>
  <si>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</si>
  <si>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</si>
  <si>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</si>
  <si>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</si>
  <si>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</si>
  <si>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</si>
  <si>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</si>
  <si>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</si>
  <si>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</si>
  <si>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</si>
  <si>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</si>
  <si>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</si>
  <si>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</si>
  <si>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</si>
  <si>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</si>
  <si>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</si>
  <si>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</si>
  <si>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</si>
  <si>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</si>
  <si>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</si>
  <si>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</si>
  <si>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</si>
  <si>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</si>
  <si>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</si>
  <si>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</si>
  <si>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</si>
  <si>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</si>
  <si>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</si>
  <si>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</si>
  <si>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</si>
  <si>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</si>
  <si>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</si>
  <si>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</si>
  <si>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</si>
  <si>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</si>
  <si>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</si>
  <si>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</si>
  <si>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</si>
  <si>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</si>
  <si>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</si>
  <si>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</si>
  <si>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</si>
  <si>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介護保険事業特別会計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</si>
  <si>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</si>
  <si>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</si>
  <si>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</si>
  <si>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</si>
  <si>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</si>
  <si>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</si>
  <si>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</si>
  <si>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</si>
  <si>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</si>
  <si>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</si>
  <si>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rPh sb="0" eb="2">
      <t>チョウシャ</t>
    </rPh>
    <rPh sb="2" eb="4">
      <t>ケンセツ</t>
    </rPh>
    <rPh sb="4" eb="6">
      <t>キキン</t>
    </rPh>
    <phoneticPr fontId="19"/>
  </si>
  <si>
    <t>過疎地域自立促進基金</t>
    <rPh sb="0" eb="2">
      <t>カソ</t>
    </rPh>
    <rPh sb="2" eb="4">
      <t>チイキ</t>
    </rPh>
    <rPh sb="4" eb="6">
      <t>ジリツ</t>
    </rPh>
    <rPh sb="6" eb="8">
      <t>ソクシン</t>
    </rPh>
    <rPh sb="8" eb="10">
      <t>キキン</t>
    </rPh>
    <phoneticPr fontId="2"/>
  </si>
  <si>
    <t>ばんたドゥナン島基金</t>
    <rPh sb="7" eb="8">
      <t>シマ</t>
    </rPh>
    <rPh sb="8" eb="10">
      <t>キキン</t>
    </rPh>
    <phoneticPr fontId="2"/>
  </si>
  <si>
    <t>中山間ふるさと事業基金</t>
    <rPh sb="0" eb="1">
      <t>チュウ</t>
    </rPh>
    <rPh sb="1" eb="3">
      <t>サンカン</t>
    </rPh>
    <rPh sb="7" eb="9">
      <t>ジギョウ</t>
    </rPh>
    <rPh sb="9" eb="11">
      <t>キキン</t>
    </rPh>
    <phoneticPr fontId="2"/>
  </si>
  <si>
    <t>八重山広域市町村圏事務組合</t>
    <phoneticPr fontId="2"/>
  </si>
  <si>
    <t>比謝川行政事務組合</t>
    <phoneticPr fontId="2"/>
  </si>
  <si>
    <t>沖縄県市町村総合事務組合</t>
    <phoneticPr fontId="2"/>
  </si>
  <si>
    <t>沖縄県後期高齢者医療広域連合</t>
    <phoneticPr fontId="2"/>
  </si>
  <si>
    <t>-</t>
    <phoneticPr fontId="2"/>
  </si>
  <si>
    <t>法非適用</t>
    <phoneticPr fontId="5"/>
  </si>
  <si>
    <t>高齢者福祉活用基金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</si>
  <si>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</si>
  <si>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</si>
  <si>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</si>
  <si>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</si>
  <si>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</si>
  <si>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</si>
  <si>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</si>
  <si>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</si>
  <si>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</si>
  <si>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</si>
  <si>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財政調整基金の継続的な積み立てにより基金全体での残高が確保されている状況と、地方債の年度発行額を一定に抑制したきたことにより、将来負担比率及び実質交際費率ともに低い水準を維持している。</t>
    <rPh sb="63" eb="69">
      <t>ショウライフタンヒリツ</t>
    </rPh>
    <rPh sb="69" eb="70">
      <t>オヨ</t>
    </rPh>
    <rPh sb="71" eb="77">
      <t>ジッシツコウサイヒリツ</t>
    </rPh>
    <rPh sb="80" eb="81">
      <t>ヒク</t>
    </rPh>
    <rPh sb="82" eb="84">
      <t>スイジュン</t>
    </rPh>
    <rPh sb="85" eb="87">
      <t>イジ</t>
    </rPh>
    <phoneticPr fontId="5"/>
  </si>
  <si>
    <t>財政調整基金の継続的な積み立てにより基金全体での残高が確保されている状況と、地方債の年度発行額を一定に抑制したきたことにより将来負担比率は低くなっているものの減価償却率が増加していることもあり大きな施設改修などで負担率が上昇することが予想されるため計画的な施設の維持管理を図る。</t>
    <rPh sb="62" eb="68">
      <t>ショウライフタンヒリツ</t>
    </rPh>
    <rPh sb="69" eb="70">
      <t>ヒク</t>
    </rPh>
    <rPh sb="79" eb="84">
      <t>ゲンカショウキャクリツ</t>
    </rPh>
    <rPh sb="85" eb="87">
      <t>ゾウカ</t>
    </rPh>
    <rPh sb="96" eb="97">
      <t>オオ</t>
    </rPh>
    <rPh sb="99" eb="101">
      <t>シセツ</t>
    </rPh>
    <rPh sb="101" eb="103">
      <t>カイシュウ</t>
    </rPh>
    <rPh sb="106" eb="109">
      <t>フタンリツ</t>
    </rPh>
    <rPh sb="110" eb="112">
      <t>ジョウショウ</t>
    </rPh>
    <rPh sb="117" eb="119">
      <t>ヨソウ</t>
    </rPh>
    <rPh sb="124" eb="127">
      <t>ケイカクテキ</t>
    </rPh>
    <rPh sb="128" eb="130">
      <t>シセツ</t>
    </rPh>
    <rPh sb="131" eb="135">
      <t>イジカンリ</t>
    </rPh>
    <rPh sb="136" eb="13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</si>
</sst>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0" fillId="0" borderId="10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237994</c:v>
                </c:pt>
                <c:pt idx="2">
                  <c:v>267911</c:v>
                </c:pt>
                <c:pt idx="3">
                  <c:v>228215</c:v>
                </c:pt>
                <c:pt idx="4">
                  <c:v>264232</c:v>
                </c:pt>
              </c:numCache>
            </c:numRef>
          </c:val>
          <c:smooth val="0"/>
          <c:extLst>
            <c:ext xmlns:c16="http://schemas.microsoft.com/office/drawing/2014/chart" uri="{C3380CC4-5D6E-409C-BE32-E72D297353CC}">
              <c16:uniqueId val="{00000000-86EA-4EC0-89DB-CA74241CE0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1832029</c:v>
                </c:pt>
                <c:pt idx="1">
                  <c:v>300586</c:v>
                </c:pt>
                <c:pt idx="2">
                  <c:v>174120</c:v>
                </c:pt>
                <c:pt idx="3">
                  <c:v>462816</c:v>
                </c:pt>
                <c:pt idx="4">
                  <c:v>685418</c:v>
                </c:pt>
              </c:numCache>
            </c:numRef>
          </c:val>
          <c:smooth val="0"/>
          <c:extLst>
            <c:ext xmlns:c16="http://schemas.microsoft.com/office/drawing/2014/chart" uri="{C3380CC4-5D6E-409C-BE32-E72D297353CC}">
              <c16:uniqueId val="{00000001-86EA-4EC0-89DB-CA74241CE0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13.85</c:v>
                </c:pt>
                <c:pt idx="1">
                  <c:v>24.4</c:v>
                </c:pt>
                <c:pt idx="2">
                  <c:v>15.09</c:v>
                </c:pt>
                <c:pt idx="3">
                  <c:v>15.8</c:v>
                </c:pt>
                <c:pt idx="4">
                  <c:v>13.8</c:v>
                </c:pt>
              </c:numCache>
            </c:numRef>
          </c:val>
          <c:extLst>
            <c:ext xmlns:c16="http://schemas.microsoft.com/office/drawing/2014/chart" uri="{C3380CC4-5D6E-409C-BE32-E72D297353CC}">
              <c16:uniqueId val="{00000000-23A3-44EA-982B-6C45706E19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67.930000000000007</c:v>
                </c:pt>
                <c:pt idx="1">
                  <c:v>74.989999999999995</c:v>
                </c:pt>
                <c:pt idx="2">
                  <c:v>88.99</c:v>
                </c:pt>
                <c:pt idx="3">
                  <c:v>87.88</c:v>
                </c:pt>
                <c:pt idx="4">
                  <c:v>87.93</c:v>
                </c:pt>
              </c:numCache>
            </c:numRef>
          </c:val>
          <c:extLst>
            <c:ext xmlns:c16="http://schemas.microsoft.com/office/drawing/2014/chart" uri="{C3380CC4-5D6E-409C-BE32-E72D297353CC}">
              <c16:uniqueId val="{00000001-23A3-44EA-982B-6C45706E19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6.25</c:v>
                </c:pt>
                <c:pt idx="1">
                  <c:v>20.420000000000002</c:v>
                </c:pt>
                <c:pt idx="2">
                  <c:v>7.33</c:v>
                </c:pt>
                <c:pt idx="3">
                  <c:v>1.71</c:v>
                </c:pt>
                <c:pt idx="4">
                  <c:v>1.59</c:v>
                </c:pt>
              </c:numCache>
            </c:numRef>
          </c:val>
          <c:smooth val="0"/>
          <c:extLst>
            <c:ext xmlns:c16="http://schemas.microsoft.com/office/drawing/2014/chart" uri="{C3380CC4-5D6E-409C-BE32-E72D297353CC}">
              <c16:uniqueId val="{00000002-23A3-44EA-982B-6C45706E19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2.27</c:v>
                </c:pt>
                <c:pt idx="2">
                  <c:v>#N/A</c:v>
                </c:pt>
                <c:pt idx="3">
                  <c:v>1.85</c:v>
                </c:pt>
                <c:pt idx="4">
                  <c:v>#N/A</c:v>
                </c:pt>
                <c:pt idx="5">
                  <c:v>0.68</c:v>
                </c:pt>
                <c:pt idx="6">
                  <c:v>0</c:v>
                </c:pt>
                <c:pt idx="7">
                  <c:v>0</c:v>
                </c:pt>
                <c:pt idx="8">
                  <c:v>0</c:v>
                </c:pt>
                <c:pt idx="9">
                  <c:v>0</c:v>
                </c:pt>
              </c:numCache>
            </c:numRef>
          </c:val>
          <c:extLst>
            <c:ext xmlns:c16="http://schemas.microsoft.com/office/drawing/2014/chart" uri="{C3380CC4-5D6E-409C-BE32-E72D297353CC}">
              <c16:uniqueId val="{00000000-5C30-4140-B5D5-FE4E935D0C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30-4140-B5D5-FE4E935D0C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C30-4140-B5D5-FE4E935D0C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C30-4140-B5D5-FE4E935D0C6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C30-4140-B5D5-FE4E935D0C61}"/>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C30-4140-B5D5-FE4E935D0C6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0.14000000000000001</c:v>
                </c:pt>
                <c:pt idx="4">
                  <c:v>#N/A</c:v>
                </c:pt>
                <c:pt idx="5">
                  <c:v>0.13</c:v>
                </c:pt>
                <c:pt idx="6">
                  <c:v>#N/A</c:v>
                </c:pt>
                <c:pt idx="7">
                  <c:v>0.12</c:v>
                </c:pt>
                <c:pt idx="8">
                  <c:v>#N/A</c:v>
                </c:pt>
                <c:pt idx="9">
                  <c:v>0.17</c:v>
                </c:pt>
              </c:numCache>
            </c:numRef>
          </c:val>
          <c:extLst>
            <c:ext xmlns:c16="http://schemas.microsoft.com/office/drawing/2014/chart" uri="{C3380CC4-5D6E-409C-BE32-E72D297353CC}">
              <c16:uniqueId val="{00000006-5C30-4140-B5D5-FE4E935D0C6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3.13</c:v>
                </c:pt>
                <c:pt idx="2">
                  <c:v>#N/A</c:v>
                </c:pt>
                <c:pt idx="3">
                  <c:v>1.3</c:v>
                </c:pt>
                <c:pt idx="4">
                  <c:v>#N/A</c:v>
                </c:pt>
                <c:pt idx="5">
                  <c:v>1.47</c:v>
                </c:pt>
                <c:pt idx="6">
                  <c:v>#N/A</c:v>
                </c:pt>
                <c:pt idx="7">
                  <c:v>2.0499999999999998</c:v>
                </c:pt>
                <c:pt idx="8">
                  <c:v>#N/A</c:v>
                </c:pt>
                <c:pt idx="9">
                  <c:v>1.33</c:v>
                </c:pt>
              </c:numCache>
            </c:numRef>
          </c:val>
          <c:extLst>
            <c:ext xmlns:c16="http://schemas.microsoft.com/office/drawing/2014/chart" uri="{C3380CC4-5D6E-409C-BE32-E72D297353CC}">
              <c16:uniqueId val="{00000007-5C30-4140-B5D5-FE4E935D0C61}"/>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0.05</c:v>
                </c:pt>
                <c:pt idx="2">
                  <c:v>#N/A</c:v>
                </c:pt>
                <c:pt idx="3">
                  <c:v>0.46</c:v>
                </c:pt>
                <c:pt idx="4">
                  <c:v>#N/A</c:v>
                </c:pt>
                <c:pt idx="5">
                  <c:v>1.08</c:v>
                </c:pt>
                <c:pt idx="6">
                  <c:v>#N/A</c:v>
                </c:pt>
                <c:pt idx="7">
                  <c:v>2.0099999999999998</c:v>
                </c:pt>
                <c:pt idx="8">
                  <c:v>#N/A</c:v>
                </c:pt>
                <c:pt idx="9">
                  <c:v>2.31</c:v>
                </c:pt>
              </c:numCache>
            </c:numRef>
          </c:val>
          <c:extLst>
            <c:ext xmlns:c16="http://schemas.microsoft.com/office/drawing/2014/chart" uri="{C3380CC4-5D6E-409C-BE32-E72D297353CC}">
              <c16:uniqueId val="{00000008-5C30-4140-B5D5-FE4E935D0C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13.85</c:v>
                </c:pt>
                <c:pt idx="2">
                  <c:v>#N/A</c:v>
                </c:pt>
                <c:pt idx="3">
                  <c:v>24.39</c:v>
                </c:pt>
                <c:pt idx="4">
                  <c:v>#N/A</c:v>
                </c:pt>
                <c:pt idx="5">
                  <c:v>15.09</c:v>
                </c:pt>
                <c:pt idx="6">
                  <c:v>#N/A</c:v>
                </c:pt>
                <c:pt idx="7">
                  <c:v>15.79</c:v>
                </c:pt>
                <c:pt idx="8">
                  <c:v>#N/A</c:v>
                </c:pt>
                <c:pt idx="9">
                  <c:v>13.8</c:v>
                </c:pt>
              </c:numCache>
            </c:numRef>
          </c:val>
          <c:extLst>
            <c:ext xmlns:c16="http://schemas.microsoft.com/office/drawing/2014/chart" uri="{C3380CC4-5D6E-409C-BE32-E72D297353CC}">
              <c16:uniqueId val="{00000009-5C30-4140-B5D5-FE4E935D0C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193</c:v>
                </c:pt>
                <c:pt idx="5">
                  <c:v>206</c:v>
                </c:pt>
                <c:pt idx="8">
                  <c:v>206</c:v>
                </c:pt>
                <c:pt idx="11">
                  <c:v>243</c:v>
                </c:pt>
                <c:pt idx="14">
                  <c:v>261</c:v>
                </c:pt>
              </c:numCache>
            </c:numRef>
          </c:val>
          <c:extLst>
            <c:ext xmlns:c16="http://schemas.microsoft.com/office/drawing/2014/chart" uri="{C3380CC4-5D6E-409C-BE32-E72D297353CC}">
              <c16:uniqueId val="{00000000-29E7-4CBA-B731-A7BC66E30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E7-4CBA-B731-A7BC66E30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E7-4CBA-B731-A7BC66E30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E7-4CBA-B731-A7BC66E30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31</c:v>
                </c:pt>
                <c:pt idx="6">
                  <c:v>35</c:v>
                </c:pt>
                <c:pt idx="9">
                  <c:v>70</c:v>
                </c:pt>
                <c:pt idx="12">
                  <c:v>56</c:v>
                </c:pt>
              </c:numCache>
            </c:numRef>
          </c:val>
          <c:extLst>
            <c:ext xmlns:c16="http://schemas.microsoft.com/office/drawing/2014/chart" uri="{C3380CC4-5D6E-409C-BE32-E72D297353CC}">
              <c16:uniqueId val="{00000004-29E7-4CBA-B731-A7BC66E30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E7-4CBA-B731-A7BC66E30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E7-4CBA-B731-A7BC66E30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228</c:v>
                </c:pt>
                <c:pt idx="3">
                  <c:v>231</c:v>
                </c:pt>
                <c:pt idx="6">
                  <c:v>236</c:v>
                </c:pt>
                <c:pt idx="9">
                  <c:v>274</c:v>
                </c:pt>
                <c:pt idx="12">
                  <c:v>303</c:v>
                </c:pt>
              </c:numCache>
            </c:numRef>
          </c:val>
          <c:extLst>
            <c:ext xmlns:c16="http://schemas.microsoft.com/office/drawing/2014/chart" uri="{C3380CC4-5D6E-409C-BE32-E72D297353CC}">
              <c16:uniqueId val="{00000007-29E7-4CBA-B731-A7BC66E30F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c:v>
                </c:pt>
                <c:pt idx="2">
                  <c:v>#N/A</c:v>
                </c:pt>
                <c:pt idx="3">
                  <c:v>#N/A</c:v>
                </c:pt>
                <c:pt idx="4">
                  <c:v>56</c:v>
                </c:pt>
                <c:pt idx="5">
                  <c:v>#N/A</c:v>
                </c:pt>
                <c:pt idx="6">
                  <c:v>#N/A</c:v>
                </c:pt>
                <c:pt idx="7">
                  <c:v>65</c:v>
                </c:pt>
                <c:pt idx="8">
                  <c:v>#N/A</c:v>
                </c:pt>
                <c:pt idx="9">
                  <c:v>#N/A</c:v>
                </c:pt>
                <c:pt idx="10">
                  <c:v>101</c:v>
                </c:pt>
                <c:pt idx="11">
                  <c:v>#N/A</c:v>
                </c:pt>
                <c:pt idx="12">
                  <c:v>#N/A</c:v>
                </c:pt>
                <c:pt idx="13">
                  <c:v>98</c:v>
                </c:pt>
                <c:pt idx="14">
                  <c:v>#N/A</c:v>
                </c:pt>
              </c:numCache>
            </c:numRef>
          </c:val>
          <c:smooth val="0"/>
          <c:extLst>
            <c:ext xmlns:c16="http://schemas.microsoft.com/office/drawing/2014/chart" uri="{C3380CC4-5D6E-409C-BE32-E72D297353CC}">
              <c16:uniqueId val="{00000008-29E7-4CBA-B731-A7BC66E30F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1672</c:v>
                </c:pt>
                <c:pt idx="5">
                  <c:v>1858</c:v>
                </c:pt>
                <c:pt idx="8">
                  <c:v>1838</c:v>
                </c:pt>
                <c:pt idx="11">
                  <c:v>1876</c:v>
                </c:pt>
                <c:pt idx="14">
                  <c:v>1750</c:v>
                </c:pt>
              </c:numCache>
            </c:numRef>
          </c:val>
          <c:extLst>
            <c:ext xmlns:c16="http://schemas.microsoft.com/office/drawing/2014/chart" uri="{C3380CC4-5D6E-409C-BE32-E72D297353CC}">
              <c16:uniqueId val="{00000000-8704-4003-9F25-7BB2A59C84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c:v>
                </c:pt>
                <c:pt idx="5">
                  <c:v>24</c:v>
                </c:pt>
                <c:pt idx="8">
                  <c:v>23</c:v>
                </c:pt>
                <c:pt idx="11">
                  <c:v>20</c:v>
                </c:pt>
                <c:pt idx="14">
                  <c:v>0</c:v>
                </c:pt>
              </c:numCache>
            </c:numRef>
          </c:val>
          <c:extLst>
            <c:ext xmlns:c16="http://schemas.microsoft.com/office/drawing/2014/chart" uri="{C3380CC4-5D6E-409C-BE32-E72D297353CC}">
              <c16:uniqueId val="{00000001-8704-4003-9F25-7BB2A59C84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1697</c:v>
                </c:pt>
                <c:pt idx="5">
                  <c:v>1967</c:v>
                </c:pt>
                <c:pt idx="8">
                  <c:v>2543</c:v>
                </c:pt>
                <c:pt idx="11">
                  <c:v>2492</c:v>
                </c:pt>
                <c:pt idx="14">
                  <c:v>2513</c:v>
                </c:pt>
              </c:numCache>
            </c:numRef>
          </c:val>
          <c:extLst>
            <c:ext xmlns:c16="http://schemas.microsoft.com/office/drawing/2014/chart" uri="{C3380CC4-5D6E-409C-BE32-E72D297353CC}">
              <c16:uniqueId val="{00000002-8704-4003-9F25-7BB2A59C84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04-4003-9F25-7BB2A59C84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04-4003-9F25-7BB2A59C84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04-4003-9F25-7BB2A59C84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227</c:v>
                </c:pt>
                <c:pt idx="3">
                  <c:v>178</c:v>
                </c:pt>
                <c:pt idx="6">
                  <c:v>101</c:v>
                </c:pt>
                <c:pt idx="9">
                  <c:v>90</c:v>
                </c:pt>
                <c:pt idx="12">
                  <c:v>258</c:v>
                </c:pt>
              </c:numCache>
            </c:numRef>
          </c:val>
          <c:extLst>
            <c:ext xmlns:c16="http://schemas.microsoft.com/office/drawing/2014/chart" uri="{C3380CC4-5D6E-409C-BE32-E72D297353CC}">
              <c16:uniqueId val="{00000006-8704-4003-9F25-7BB2A59C84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704-4003-9F25-7BB2A59C84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449</c:v>
                </c:pt>
                <c:pt idx="3">
                  <c:v>354</c:v>
                </c:pt>
                <c:pt idx="6">
                  <c:v>295</c:v>
                </c:pt>
                <c:pt idx="9">
                  <c:v>294</c:v>
                </c:pt>
                <c:pt idx="12">
                  <c:v>340</c:v>
                </c:pt>
              </c:numCache>
            </c:numRef>
          </c:val>
          <c:extLst>
            <c:ext xmlns:c16="http://schemas.microsoft.com/office/drawing/2014/chart" uri="{C3380CC4-5D6E-409C-BE32-E72D297353CC}">
              <c16:uniqueId val="{00000008-8704-4003-9F25-7BB2A59C84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704-4003-9F25-7BB2A59C84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2490</c:v>
                </c:pt>
                <c:pt idx="3">
                  <c:v>2463</c:v>
                </c:pt>
                <c:pt idx="6">
                  <c:v>2380</c:v>
                </c:pt>
                <c:pt idx="9">
                  <c:v>2390</c:v>
                </c:pt>
                <c:pt idx="12">
                  <c:v>2503</c:v>
                </c:pt>
              </c:numCache>
            </c:numRef>
          </c:val>
          <c:extLst>
            <c:ext xmlns:c16="http://schemas.microsoft.com/office/drawing/2014/chart" uri="{C3380CC4-5D6E-409C-BE32-E72D297353CC}">
              <c16:uniqueId val="{0000000A-8704-4003-9F25-7BB2A59C84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704-4003-9F25-7BB2A59C84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1393</c:v>
                </c:pt>
                <c:pt idx="1">
                  <c:v>1404</c:v>
                </c:pt>
                <c:pt idx="2">
                  <c:v>1454</c:v>
                </c:pt>
              </c:numCache>
            </c:numRef>
          </c:val>
          <c:extLst>
            <c:ext xmlns:c16="http://schemas.microsoft.com/office/drawing/2014/chart" uri="{C3380CC4-5D6E-409C-BE32-E72D297353CC}">
              <c16:uniqueId val="{00000000-F4BB-41DF-8996-2C5548B3BB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F4BB-41DF-8996-2C5548B3BB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975</c:v>
                </c:pt>
                <c:pt idx="1">
                  <c:v>920</c:v>
                </c:pt>
                <c:pt idx="2">
                  <c:v>882</c:v>
                </c:pt>
              </c:numCache>
            </c:numRef>
          </c:val>
          <c:extLst>
            <c:ext xmlns:c16="http://schemas.microsoft.com/office/drawing/2014/chart" uri="{C3380CC4-5D6E-409C-BE32-E72D297353CC}">
              <c16:uniqueId val="{00000002-F4BB-41DF-8996-2C5548B3BB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{A23F3B4F-6834-4D3A-9C3D-3E5BFD180864}</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22-4BD3-95D4-00CFC75282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{2BE8990B-99E3-4840-9912-20E37BE15EED}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22-4BD3-95D4-00CFC75282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{CCB7D70E-6DE3-453F-88AE-9200DC427FF8}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22-4BD3-95D4-00CFC75282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{B36CCED8-E882-45B2-8949-0C2B33B4C719}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22-4BD3-95D4-00CFC75282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{6ADDDC8F-E1BB-4FDF-A395-69963EA754B5}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22-4BD3-95D4-00CFC75282B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{BA39B4A8-FC21-4D38-9006-29440B98BCF9}</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22-4BD3-95D4-00CFC75282B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{1D70D4BC-2003-458A-B86C-D0280D8F2218}</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22-4BD3-95D4-00CFC75282B6}"/>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{02F05CD3-FAC6-4CF7-9E6C-D5D65D10F202}</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22-4BD3-95D4-00CFC75282B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{813A59A4-04FF-49DE-A654-1E282965A8F9}</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22-4BD3-95D4-00CFC75282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46.3</c:v>
                </c:pt>
                <c:pt idx="8">
                  <c:v>48.6</c:v>
                </c:pt>
                <c:pt idx="16">
                  <c:v>50.7</c:v>
                </c:pt>
                <c:pt idx="24">
                  <c:v>51.6</c:v>
                </c:pt>
                <c:pt idx="32">
                  <c:v>53.4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C322-4BD3-95D4-00CFC75282B6}"/>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{3C61C1FC-5556-4B7A-8E02-AB1BF194AFC0}</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22-4BD3-95D4-00CFC75282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{301FEA89-77EA-480E-8B85-6538E95F1879}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22-4BD3-95D4-00CFC75282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{DDA4FA31-47D7-4477-B69D-B1BC8CE97244}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22-4BD3-95D4-00CFC75282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{7AE0B12A-19E3-4022-9278-6D50838246AB}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22-4BD3-95D4-00CFC75282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{52C6653A-73F2-4C47-9361-5A0DEA15FE99}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22-4BD3-95D4-00CFC75282B6}"/>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{68FEEE45-3D82-4E5A-B8A8-328F53A82C5B}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22-4BD3-95D4-00CFC75282B6}"/>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{7FF86590-9B5D-4013-854F-2D08876252E7}</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22-4BD3-95D4-00CFC75282B6}"/>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{68FC2813-C789-4CFB-B9FA-AF0216B85EBE}</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22-4BD3-95D4-00CFC75282B6}"/>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{32A3F050-C688-43A7-B130-C28787F9492F}</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22-4BD3-95D4-00CFC75282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57.1</c:v>
                </c:pt>
                <c:pt idx="8">
                  <c:v>57.5</c:v>
                </c:pt>
                <c:pt idx="16">
                  <c:v>58.4</c:v>
                </c:pt>
                <c:pt idx="24">
                  <c:v>61.8</c:v>
                </c:pt>
                <c:pt idx="32">
                  <c:v>62.3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22-4BD3-95D4-00CFC75282B6}"/>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{E1946D1C-776E-4587-B3C2-924A4168D998}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164-43DA-8BBA-1784C834FB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{0B6A8FB6-8585-49E5-ACB3-D26239842B75}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64-43DA-8BBA-1784C834FB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{27086E4D-46F3-41B8-8C57-1A6C6E4383EB}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64-43DA-8BBA-1784C834FB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{C8959365-3917-43CB-88C5-E5283AA8F8AB}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64-43DA-8BBA-1784C834FB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{05EFBF97-D3BC-4FEC-9B97-1D60F027B035}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64-43DA-8BBA-1784C834FBE2}"/>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{DBDE4334-02FA-4FC1-A3B3-F5B5D296EB4A}</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164-43DA-8BBA-1784C834FBE2}"/>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{4272E178-C5DF-458C-96EC-CB308414E327}</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164-43DA-8BBA-1784C834FBE2}"/>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{5837EAA7-525A-4180-8535-1C6C7E3A599D}</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164-43DA-8BBA-1784C834FBE2}"/>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{62A034D9-C4D9-430D-99E0-ABB0DDB8EF62}</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164-43DA-8BBA-1784C834FB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5.4</c:v>
                </c:pt>
                <c:pt idx="16">
                  <c:v>4.7</c:v>
                </c:pt>
                <c:pt idx="24">
                  <c:v>5.4</c:v>
                </c:pt>
                <c:pt idx="32">
                  <c:v>6.3</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8164-43DA-8BBA-1784C834FBE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{5CFBD6C6-EC5A-488D-B714-09271E011D23}</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164-43DA-8BBA-1784C834FB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{8EF54302-84A8-4630-A5E4-2CE397395B59}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64-43DA-8BBA-1784C834FB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{4ECADE12-3042-4D19-8046-D91A61F3B593}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64-43DA-8BBA-1784C834FB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{9098DF08-00DC-41D6-A9F2-7092D708A1B5}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64-43DA-8BBA-1784C834FB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{7ADE6CE6-A7A3-425D-99A3-648EB7BD8B6C}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64-43DA-8BBA-1784C834FBE2}"/>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{9028EC1E-1179-460A-92B3-B02ECBE1611E}</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164-43DA-8BBA-1784C834FBE2}"/>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{F608FF91-63BC-4C7E-87E8-F2463DDB304A}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164-43DA-8BBA-1784C834FBE2}"/>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{81530871-086D-40CC-8A27-B0C7645D5C30}</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164-43DA-8BBA-1784C834FBE2}"/>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{3C1FCD5F-A85C-43C8-BF6B-28200A479EF6}</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164-43DA-8BBA-1784C834FB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6.4</c:v>
                </c:pt>
                <c:pt idx="8">
                  <c:v>6</c:v>
                </c:pt>
                <c:pt idx="16">
                  <c:v>5.6</c:v>
                </c:pt>
                <c:pt idx="24">
                  <c:v>5.3</c:v>
                </c:pt>
                <c:pt idx="32">
                  <c:v>5.8</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164-43DA-8BBA-1784C834FBE2}"/>
            </c:ext>
          </c:extLst>
        </c:ser>
        <c:dLbls>
          <c:showLegendKey val="0"/>
          <c:showVal val="1"/>
          <c:showCatName val="0"/>
          <c:showSerName val="0"/>
          <c:showPercent val="0"/>
          <c:showBubbleSize val="0"/>
        </c:dLbls>
        <c:axId val="84219776"/>
        <c:axId val="84234240"/>
      </c:scatterChart>
      <c:valAx>
        <c:axId val="84219776"/>
        <c:scaling>
          <c:orientation val="minMax"/>
          <c:max val="6.5"/>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算定の分子となる元利償還金の額は、地方債の発行額を計画的に抑制してきたことで適正なバランスを保っている。</a:t>
          </a:r>
          <a:endParaRPr lang="ja-JP" altLang="ja-JP" sz="1400">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今後も積立資金余力がある年度では計画的な積立を行い、将来への財政負担の軽減・平準化に努める。</a:t>
          </a:r>
          <a:endParaRPr lang="ja-JP" altLang="ja-JP" sz="1100">
            <a:effectLst/>
            <a:latin typeface="ＭＳ 明朝" panose="02020609040205080304" pitchFamily="17" charset="-128"/>
            <a:ea typeface="ＭＳ 明朝" panose="02020609040205080304" pitchFamily="17"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比率は、昨年度に続きマイナスとなった。その要因として、財政調整基金の継続的な積み立てにより基金全体での残高が確保されている状況と、地方債の年度発行額を一定に抑制したきたことによる。</a:t>
          </a:r>
          <a:endParaRPr lang="ja-JP" altLang="ja-JP" sz="1800">
            <a:effectLst/>
          </a:endParaRPr>
        </a:p>
        <a:p>
          <a:r>
            <a:rPr kumimoji="1" lang="ja-JP" altLang="ja-JP" sz="1400">
              <a:solidFill>
                <a:schemeClr val="dk1"/>
              </a:solidFill>
              <a:effectLst/>
              <a:latin typeface="+mn-lt"/>
              <a:ea typeface="+mn-ea"/>
              <a:cs typeface="+mn-cs"/>
            </a:rPr>
            <a:t>しかしながら、沖縄振興特別交付金を活用した各事業や公共施設等の老朽化への対応が増えていくことが予測されることから、これまでの状況を維持し財政健全化に努める。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基金の増の主な理由は財政調整基金の積み立てによるものである。</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rPr>
            <a:t>公共施設の減価償却が進んでいるため、今後長寿命化や建て替えなどで大きな支出が見込まれていることから基金の計画的な積み立てを行っていく。</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000">
              <a:solidFill>
                <a:schemeClr val="dk1"/>
              </a:solidFill>
              <a:effectLst/>
              <a:latin typeface="ＭＳ 明朝" panose="02020609040205080304" pitchFamily="17" charset="-128"/>
              <a:ea typeface="ＭＳ 明朝" panose="02020609040205080304" pitchFamily="17" charset="-128"/>
              <a:cs typeface="+mn-cs"/>
            </a:rPr>
            <a:t>その他特定目的基金の使途は主に庁舎建設基金である。</a:t>
          </a:r>
          <a:endParaRPr kumimoji="1" lang="en-US" altLang="ja-JP" sz="24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000">
              <a:solidFill>
                <a:schemeClr val="dk1"/>
              </a:solidFill>
              <a:effectLst/>
              <a:latin typeface="ＭＳ 明朝" panose="02020609040205080304" pitchFamily="17" charset="-128"/>
              <a:ea typeface="ＭＳ 明朝" panose="02020609040205080304" pitchFamily="17" charset="-128"/>
              <a:cs typeface="+mn-cs"/>
            </a:rPr>
            <a:t>その他特定目的基金の減少要因は、主に庁舎建設基金の取り崩しによる。</a:t>
          </a:r>
          <a:endParaRPr lang="ja-JP" altLang="ja-JP" sz="20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4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令和</a:t>
          </a:r>
          <a:r>
            <a:rPr kumimoji="1" lang="en-US" altLang="ja-JP" sz="2000">
              <a:solidFill>
                <a:schemeClr val="dk1"/>
              </a:solidFill>
              <a:effectLst/>
              <a:latin typeface="ＭＳ 明朝" panose="02020609040205080304" pitchFamily="17" charset="-128"/>
              <a:ea typeface="ＭＳ 明朝" panose="02020609040205080304" pitchFamily="17" charset="-128"/>
              <a:cs typeface="+mn-cs"/>
            </a:rPr>
            <a:t>2</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年度着工予定だった庁舎建設が計画見直しになったため基金運用も見直しが必要になる。</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決算剰余金を積み立てたことによる</a:t>
          </a:r>
          <a:r>
            <a:rPr kumimoji="1" lang="ja-JP" altLang="en-US" sz="2400">
              <a:solidFill>
                <a:schemeClr val="dk1"/>
              </a:solidFill>
              <a:effectLst/>
              <a:latin typeface="ＭＳ 明朝" panose="02020609040205080304" pitchFamily="17" charset="-128"/>
              <a:ea typeface="ＭＳ 明朝" panose="02020609040205080304" pitchFamily="17" charset="-128"/>
              <a:cs typeface="+mn-cs"/>
            </a:rPr>
            <a:t>増である</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a:t>
          </a:r>
          <a:endParaRPr lang="ja-JP" altLang="ja-JP" sz="3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2000">
              <a:solidFill>
                <a:schemeClr val="dk1"/>
              </a:solidFill>
              <a:effectLst/>
              <a:latin typeface="ＭＳ 明朝" panose="02020609040205080304" pitchFamily="17" charset="-128"/>
              <a:ea typeface="ＭＳ 明朝" panose="02020609040205080304" pitchFamily="17" charset="-128"/>
              <a:cs typeface="+mn-cs"/>
            </a:rPr>
            <a:t>各種計画に基づき、今後予定している支出に備えるための基金運用を行っていく。</a:t>
          </a:r>
          <a:endParaRPr kumimoji="1" lang="en-US" altLang="ja-JP" sz="20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減債基金に関しては、増減は無し。</a:t>
          </a:r>
          <a:endParaRPr kumimoji="1" lang="en-US" altLang="ja-JP" sz="28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2400">
              <a:solidFill>
                <a:schemeClr val="dk1"/>
              </a:solidFill>
              <a:effectLst/>
              <a:latin typeface="ＭＳ 明朝" panose="02020609040205080304" pitchFamily="17" charset="-128"/>
              <a:ea typeface="ＭＳ 明朝" panose="02020609040205080304" pitchFamily="17" charset="-128"/>
              <a:cs typeface="+mn-cs"/>
            </a:rPr>
            <a:t>今後とも、当基金に関しては増減は見込んでいない。</a:t>
          </a:r>
          <a:endParaRPr kumimoji="1" lang="en-US" altLang="ja-JP" sz="28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6FF740-52DB-4437-8E7E-07B5C0551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F31024-390A-406E-AA90-6E8210DF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9234021-C8B6-401C-BD40-B6C41DC0FF9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2E2BA7E-137E-4B49-B575-8DACAABA3F9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A55E28D-BFD6-4961-BB91-EDEC0A2B87C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58A6957-974C-4D3F-A6F7-A3EFB6D87B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B0EAF4C-5566-455F-8D81-7F45FBE1172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E28F481-524B-45B7-A20E-E8F7C500906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9EF2F19-621C-4808-A5BC-78CD06A4189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F8621DF-57BF-4E17-868D-1949C8959EE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6AC807D-BF55-4C50-BDCA-1700BCEB842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26B42B3-0B00-480E-AF77-2CB2BDB46F9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1FC11C9-58B8-460E-94D6-4B7C35D3F5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C7F1E52-F19F-421D-A1E9-C78DF419943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25D6E6C-C39D-4FDF-946A-9961CFACC0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03D9882-AA97-402B-A3F6-52928719AF4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643D16B-631F-4CD4-942F-4E49ED8781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8C97272-F410-477D-9744-6A61E47C53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8F770FD-C5D2-432A-B498-042CCF7637B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57CC863-CD8D-445F-BFD8-6C8B321C28E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224F848-4559-489B-950B-890FB88E3F0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A413FA-E5DB-4C8D-B768-78C71002ECD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47A9CA0-B552-43B9-9426-41FEF6695DA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A8F5ED2-905A-47F8-989F-FB3E620E8E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46C0B725-783D-4F22-B8DB-EF44FCC778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8CEDB6D-D6CC-415C-BB61-2DE9C1A836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0AFFE0B-2433-4F51-8B86-877A1C606E7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0BD7AA0-D0A4-42F8-8B50-F592977406C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C3DDF43-F90F-4577-B5B2-D52B00C08C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7F09E20-5808-48D3-B2F1-CA175DCDE6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5FBEA11-F2A0-4CCE-AA00-27B0BADAA77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8E7F53C-9FB8-445F-B49A-3A64508E561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B6E8728-D82A-4C4B-841B-DD54C88A493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1E39B42A-5C33-4C16-A3F2-FC3BC3FA6F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BDC4295-AC07-416C-BEF8-026F1D124F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1AD2DC01-A8EC-4FCD-AAE8-B491A9F6356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BE5C417-666A-4648-9FCC-D41C6D5ABBB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8FC13D4-D1A9-4F0F-B6BE-AA4F4F67A25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85FA931-76D5-4E9A-BDAC-F324DA65B1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F333B0D-10E7-43FA-89D1-CD804EBBF00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4C6EE5F-3DB2-4022-90C5-EA2E0D4C9C0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B89F1D2-77D9-45BC-9FA8-A34E143FBCB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3E95A14-0491-44A3-8157-D66D255459C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95D9F00-4D85-493D-B409-8F2CB9C40CE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D270CA4-A41C-46F9-92E0-4BF1A6F2FE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F0549BC-CC52-4212-8645-ECD06DD59F0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E2FD5F2-A0C3-4EE7-85E7-14AE33709CE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BD0B568-2C81-40DF-9636-6A58DA4C978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7585287-DC1F-4EA2-9E8F-4A2AE9035BB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9BEC6B1-454B-4946-81C5-21C7D990361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2B28607-3D03-465B-BD18-288EC2EF3E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EC279E1-811A-4EB1-866B-D01A6C457AA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8199AFF-A9DB-437B-9E2B-85AE14568A4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134034A9-EF2C-4922-9B1C-7A0CAC2959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7B2A9B1-D67F-4EE8-B80A-36BE6C5C9C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E25A811-C6C1-465B-9505-05870C691A7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775ADBA-E0E3-4BBD-B6AE-77377113712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・有形固定資産減価償却率は類似団体より低い水準にあるが、それぞれの公共施設等について施設の状況は様々なため個別施設計画を策定し各施設の維持管理を適切に行えるように取り組んでいく。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06B116C-AC38-4FB2-9981-B78706B711F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FA4B0E3-E05D-46A6-847B-3C59EB9D9F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C6F153B-1EBF-4994-9473-0462FC9CDD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9BFBE04-5FAB-48A0-9323-7FD0A967931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9AA25E79-0E9A-452F-BDCB-D8E6A0AEC5D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D056663-8E59-4E73-9884-716C3A75D75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FAD82926-B9F1-4A9F-B9D9-CA41F5B7618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5B65D71E-06F1-40E0-8EF1-6F6F8A3E8BD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7CF6FDC6-5BE8-4A01-B8F5-2A8C2A01DA7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C9CD50FF-42B0-45FB-A822-556877C4614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1DB7EDAA-2DCC-4406-BC95-05863588AA7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A0B4767-07F3-49D7-B5F1-38DAAD24791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A6C483C-CF15-4739-89BF-D0284BA4ACA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67C13B4-9A97-4067-B945-73CAA9E3092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D752636-41DA-4759-8AFC-4008F5D5C68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1BB0071-F89D-4104-BFB0-34D682763F1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20A685A-9EA0-40EC-B91C-DF8EC93F741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2175A2D0-4B99-4E2E-9799-72D8A22C92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AF3EA041-526E-41EC-9CB9-A662FC6C63F5}"/>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92457985-88D1-48A3-91B2-7F43D96AC94F}"/>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C16459FE-2A78-4C8F-A858-2F76D726426A}"/>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1AF29075-C812-42B0-B6F2-94A69DCAA75D}"/>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F6BAD436-4E36-4343-AD41-F3F0D46C9A7F}"/>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1E780E5-7EB9-49A4-A8ED-BBD1A785263C}"/>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DC9FDBB1-D4A1-49F1-ACD0-61EC8FD669B9}"/>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53797777-93F2-4A42-9A49-7C599BA7506A}"/>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33CAD161-D7B1-41BE-9F93-628CCFDC1CCC}"/>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3A0D67E4-2496-43AD-9D52-6E2FB399AAD9}"/>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165917</xdr:rowOff>
    </xdr:from>
    <xdr:to>
      <xdr:col>7</xdr:col>
      <xdr:colOff>187325</xdr:colOff>
      <xdr:row>29</xdr:row>
      <xdr:rowOff>96067</xdr:rowOff>
    </xdr:to>
    <xdr:sp macro="" textlink="">
      <xdr:nvSpPr>
        <xdr:cNvPr id="87" name="フローチャート: 判断 86">
          <a:extLst>
            <a:ext uri="{FF2B5EF4-FFF2-40B4-BE49-F238E27FC236}">
              <a16:creationId xmlns:a16="http://schemas.microsoft.com/office/drawing/2014/main" id="{62DEE36B-C389-46CD-BC84-E68396B0E658}"/>
            </a:ext>
          </a:extLst>
        </xdr:cNvPr>
        <xdr:cNvSpPr/>
      </xdr:nvSpPr>
      <xdr:spPr>
        <a:xfrm>
          <a:off x="1714500" y="57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3EB2431-75B1-448A-A1F7-0B99D1436B8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C92B6B7B-1680-46B1-A741-D3F554E94F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BD03B75-5880-4950-929A-9981DB261C6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F2AFD61-7718-4E65-B474-50878086C7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B3B21B0-B3BF-43A6-BC51-87F2A2BD22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51798</xdr:rowOff>
    </xdr:from>
    <xdr:to>
      <xdr:col>23</xdr:col>
      <xdr:colOff>136525</xdr:colOff>
      <xdr:row>28</xdr:row>
      <xdr:rowOff>153398</xdr:rowOff>
    </xdr:to>
    <xdr:sp macro="" textlink="">
      <xdr:nvSpPr>
        <xdr:cNvPr id="93" name="楕円 92">
          <a:extLst>
            <a:ext uri="{FF2B5EF4-FFF2-40B4-BE49-F238E27FC236}">
              <a16:creationId xmlns:a16="http://schemas.microsoft.com/office/drawing/2014/main" id="{2939D778-9713-40A7-9AC0-64E866F4A531}"/>
            </a:ext>
          </a:extLst>
        </xdr:cNvPr>
        <xdr:cNvSpPr/>
      </xdr:nvSpPr>
      <xdr:spPr>
        <a:xfrm>
          <a:off x="47117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74675</xdr:rowOff>
    </xdr:from>
    <xdr:ext cx="405111" cy="259045"/>
    <xdr:sp macro="" textlink="">
      <xdr:nvSpPr>
        <xdr:cNvPr id="94" name="有形固定資産減価償却率該当値テキスト">
          <a:extLst>
            <a:ext uri="{FF2B5EF4-FFF2-40B4-BE49-F238E27FC236}">
              <a16:creationId xmlns:a16="http://schemas.microsoft.com/office/drawing/2014/main" id="{0FFD3272-E797-4B8D-AB40-F68906856CCF}"/>
            </a:ext>
          </a:extLst>
        </xdr:cNvPr>
        <xdr:cNvSpPr txBox="1"/>
      </xdr:nvSpPr>
      <xdr:spPr>
        <a:xfrm>
          <a:off x="4813300" y="547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167731</xdr:rowOff>
    </xdr:from>
    <xdr:to>
      <xdr:col>19</xdr:col>
      <xdr:colOff>187325</xdr:colOff>
      <xdr:row>28</xdr:row>
      <xdr:rowOff>97881</xdr:rowOff>
    </xdr:to>
    <xdr:sp macro="" textlink="">
      <xdr:nvSpPr>
        <xdr:cNvPr id="95" name="楕円 94">
          <a:extLst>
            <a:ext uri="{FF2B5EF4-FFF2-40B4-BE49-F238E27FC236}">
              <a16:creationId xmlns:a16="http://schemas.microsoft.com/office/drawing/2014/main" id="{B48628B2-0D8B-4215-B391-EDAA48B58EF6}"/>
            </a:ext>
          </a:extLst>
        </xdr:cNvPr>
        <xdr:cNvSpPr/>
      </xdr:nvSpPr>
      <xdr:spPr>
        <a:xfrm>
          <a:off x="4000500" y="5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47081</xdr:rowOff>
    </xdr:from>
    <xdr:to>
      <xdr:col>23</xdr:col>
      <xdr:colOff>85725</xdr:colOff>
      <xdr:row>28</xdr:row>
      <xdr:rowOff>102598</xdr:rowOff>
    </xdr:to>
    <xdr:cxnSp macro="">
      <xdr:nvCxnSpPr>
        <xdr:cNvPr id="96" name="直線コネクタ 95">
          <a:extLst>
            <a:ext uri="{FF2B5EF4-FFF2-40B4-BE49-F238E27FC236}">
              <a16:creationId xmlns:a16="http://schemas.microsoft.com/office/drawing/2014/main" id="{77901DBA-FFBD-4699-9C1E-D9185E6EBB26}"/>
            </a:ext>
          </a:extLst>
        </xdr:cNvPr>
        <xdr:cNvCxnSpPr/>
      </xdr:nvCxnSpPr>
      <xdr:spPr>
        <a:xfrm>
          <a:off x="4051300" y="561920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139972</xdr:rowOff>
    </xdr:from>
    <xdr:to>
      <xdr:col>15</xdr:col>
      <xdr:colOff>187325</xdr:colOff>
      <xdr:row>28</xdr:row>
      <xdr:rowOff>70122</xdr:rowOff>
    </xdr:to>
    <xdr:sp macro="" textlink="">
      <xdr:nvSpPr>
        <xdr:cNvPr id="97" name="楕円 96">
          <a:extLst>
            <a:ext uri="{FF2B5EF4-FFF2-40B4-BE49-F238E27FC236}">
              <a16:creationId xmlns:a16="http://schemas.microsoft.com/office/drawing/2014/main" id="{1A60AC49-7F56-4C19-BD81-9FBF23ABB87A}"/>
            </a:ext>
          </a:extLst>
        </xdr:cNvPr>
        <xdr:cNvSpPr/>
      </xdr:nvSpPr>
      <xdr:spPr>
        <a:xfrm>
          <a:off x="3238500" y="554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47081</xdr:rowOff>
    </xdr:to>
    <xdr:cxnSp macro="">
      <xdr:nvCxnSpPr>
        <xdr:cNvPr id="98" name="直線コネクタ 97">
          <a:extLst>
            <a:ext uri="{FF2B5EF4-FFF2-40B4-BE49-F238E27FC236}">
              <a16:creationId xmlns:a16="http://schemas.microsoft.com/office/drawing/2014/main" id="{EDD963AC-B409-462B-972B-559EB0372A46}"/>
            </a:ext>
          </a:extLst>
        </xdr:cNvPr>
        <xdr:cNvCxnSpPr/>
      </xdr:nvCxnSpPr>
      <xdr:spPr>
        <a:xfrm>
          <a:off x="3289300" y="559144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75202</xdr:rowOff>
    </xdr:from>
    <xdr:to>
      <xdr:col>11</xdr:col>
      <xdr:colOff>187325</xdr:colOff>
      <xdr:row>28</xdr:row>
      <xdr:rowOff>5352</xdr:rowOff>
    </xdr:to>
    <xdr:sp macro="" textlink="">
      <xdr:nvSpPr>
        <xdr:cNvPr id="99" name="楕円 98">
          <a:extLst>
            <a:ext uri="{FF2B5EF4-FFF2-40B4-BE49-F238E27FC236}">
              <a16:creationId xmlns:a16="http://schemas.microsoft.com/office/drawing/2014/main" id="{CE541B4B-1187-42EC-AB28-19D8290A1F0F}"/>
            </a:ext>
          </a:extLst>
        </xdr:cNvPr>
        <xdr:cNvSpPr/>
      </xdr:nvSpPr>
      <xdr:spPr>
        <a:xfrm>
          <a:off x="2476500" y="547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126002</xdr:rowOff>
    </xdr:from>
    <xdr:to>
      <xdr:col>15</xdr:col>
      <xdr:colOff>136525</xdr:colOff>
      <xdr:row>28</xdr:row>
      <xdr:rowOff>19322</xdr:rowOff>
    </xdr:to>
    <xdr:cxnSp macro="">
      <xdr:nvCxnSpPr>
        <xdr:cNvPr id="100" name="直線コネクタ 99">
          <a:extLst>
            <a:ext uri="{FF2B5EF4-FFF2-40B4-BE49-F238E27FC236}">
              <a16:creationId xmlns:a16="http://schemas.microsoft.com/office/drawing/2014/main" id="{5DC56678-3EB5-420D-9E38-45FC50E1C795}"/>
            </a:ext>
          </a:extLst>
        </xdr:cNvPr>
        <xdr:cNvCxnSpPr/>
      </xdr:nvCxnSpPr>
      <xdr:spPr>
        <a:xfrm>
          <a:off x="2527300" y="552667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4264</xdr:rowOff>
    </xdr:from>
    <xdr:to>
      <xdr:col>7</xdr:col>
      <xdr:colOff>187325</xdr:colOff>
      <xdr:row>27</xdr:row>
      <xdr:rowOff>105864</xdr:rowOff>
    </xdr:to>
    <xdr:sp macro="" textlink="">
      <xdr:nvSpPr>
        <xdr:cNvPr id="101" name="楕円 100">
          <a:extLst>
            <a:ext uri="{FF2B5EF4-FFF2-40B4-BE49-F238E27FC236}">
              <a16:creationId xmlns:a16="http://schemas.microsoft.com/office/drawing/2014/main" id="{74D356C1-1974-4B52-A21E-7C3B57AEC41D}"/>
            </a:ext>
          </a:extLst>
        </xdr:cNvPr>
        <xdr:cNvSpPr/>
      </xdr:nvSpPr>
      <xdr:spPr>
        <a:xfrm>
          <a:off x="17145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55064</xdr:rowOff>
    </xdr:from>
    <xdr:to>
      <xdr:col>11</xdr:col>
      <xdr:colOff>136525</xdr:colOff>
      <xdr:row>27</xdr:row>
      <xdr:rowOff>126002</xdr:rowOff>
    </xdr:to>
    <xdr:cxnSp macro="">
      <xdr:nvCxnSpPr>
        <xdr:cNvPr id="102" name="直線コネクタ 101">
          <a:extLst>
            <a:ext uri="{FF2B5EF4-FFF2-40B4-BE49-F238E27FC236}">
              <a16:creationId xmlns:a16="http://schemas.microsoft.com/office/drawing/2014/main" id="{FD0FB01F-0E5A-4B46-B886-7ACA052E2966}"/>
            </a:ext>
          </a:extLst>
        </xdr:cNvPr>
        <xdr:cNvCxnSpPr/>
      </xdr:nvCxnSpPr>
      <xdr:spPr>
        <a:xfrm>
          <a:off x="1765300" y="5455739"/>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FE13EAF2-404C-4F9C-9CFD-6751E45217E4}"/>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a:extLst>
            <a:ext uri="{FF2B5EF4-FFF2-40B4-BE49-F238E27FC236}">
              <a16:creationId xmlns:a16="http://schemas.microsoft.com/office/drawing/2014/main" id="{2BE9E749-A2D7-4492-B218-6AA3BCA86F0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43EE8302-D381-4005-8B82-EF9D0549201A}"/>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87194</xdr:rowOff>
    </xdr:from>
    <xdr:ext cx="405111" cy="259045"/>
    <xdr:sp macro="" textlink="">
      <xdr:nvSpPr>
        <xdr:cNvPr id="106" name="n_4aveValue有形固定資産減価償却率">
          <a:extLst>
            <a:ext uri="{FF2B5EF4-FFF2-40B4-BE49-F238E27FC236}">
              <a16:creationId xmlns:a16="http://schemas.microsoft.com/office/drawing/2014/main" id="{AEC11EAA-6DF2-45D2-B070-3BC8CD2A1B92}"/>
            </a:ext>
          </a:extLst>
        </xdr:cNvPr>
        <xdr:cNvSpPr txBox="1"/>
      </xdr:nvSpPr>
      <xdr:spPr>
        <a:xfrm>
          <a:off x="1562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114408</xdr:rowOff>
    </xdr:from>
    <xdr:ext cx="405111" cy="259045"/>
    <xdr:sp macro="" textlink="">
      <xdr:nvSpPr>
        <xdr:cNvPr id="107" name="n_1mainValue有形固定資産減価償却率">
          <a:extLst>
            <a:ext uri="{FF2B5EF4-FFF2-40B4-BE49-F238E27FC236}">
              <a16:creationId xmlns:a16="http://schemas.microsoft.com/office/drawing/2014/main" id="{8D942FAA-E2BD-47F0-8AC6-9AD758F903DD}"/>
            </a:ext>
          </a:extLst>
        </xdr:cNvPr>
        <xdr:cNvSpPr txBox="1"/>
      </xdr:nvSpPr>
      <xdr:spPr>
        <a:xfrm>
          <a:off x="3836044" y="53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86649</xdr:rowOff>
    </xdr:from>
    <xdr:ext cx="405111" cy="259045"/>
    <xdr:sp macro="" textlink="">
      <xdr:nvSpPr>
        <xdr:cNvPr id="108" name="n_2mainValue有形固定資産減価償却率">
          <a:extLst>
            <a:ext uri="{FF2B5EF4-FFF2-40B4-BE49-F238E27FC236}">
              <a16:creationId xmlns:a16="http://schemas.microsoft.com/office/drawing/2014/main" id="{B0E8F23F-A934-4F3E-92BF-C0A98B134029}"/>
            </a:ext>
          </a:extLst>
        </xdr:cNvPr>
        <xdr:cNvSpPr txBox="1"/>
      </xdr:nvSpPr>
      <xdr:spPr>
        <a:xfrm>
          <a:off x="3086744" y="531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21879</xdr:rowOff>
    </xdr:from>
    <xdr:ext cx="405111" cy="259045"/>
    <xdr:sp macro="" textlink="">
      <xdr:nvSpPr>
        <xdr:cNvPr id="109" name="n_3mainValue有形固定資産減価償却率">
          <a:extLst>
            <a:ext uri="{FF2B5EF4-FFF2-40B4-BE49-F238E27FC236}">
              <a16:creationId xmlns:a16="http://schemas.microsoft.com/office/drawing/2014/main" id="{5580376B-D438-49A0-B6EB-1128E49101AB}"/>
            </a:ext>
          </a:extLst>
        </xdr:cNvPr>
        <xdr:cNvSpPr txBox="1"/>
      </xdr:nvSpPr>
      <xdr:spPr>
        <a:xfrm>
          <a:off x="2324744" y="525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122391</xdr:rowOff>
    </xdr:from>
    <xdr:ext cx="405111" cy="259045"/>
    <xdr:sp macro="" textlink="">
      <xdr:nvSpPr>
        <xdr:cNvPr id="110" name="n_4mainValue有形固定資産減価償却率">
          <a:extLst>
            <a:ext uri="{FF2B5EF4-FFF2-40B4-BE49-F238E27FC236}">
              <a16:creationId xmlns:a16="http://schemas.microsoft.com/office/drawing/2014/main" id="{B3EB503B-0606-4443-B66A-301ACA98BA99}"/>
            </a:ext>
          </a:extLst>
        </xdr:cNvPr>
        <xdr:cNvSpPr txBox="1"/>
      </xdr:nvSpPr>
      <xdr:spPr>
        <a:xfrm>
          <a:off x="1562744" y="518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53B7A874-A834-47B9-BBCC-41F57C8977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F99CD31-6390-40D2-B5F1-EE6555ABED6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5A27526A-542A-4A4E-B751-411BF2070D7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1739040-210F-4D47-9078-4CA44D330F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AAE8BB9-357D-415C-BE56-D122CAAE48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4D1E87A-0CAD-473E-8BEF-8E7C63A6F6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8E6EBDD-1211-4EB6-B9C4-26092427316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BC98EC3-E263-4659-845E-536CC53A9F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2835A376-175F-411C-B429-37F8BF9421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10DBF1A-18BA-4723-AAB5-11BAF8F6EDC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428F576-381E-404B-9954-792B9E3D178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1BAC265-9868-4264-B1C9-825EFDCBB42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068DB8F-BEC4-44C1-84A0-27A33CEF28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・債務償還比率は類似団体平均を下回っており、</a:t>
          </a:r>
          <a:r>
            <a:rPr kumimoji="1" lang="ja-JP" altLang="ja-JP" sz="1100">
              <a:solidFill>
                <a:schemeClr val="dk1"/>
              </a:solidFill>
              <a:effectLst/>
              <a:latin typeface="+mn-lt"/>
              <a:ea typeface="+mn-ea"/>
              <a:cs typeface="+mn-cs"/>
            </a:rPr>
            <a:t>地方債の発行額を計画的に抑制してきた</a:t>
          </a:r>
          <a:r>
            <a:rPr kumimoji="1" lang="ja-JP" altLang="en-US" sz="1100">
              <a:solidFill>
                <a:schemeClr val="dk1"/>
              </a:solidFill>
              <a:effectLst/>
              <a:latin typeface="+mn-lt"/>
              <a:ea typeface="+mn-ea"/>
              <a:cs typeface="+mn-cs"/>
            </a:rPr>
            <a:t>ためである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しかし、公共施設の老朽化が進み更新時期に至る施設が増加傾向にあることから、地方債発行計画も含めた公共施設等の総合管理計画に基づき、健全な地方債運用に努める。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9DEEFCA-9B6B-4D36-9C28-86BE5FECC7E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2516D68-39A1-4517-A5E0-6D4D46744C3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153A0B4-BA8C-427E-8E11-D808370040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15CE17D3-A422-436D-948F-C0AFB9EC65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A904750-A456-4548-8722-3E62682F37B4}"/>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1A207875-5599-447F-9C9D-597DC1C61C9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62844CF-0FDD-4CAD-90D2-6BF11B60064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875E3E6-67E9-4E73-AF06-5E4241D98B2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5A1AF82-D76C-4A0A-9BDD-5B83774E049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DE1BA157-6097-4AAC-8815-94824702CBF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9D52522-40EF-46E2-A364-5C4315521CE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7C2CC50-88AD-4367-A205-0DAABD5660B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B9694B5-F5F5-4E48-81BD-12B686D660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5F91F2B-948A-40BF-90ED-C41F7611590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A854DA6-C42D-45FB-8153-F6C6472315A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E96E5671-1BA9-4F7F-A6E7-F818EB6AAAEC}"/>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DB8F170A-0063-49A8-B482-CA0261A4E00E}"/>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75A30C90-BDD6-4CD0-B16C-17481754EC5B}"/>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32D5D9A8-311A-4BED-82FC-000810BBEC7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2B894CA-9208-4D49-A377-C1E9D9438AB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a:extLst>
            <a:ext uri="{FF2B5EF4-FFF2-40B4-BE49-F238E27FC236}">
              <a16:creationId xmlns:a16="http://schemas.microsoft.com/office/drawing/2014/main" id="{2C1BE75E-10EA-4CF8-9424-4520B9E5F3C9}"/>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C88E50FB-559F-473B-B6B5-78BE8B639149}"/>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46350626-46A6-42AB-8FF4-D1E084D43A47}"/>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46B3489A-26EC-4747-865D-6D6068773F12}"/>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B8B49B33-4C94-4857-BE59-A3F21BD9925C}"/>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48482</xdr:rowOff>
    </xdr:from>
    <xdr:to>
      <xdr:col>60</xdr:col>
      <xdr:colOff>123825</xdr:colOff>
      <xdr:row>28</xdr:row>
      <xdr:rowOff>150082</xdr:rowOff>
    </xdr:to>
    <xdr:sp macro="" textlink="">
      <xdr:nvSpPr>
        <xdr:cNvPr id="149" name="フローチャート: 判断 148">
          <a:extLst>
            <a:ext uri="{FF2B5EF4-FFF2-40B4-BE49-F238E27FC236}">
              <a16:creationId xmlns:a16="http://schemas.microsoft.com/office/drawing/2014/main" id="{458C17DD-5D77-4CE0-BC27-7E1C75092074}"/>
            </a:ext>
          </a:extLst>
        </xdr:cNvPr>
        <xdr:cNvSpPr/>
      </xdr:nvSpPr>
      <xdr:spPr>
        <a:xfrm>
          <a:off x="11747500" y="5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CC41DE8-F7D6-498D-A2EE-D0B391E274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F910F27-7C43-41D5-8056-CFDBC38ED3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FEE9CC9-B480-4547-99AA-24F5DF3449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D91F610-27B0-470A-AB19-24F6D701846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9FBDC5E-B4ED-4FE6-81CF-51E54BC78D5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42534</xdr:rowOff>
    </xdr:from>
    <xdr:to>
      <xdr:col>76</xdr:col>
      <xdr:colOff>73025</xdr:colOff>
      <xdr:row>27</xdr:row>
      <xdr:rowOff>144134</xdr:rowOff>
    </xdr:to>
    <xdr:sp macro="" textlink="">
      <xdr:nvSpPr>
        <xdr:cNvPr id="155" name="楕円 154">
          <a:extLst>
            <a:ext uri="{FF2B5EF4-FFF2-40B4-BE49-F238E27FC236}">
              <a16:creationId xmlns:a16="http://schemas.microsoft.com/office/drawing/2014/main" id="{89C7C31A-650F-4246-B53B-EAF2B95E7EB7}"/>
            </a:ext>
          </a:extLst>
        </xdr:cNvPr>
        <xdr:cNvSpPr/>
      </xdr:nvSpPr>
      <xdr:spPr>
        <a:xfrm>
          <a:off x="14744700" y="5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65411</xdr:rowOff>
    </xdr:from>
    <xdr:ext cx="469744" cy="259045"/>
    <xdr:sp macro="" textlink="">
      <xdr:nvSpPr>
        <xdr:cNvPr id="156" name="債務償還比率該当値テキスト">
          <a:extLst>
            <a:ext uri="{FF2B5EF4-FFF2-40B4-BE49-F238E27FC236}">
              <a16:creationId xmlns:a16="http://schemas.microsoft.com/office/drawing/2014/main" id="{A9D8FFC5-C4C8-47FB-8DC4-4D7DEEEEC1E1}"/>
            </a:ext>
          </a:extLst>
        </xdr:cNvPr>
        <xdr:cNvSpPr txBox="1"/>
      </xdr:nvSpPr>
      <xdr:spPr>
        <a:xfrm>
          <a:off x="14846300" y="52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117369</xdr:rowOff>
    </xdr:from>
    <xdr:to>
      <xdr:col>72</xdr:col>
      <xdr:colOff>123825</xdr:colOff>
      <xdr:row>27</xdr:row>
      <xdr:rowOff>47519</xdr:rowOff>
    </xdr:to>
    <xdr:sp macro="" textlink="">
      <xdr:nvSpPr>
        <xdr:cNvPr id="157" name="楕円 156">
          <a:extLst>
            <a:ext uri="{FF2B5EF4-FFF2-40B4-BE49-F238E27FC236}">
              <a16:creationId xmlns:a16="http://schemas.microsoft.com/office/drawing/2014/main" id="{42E9F494-1C18-45A3-81E5-9F688118908A}"/>
            </a:ext>
          </a:extLst>
        </xdr:cNvPr>
        <xdr:cNvSpPr/>
      </xdr:nvSpPr>
      <xdr:spPr>
        <a:xfrm>
          <a:off x="14033500" y="534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168169</xdr:rowOff>
    </xdr:from>
    <xdr:to>
      <xdr:col>76</xdr:col>
      <xdr:colOff>22225</xdr:colOff>
      <xdr:row>27</xdr:row>
      <xdr:rowOff>93334</xdr:rowOff>
    </xdr:to>
    <xdr:cxnSp macro="">
      <xdr:nvCxnSpPr>
        <xdr:cNvPr id="158" name="直線コネクタ 157">
          <a:extLst>
            <a:ext uri="{FF2B5EF4-FFF2-40B4-BE49-F238E27FC236}">
              <a16:creationId xmlns:a16="http://schemas.microsoft.com/office/drawing/2014/main" id="{8A6FCBAB-3B05-4D25-9313-96613E191EDE}"/>
            </a:ext>
          </a:extLst>
        </xdr:cNvPr>
        <xdr:cNvCxnSpPr/>
      </xdr:nvCxnSpPr>
      <xdr:spPr>
        <a:xfrm>
          <a:off x="14084300" y="5397394"/>
          <a:ext cx="711200" cy="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94700</xdr:rowOff>
    </xdr:from>
    <xdr:to>
      <xdr:col>68</xdr:col>
      <xdr:colOff>123825</xdr:colOff>
      <xdr:row>27</xdr:row>
      <xdr:rowOff>24850</xdr:rowOff>
    </xdr:to>
    <xdr:sp macro="" textlink="">
      <xdr:nvSpPr>
        <xdr:cNvPr id="159" name="楕円 158">
          <a:extLst>
            <a:ext uri="{FF2B5EF4-FFF2-40B4-BE49-F238E27FC236}">
              <a16:creationId xmlns:a16="http://schemas.microsoft.com/office/drawing/2014/main" id="{77FB86F6-6F88-44C0-AA65-86BB3D3C509D}"/>
            </a:ext>
          </a:extLst>
        </xdr:cNvPr>
        <xdr:cNvSpPr/>
      </xdr:nvSpPr>
      <xdr:spPr>
        <a:xfrm>
          <a:off x="13271500" y="53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145500</xdr:rowOff>
    </xdr:from>
    <xdr:to>
      <xdr:col>72</xdr:col>
      <xdr:colOff>73025</xdr:colOff>
      <xdr:row>26</xdr:row>
      <xdr:rowOff>168169</xdr:rowOff>
    </xdr:to>
    <xdr:cxnSp macro="">
      <xdr:nvCxnSpPr>
        <xdr:cNvPr id="160" name="直線コネクタ 159">
          <a:extLst>
            <a:ext uri="{FF2B5EF4-FFF2-40B4-BE49-F238E27FC236}">
              <a16:creationId xmlns:a16="http://schemas.microsoft.com/office/drawing/2014/main" id="{267E4AD9-89C1-4004-AC0E-C59F558E6505}"/>
            </a:ext>
          </a:extLst>
        </xdr:cNvPr>
        <xdr:cNvCxnSpPr/>
      </xdr:nvCxnSpPr>
      <xdr:spPr>
        <a:xfrm>
          <a:off x="13322300" y="5374725"/>
          <a:ext cx="762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152104</xdr:rowOff>
    </xdr:from>
    <xdr:to>
      <xdr:col>64</xdr:col>
      <xdr:colOff>123825</xdr:colOff>
      <xdr:row>28</xdr:row>
      <xdr:rowOff>82254</xdr:rowOff>
    </xdr:to>
    <xdr:sp macro="" textlink="">
      <xdr:nvSpPr>
        <xdr:cNvPr id="161" name="楕円 160">
          <a:extLst>
            <a:ext uri="{FF2B5EF4-FFF2-40B4-BE49-F238E27FC236}">
              <a16:creationId xmlns:a16="http://schemas.microsoft.com/office/drawing/2014/main" id="{BD8A5588-D716-4E57-B96E-C77B378D4CDB}"/>
            </a:ext>
          </a:extLst>
        </xdr:cNvPr>
        <xdr:cNvSpPr/>
      </xdr:nvSpPr>
      <xdr:spPr>
        <a:xfrm>
          <a:off x="12509500" y="55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145500</xdr:rowOff>
    </xdr:from>
    <xdr:to>
      <xdr:col>68</xdr:col>
      <xdr:colOff>73025</xdr:colOff>
      <xdr:row>28</xdr:row>
      <xdr:rowOff>31454</xdr:rowOff>
    </xdr:to>
    <xdr:cxnSp macro="">
      <xdr:nvCxnSpPr>
        <xdr:cNvPr id="162" name="直線コネクタ 161">
          <a:extLst>
            <a:ext uri="{FF2B5EF4-FFF2-40B4-BE49-F238E27FC236}">
              <a16:creationId xmlns:a16="http://schemas.microsoft.com/office/drawing/2014/main" id="{787CA1E4-1BF7-4625-B8BF-696CBEE86B9C}"/>
            </a:ext>
          </a:extLst>
        </xdr:cNvPr>
        <xdr:cNvCxnSpPr/>
      </xdr:nvCxnSpPr>
      <xdr:spPr>
        <a:xfrm flipV="1">
          <a:off x="12560300" y="5374725"/>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27083</xdr:rowOff>
    </xdr:from>
    <xdr:to>
      <xdr:col>60</xdr:col>
      <xdr:colOff>123825</xdr:colOff>
      <xdr:row>29</xdr:row>
      <xdr:rowOff>128683</xdr:rowOff>
    </xdr:to>
    <xdr:sp macro="" textlink="">
      <xdr:nvSpPr>
        <xdr:cNvPr id="163" name="楕円 162">
          <a:extLst>
            <a:ext uri="{FF2B5EF4-FFF2-40B4-BE49-F238E27FC236}">
              <a16:creationId xmlns:a16="http://schemas.microsoft.com/office/drawing/2014/main" id="{C994EA09-4C0F-484C-ABEB-E421C3AC2DDC}"/>
            </a:ext>
          </a:extLst>
        </xdr:cNvPr>
        <xdr:cNvSpPr/>
      </xdr:nvSpPr>
      <xdr:spPr>
        <a:xfrm>
          <a:off x="11747500" y="57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31454</xdr:rowOff>
    </xdr:from>
    <xdr:to>
      <xdr:col>64</xdr:col>
      <xdr:colOff>73025</xdr:colOff>
      <xdr:row>29</xdr:row>
      <xdr:rowOff>77883</xdr:rowOff>
    </xdr:to>
    <xdr:cxnSp macro="">
      <xdr:nvCxnSpPr>
        <xdr:cNvPr id="164" name="直線コネクタ 163">
          <a:extLst>
            <a:ext uri="{FF2B5EF4-FFF2-40B4-BE49-F238E27FC236}">
              <a16:creationId xmlns:a16="http://schemas.microsoft.com/office/drawing/2014/main" id="{624A8CD5-D406-408D-95D4-693D2DC1CA5D}"/>
            </a:ext>
          </a:extLst>
        </xdr:cNvPr>
        <xdr:cNvCxnSpPr/>
      </xdr:nvCxnSpPr>
      <xdr:spPr>
        <a:xfrm flipV="1">
          <a:off x="11798300" y="5603579"/>
          <a:ext cx="762000" cy="2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a:extLst>
            <a:ext uri="{FF2B5EF4-FFF2-40B4-BE49-F238E27FC236}">
              <a16:creationId xmlns:a16="http://schemas.microsoft.com/office/drawing/2014/main" id="{D12DB789-FE18-4C06-AC68-D754180236CA}"/>
            </a:ext>
          </a:extLst>
        </xdr:cNvPr>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a:extLst>
            <a:ext uri="{FF2B5EF4-FFF2-40B4-BE49-F238E27FC236}">
              <a16:creationId xmlns:a16="http://schemas.microsoft.com/office/drawing/2014/main" id="{1D464C1D-A132-4969-9FBB-DE848187E2E5}"/>
            </a:ext>
          </a:extLst>
        </xdr:cNvPr>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a:extLst>
            <a:ext uri="{FF2B5EF4-FFF2-40B4-BE49-F238E27FC236}">
              <a16:creationId xmlns:a16="http://schemas.microsoft.com/office/drawing/2014/main" id="{6E2EFA80-2840-49C1-91C1-4516573A158E}"/>
            </a:ext>
          </a:extLst>
        </xdr:cNvPr>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166609</xdr:rowOff>
    </xdr:from>
    <xdr:ext cx="469744" cy="259045"/>
    <xdr:sp macro="" textlink="">
      <xdr:nvSpPr>
        <xdr:cNvPr id="168" name="n_4aveValue債務償還比率">
          <a:extLst>
            <a:ext uri="{FF2B5EF4-FFF2-40B4-BE49-F238E27FC236}">
              <a16:creationId xmlns:a16="http://schemas.microsoft.com/office/drawing/2014/main" id="{8775AB63-D618-4FA3-91D2-7F96C50AC779}"/>
            </a:ext>
          </a:extLst>
        </xdr:cNvPr>
        <xdr:cNvSpPr txBox="1"/>
      </xdr:nvSpPr>
      <xdr:spPr>
        <a:xfrm>
          <a:off x="11563427" y="5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64046</xdr:rowOff>
    </xdr:from>
    <xdr:ext cx="405111" cy="259045"/>
    <xdr:sp macro="" textlink="">
      <xdr:nvSpPr>
        <xdr:cNvPr id="169" name="n_1mainValue債務償還比率">
          <a:extLst>
            <a:ext uri="{FF2B5EF4-FFF2-40B4-BE49-F238E27FC236}">
              <a16:creationId xmlns:a16="http://schemas.microsoft.com/office/drawing/2014/main" id="{506270DB-842E-426E-AA5C-87915F321073}"/>
            </a:ext>
          </a:extLst>
        </xdr:cNvPr>
        <xdr:cNvSpPr txBox="1"/>
      </xdr:nvSpPr>
      <xdr:spPr>
        <a:xfrm>
          <a:off x="13869044" y="512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41377</xdr:rowOff>
    </xdr:from>
    <xdr:ext cx="405111" cy="259045"/>
    <xdr:sp macro="" textlink="">
      <xdr:nvSpPr>
        <xdr:cNvPr id="170" name="n_2mainValue債務償還比率">
          <a:extLst>
            <a:ext uri="{FF2B5EF4-FFF2-40B4-BE49-F238E27FC236}">
              <a16:creationId xmlns:a16="http://schemas.microsoft.com/office/drawing/2014/main" id="{C7BC8DA6-F8F1-4BDD-92A7-301DF4B75574}"/>
            </a:ext>
          </a:extLst>
        </xdr:cNvPr>
        <xdr:cNvSpPr txBox="1"/>
      </xdr:nvSpPr>
      <xdr:spPr>
        <a:xfrm>
          <a:off x="13119744" y="5099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98781</xdr:rowOff>
    </xdr:from>
    <xdr:ext cx="469744" cy="259045"/>
    <xdr:sp macro="" textlink="">
      <xdr:nvSpPr>
        <xdr:cNvPr id="171" name="n_3mainValue債務償還比率">
          <a:extLst>
            <a:ext uri="{FF2B5EF4-FFF2-40B4-BE49-F238E27FC236}">
              <a16:creationId xmlns:a16="http://schemas.microsoft.com/office/drawing/2014/main" id="{F6B61F3B-DCF7-4C42-A9DC-12EB76F58AF7}"/>
            </a:ext>
          </a:extLst>
        </xdr:cNvPr>
        <xdr:cNvSpPr txBox="1"/>
      </xdr:nvSpPr>
      <xdr:spPr>
        <a:xfrm>
          <a:off x="12325427" y="53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119810</xdr:rowOff>
    </xdr:from>
    <xdr:ext cx="469744" cy="259045"/>
    <xdr:sp macro="" textlink="">
      <xdr:nvSpPr>
        <xdr:cNvPr id="172" name="n_4mainValue債務償還比率">
          <a:extLst>
            <a:ext uri="{FF2B5EF4-FFF2-40B4-BE49-F238E27FC236}">
              <a16:creationId xmlns:a16="http://schemas.microsoft.com/office/drawing/2014/main" id="{3535A07E-4D62-4C6F-A2D1-D2A0AA13FDED}"/>
            </a:ext>
          </a:extLst>
        </xdr:cNvPr>
        <xdr:cNvSpPr txBox="1"/>
      </xdr:nvSpPr>
      <xdr:spPr>
        <a:xfrm>
          <a:off x="11563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D0DE51C-B241-4AE2-8A5E-E7B30FEF811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DC0F4666-AC2D-43B9-9E89-041DEA25D6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2055BB2-5C14-46EF-AF08-34FF775AB04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A75B945-5DD4-460A-B020-CEEDDBCF3E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E836F34C-C897-45D5-8CD8-4AF5EBE4598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2F6AAAAA-5D43-469E-874F-058A7CC2E9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964E85-E971-4E67-9237-9EFC4A3D67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3A36F9-5DDF-44CA-8255-55E0A2B147D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0A068B-6C26-4BA4-931C-B12B9AA4E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6A546D-D956-4EF0-9758-06E0EBD2952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651CE6-1424-4685-8227-7FCE69EC74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FE0A7C-36D1-459F-AF22-02434BF41A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0D3EE98-D7D0-4F1F-B0E5-8F9429E290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F57AFAE-7CEB-4146-A88D-DC8B03C2D32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84935D-2B41-42A5-991E-04450E771E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796897-39F6-4AA1-9BB4-1491D283CA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079110-3836-443A-989A-D2599993808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0F8E1B-F934-4582-BA34-B60E731FBC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6DCD40-1ABB-4500-995D-5D245E9798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35086E-0565-4C7E-A522-9597FA9C7B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2AD4B8-5E5B-4F17-B6DF-99DE21F216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32CA8DB-C511-467F-9ED2-21CF0FAA712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DBA5BC-0DBA-4B3E-9161-EAEA0836D0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2A535A-3552-417C-8C2E-F4E42C2B77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6BF5FC-E6C6-4009-AA48-2269335B66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5FE1C6-F010-4EBE-8C67-679C2966E1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AC4B73-6FF9-4BDE-BEBA-AE16A892F4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3684123-CAD8-4D69-9435-B33D02A909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6958F8-794E-4A8B-B534-D605483F0D5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377F88-C46C-41E0-9697-DFD4FA38BE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816798-DA8F-4C1B-B3E0-E4D924AF03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C5A5D9-3C14-4223-BA73-D9490526CD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E2D465-025A-45DF-9060-9FBC9874E7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D97613-087E-43DE-9B6E-569110382EF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827DF1F-8E9A-49CE-A5F2-E4E890B74A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BC077BF-4B30-4052-A365-A5D997D25E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054B65-BDFD-49A9-8FD5-DC74826255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F5FEBCA-528E-4F28-9C8C-8DBB280F73E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6A07FC-3824-4E30-AEF8-756913067B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EC492DC-FDCF-48EA-AF53-C5D79E73B1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ADCD15-36FB-46FD-A005-871ACA8867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7100B60-25E8-404D-8249-BBEFE20D6FF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0677F1E-7AF0-4A18-83A0-C92DB2871CE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F892F2-38EE-4C7B-8A0F-A60515AE3A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A9F882-AD9A-4FC7-8ABF-12F6DC1306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763E7B0-42C3-4069-ADE8-E5872BD5F72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2783625-7E4C-4C7B-96E2-F28D05D9CA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1598C1-C1F6-4151-BDAB-E993469970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42FD923-E9A8-4A47-BBB9-06155BE6181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0715E14-0E99-45E6-BE5C-37FA002DC4F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83D0F39-0633-4216-8679-CA7F4926990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A05CF89-CF2E-4659-AD03-623A45FE03E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7608ADB-BD13-4E40-8EDB-31E581F002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43FEB37-84E6-4177-84F9-24DC72F54C6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2A6F94D-DE1E-4F1B-B969-46A6A6E47E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FEE236A-2A5A-4FFE-AAA5-4C1AA262A9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B0D5F35-829D-4B6A-9C58-2F84DB271A9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D1ED0D5-7ACE-4AE2-B96C-D7C04AA0650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5A1BCC5-1917-4110-B3FB-2B781A0BCB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A5B1CB8-834C-4487-9889-5F6822D16D9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20EAE07-3E24-4D55-BBAE-28B84CAB00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6AA5CA62-C8FB-4899-AA46-789D2CBE5663}"/>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20DC4142-CAD7-443A-90B2-90B4CE43E4E2}"/>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8FB8FBA1-03FF-4834-A18C-64FE792661C9}"/>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1329BA6E-CF5F-42CE-B6AE-BA6C12F8E897}"/>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234D191A-8F2C-4E84-B67D-D0F342C0353B}"/>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F6093BC2-D399-4A09-B283-D2E2FAA22478}"/>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D85F0691-4F60-495C-8D81-E5F2E5B317CB}"/>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932ED95C-F658-4C62-B103-ED41A7B95634}"/>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9ED95124-9348-471E-A23E-EC5E0F71639E}"/>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2F9B0196-5B6A-48CB-83B6-079E651992D4}"/>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a:extLst>
            <a:ext uri="{FF2B5EF4-FFF2-40B4-BE49-F238E27FC236}">
              <a16:creationId xmlns:a16="http://schemas.microsoft.com/office/drawing/2014/main" id="{9A1D6CF5-2FEC-411E-9768-1ABFEB00E109}"/>
            </a:ext>
          </a:extLst>
        </xdr:cNvPr>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97148E-9767-40F0-B3D1-BAAD0F6F68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BCBD577-3A29-4191-97B5-9201A2C672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6DCFC63-7019-41AD-9757-3D3B1637F1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E7A5363-4B0C-41A5-BA8A-BED653E1870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A22B1A-C74D-43F4-8F7E-911784D4E3B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7AEF55C8-4777-4419-88D0-3E051FA24B36}"/>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B51133-6543-412B-8060-4D58654E8762}"/>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44450</xdr:rowOff>
    </xdr:from>
    <xdr:to>
      <xdr:col>20</xdr:col>
      <xdr:colOff>38100</xdr:colOff>
      <xdr:row>37</xdr:row>
      <xdr:rowOff>146050</xdr:rowOff>
    </xdr:to>
    <xdr:sp macro="" textlink="">
      <xdr:nvSpPr>
        <xdr:cNvPr id="75" name="楕円 74">
          <a:extLst>
            <a:ext uri="{FF2B5EF4-FFF2-40B4-BE49-F238E27FC236}">
              <a16:creationId xmlns:a16="http://schemas.microsoft.com/office/drawing/2014/main" id="{9D47DAA5-27AB-4453-BB9B-A7A2A28D1231}"/>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E79B2987-7127-40AE-B34D-B0474C4E5F8B}"/>
            </a:ext>
          </a:extLst>
        </xdr:cNvPr>
        <xdr:cNvCxnSpPr/>
      </xdr:nvCxnSpPr>
      <xdr:spPr>
        <a:xfrm>
          <a:off x="3797300" y="6438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xdr:rowOff>
    </xdr:from>
    <xdr:to>
      <xdr:col>15</xdr:col>
      <xdr:colOff>101600</xdr:colOff>
      <xdr:row>37</xdr:row>
      <xdr:rowOff>107950</xdr:rowOff>
    </xdr:to>
    <xdr:sp macro="" textlink="">
      <xdr:nvSpPr>
        <xdr:cNvPr id="77" name="楕円 76">
          <a:extLst>
            <a:ext uri="{FF2B5EF4-FFF2-40B4-BE49-F238E27FC236}">
              <a16:creationId xmlns:a16="http://schemas.microsoft.com/office/drawing/2014/main" id="{D5D722E2-A268-48C5-BD6E-429D7B835E38}"/>
            </a:ext>
          </a:extLst>
        </xdr:cNvPr>
        <xdr:cNvSpPr/>
      </xdr:nvSpPr>
      <xdr:spPr>
        <a:xfrm>
          <a:off x="2857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57150</xdr:rowOff>
    </xdr:from>
    <xdr:to>
      <xdr:col>19</xdr:col>
      <xdr:colOff>177800</xdr:colOff>
      <xdr:row>37</xdr:row>
      <xdr:rowOff>95250</xdr:rowOff>
    </xdr:to>
    <xdr:cxnSp macro="">
      <xdr:nvCxnSpPr>
        <xdr:cNvPr id="78" name="直線コネクタ 77">
          <a:extLst>
            <a:ext uri="{FF2B5EF4-FFF2-40B4-BE49-F238E27FC236}">
              <a16:creationId xmlns:a16="http://schemas.microsoft.com/office/drawing/2014/main" id="{341B0DEC-2270-4B90-9EAA-B89DCDA8F60C}"/>
            </a:ext>
          </a:extLst>
        </xdr:cNvPr>
        <xdr:cNvCxnSpPr/>
      </xdr:nvCxnSpPr>
      <xdr:spPr>
        <a:xfrm>
          <a:off x="29083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53C7C2E5-4CAD-46C2-BAF4-993C2751B3E0}"/>
            </a:ext>
          </a:extLst>
        </xdr:cNvPr>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57150</xdr:rowOff>
    </xdr:to>
    <xdr:cxnSp macro="">
      <xdr:nvCxnSpPr>
        <xdr:cNvPr id="80" name="直線コネクタ 79">
          <a:extLst>
            <a:ext uri="{FF2B5EF4-FFF2-40B4-BE49-F238E27FC236}">
              <a16:creationId xmlns:a16="http://schemas.microsoft.com/office/drawing/2014/main" id="{E7DF9B01-E719-48B8-9BA3-3ED3AE2F6000}"/>
            </a:ext>
          </a:extLst>
        </xdr:cNvPr>
        <xdr:cNvCxnSpPr/>
      </xdr:nvCxnSpPr>
      <xdr:spPr>
        <a:xfrm>
          <a:off x="2019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a:extLst>
            <a:ext uri="{FF2B5EF4-FFF2-40B4-BE49-F238E27FC236}">
              <a16:creationId xmlns:a16="http://schemas.microsoft.com/office/drawing/2014/main" id="{89BC84DA-0797-4A18-BE98-3DBA371E81CA}"/>
            </a:ext>
          </a:extLst>
        </xdr:cNvPr>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37</xdr:row>
      <xdr:rowOff>1905</xdr:rowOff>
    </xdr:to>
    <xdr:cxnSp macro="">
      <xdr:nvCxnSpPr>
        <xdr:cNvPr id="82" name="直線コネクタ 81">
          <a:extLst>
            <a:ext uri="{FF2B5EF4-FFF2-40B4-BE49-F238E27FC236}">
              <a16:creationId xmlns:a16="http://schemas.microsoft.com/office/drawing/2014/main" id="{46E808B8-CE5B-456D-AAC2-FEFF1BBB065E}"/>
            </a:ext>
          </a:extLst>
        </xdr:cNvPr>
        <xdr:cNvCxnSpPr/>
      </xdr:nvCxnSpPr>
      <xdr:spPr>
        <a:xfrm>
          <a:off x="1130300" y="6294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C82CEE5E-19D5-450D-8703-4FD4C51F809A}"/>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0E128352-AEFE-4A59-AB20-D11E490F22CE}"/>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C8A2F38B-9B2D-4307-A70C-CE152B3CCAB1}"/>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6" name="n_4aveValue【道路】&#10;有形固定資産減価償却率">
          <a:extLst>
            <a:ext uri="{FF2B5EF4-FFF2-40B4-BE49-F238E27FC236}">
              <a16:creationId xmlns:a16="http://schemas.microsoft.com/office/drawing/2014/main" id="{B3910DBE-A76B-420E-BC58-4CF7EF1A5422}"/>
            </a:ext>
          </a:extLst>
        </xdr:cNvPr>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162577</xdr:rowOff>
    </xdr:from>
    <xdr:ext cx="405111" cy="259045"/>
    <xdr:sp macro="" textlink="">
      <xdr:nvSpPr>
        <xdr:cNvPr id="87" name="n_1mainValue【道路】&#10;有形固定資産減価償却率">
          <a:extLst>
            <a:ext uri="{FF2B5EF4-FFF2-40B4-BE49-F238E27FC236}">
              <a16:creationId xmlns:a16="http://schemas.microsoft.com/office/drawing/2014/main" id="{3EB8896E-F692-4B4A-B6E1-05247E426C05}"/>
            </a:ext>
          </a:extLst>
        </xdr:cNvPr>
        <xdr:cNvSpPr txBox="1"/>
      </xdr:nvSpPr>
      <xdr:spPr>
        <a:xfrm>
          <a:off x="3582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124477</xdr:rowOff>
    </xdr:from>
    <xdr:ext cx="405111" cy="259045"/>
    <xdr:sp macro="" textlink="">
      <xdr:nvSpPr>
        <xdr:cNvPr id="88" name="n_2mainValue【道路】&#10;有形固定資産減価償却率">
          <a:extLst>
            <a:ext uri="{FF2B5EF4-FFF2-40B4-BE49-F238E27FC236}">
              <a16:creationId xmlns:a16="http://schemas.microsoft.com/office/drawing/2014/main" id="{3FD4D82F-DCF2-4C10-8CEF-89D447AE0D7A}"/>
            </a:ext>
          </a:extLst>
        </xdr:cNvPr>
        <xdr:cNvSpPr txBox="1"/>
      </xdr:nvSpPr>
      <xdr:spPr>
        <a:xfrm>
          <a:off x="2705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A755FC7C-3039-4642-8055-B83A65F68510}"/>
            </a:ext>
          </a:extLst>
        </xdr:cNvPr>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a:extLst>
            <a:ext uri="{FF2B5EF4-FFF2-40B4-BE49-F238E27FC236}">
              <a16:creationId xmlns:a16="http://schemas.microsoft.com/office/drawing/2014/main" id="{7380BE14-3797-4882-AFE0-6991721275B2}"/>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511E0D2-0D95-48A6-9328-739D3217456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C15134C-E8E7-481B-B541-30D806E1A6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110BF06-C890-409A-9B42-5817EDE529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A1ADEA9-CF0E-4F13-816C-960C72A637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B34AF59-88F6-4EC2-94A2-920CAB6C568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190D1C0-1CF1-4D3F-85C5-048D126370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25EA9CF-5C4E-4D7F-886C-3BC7EFE9E1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2730BFD-C60A-44D5-9ED2-5980967C06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DF2106-26AB-4B53-8723-D19FC9C95A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0169E9F-7F19-48B1-AFCF-4D005ED76C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45B8FA-AAE8-4D03-A5B4-BD32B9567B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34A7799-91A7-419E-9C3F-262DCB56764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B906135-C06F-4023-B728-9E54C92E55B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DE5CC18-06A8-46C0-841B-F793EF31C47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85545D2-EB41-4CA6-9D9A-2C5EF313A8B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3B7756F1-1E32-435F-9D4F-B5A98710A7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F219E97-4F56-411C-A545-E4AD2CE96A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561960F-13E0-4ECB-BCAA-8C6282912D8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4D4383D-EF16-4038-8406-379399ED9BE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57C88183-6341-46D0-BC67-BD784EAC416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913455B-553D-4A3B-A9F5-354865299B3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FB3C906-EA30-4252-BF20-1152C8153FA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A76CE4A-0C83-4BE6-A7E3-F77DBC8547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4D9E9BF3-5218-47AD-846C-F44E13FE93A8}"/>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18B2BED3-EE30-41FE-9F3F-4A6859C612D3}"/>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50602098-E81F-44FF-8B1F-6D7BB74FE0A6}"/>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C96CDC27-2AA7-4B5F-9103-F6DF19A0A45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A70C66FD-E784-4846-A23C-999F2EB8822C}"/>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EFE8D6D6-4CCE-4EEA-889B-78FE81258587}"/>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BDD9A39A-AFF6-4491-99CE-B65AC45E25AD}"/>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D8F9AEE4-35D5-4291-AA12-D350BFCF0EF2}"/>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19B86BCD-6015-4452-8310-1A2552B4CC6F}"/>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B8CCC729-D7E1-492E-AF7A-4A5D9D566239}"/>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121245</xdr:rowOff>
    </xdr:from>
    <xdr:to>
      <xdr:col>36</xdr:col>
      <xdr:colOff>165100</xdr:colOff>
      <xdr:row>40</xdr:row>
      <xdr:rowOff>51395</xdr:rowOff>
    </xdr:to>
    <xdr:sp macro="" textlink="">
      <xdr:nvSpPr>
        <xdr:cNvPr id="124" name="フローチャート: 判断 123">
          <a:extLst>
            <a:ext uri="{FF2B5EF4-FFF2-40B4-BE49-F238E27FC236}">
              <a16:creationId xmlns:a16="http://schemas.microsoft.com/office/drawing/2014/main" id="{4A2CD561-1A40-45AD-9E1B-2E647AF7D832}"/>
            </a:ext>
          </a:extLst>
        </xdr:cNvPr>
        <xdr:cNvSpPr/>
      </xdr:nvSpPr>
      <xdr:spPr>
        <a:xfrm>
          <a:off x="6921500" y="68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88A711-147E-486E-890E-84FF38922B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BBBDB4-9C69-43C2-BB11-9FC14C6C5C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2987E6-C8A6-4AEF-B98F-06DFBB9255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E55A88-5522-4EBF-9B0F-01228AAFD22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771E3F7-C1F8-4A4A-8A2E-54F24CB08F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45235</xdr:rowOff>
    </xdr:from>
    <xdr:to>
      <xdr:col>55</xdr:col>
      <xdr:colOff>50800</xdr:colOff>
      <xdr:row>37</xdr:row>
      <xdr:rowOff>146835</xdr:rowOff>
    </xdr:to>
    <xdr:sp macro="" textlink="">
      <xdr:nvSpPr>
        <xdr:cNvPr id="130" name="楕円 129">
          <a:extLst>
            <a:ext uri="{FF2B5EF4-FFF2-40B4-BE49-F238E27FC236}">
              <a16:creationId xmlns:a16="http://schemas.microsoft.com/office/drawing/2014/main" id="{FC41BB5A-554E-4E79-886D-3838F9FBD85A}"/>
            </a:ext>
          </a:extLst>
        </xdr:cNvPr>
        <xdr:cNvSpPr/>
      </xdr:nvSpPr>
      <xdr:spPr>
        <a:xfrm>
          <a:off x="10426700" y="63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68112</xdr:rowOff>
    </xdr:from>
    <xdr:ext cx="599010" cy="259045"/>
    <xdr:sp macro="" textlink="">
      <xdr:nvSpPr>
        <xdr:cNvPr id="131" name="【道路】&#10;一人当たり延長該当値テキスト">
          <a:extLst>
            <a:ext uri="{FF2B5EF4-FFF2-40B4-BE49-F238E27FC236}">
              <a16:creationId xmlns:a16="http://schemas.microsoft.com/office/drawing/2014/main" id="{1EBEC841-2215-4B8D-8B19-2811023650DE}"/>
            </a:ext>
          </a:extLst>
        </xdr:cNvPr>
        <xdr:cNvSpPr txBox="1"/>
      </xdr:nvSpPr>
      <xdr:spPr>
        <a:xfrm>
          <a:off x="10515600" y="624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90673</xdr:rowOff>
    </xdr:from>
    <xdr:to>
      <xdr:col>50</xdr:col>
      <xdr:colOff>165100</xdr:colOff>
      <xdr:row>39</xdr:row>
      <xdr:rowOff>20823</xdr:rowOff>
    </xdr:to>
    <xdr:sp macro="" textlink="">
      <xdr:nvSpPr>
        <xdr:cNvPr id="132" name="楕円 131">
          <a:extLst>
            <a:ext uri="{FF2B5EF4-FFF2-40B4-BE49-F238E27FC236}">
              <a16:creationId xmlns:a16="http://schemas.microsoft.com/office/drawing/2014/main" id="{E41DA0DB-CFC6-47BC-BBE5-CFA7BE0EF934}"/>
            </a:ext>
          </a:extLst>
        </xdr:cNvPr>
        <xdr:cNvSpPr/>
      </xdr:nvSpPr>
      <xdr:spPr>
        <a:xfrm>
          <a:off x="9588500" y="66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96035</xdr:rowOff>
    </xdr:from>
    <xdr:to>
      <xdr:col>55</xdr:col>
      <xdr:colOff>0</xdr:colOff>
      <xdr:row>38</xdr:row>
      <xdr:rowOff>141473</xdr:rowOff>
    </xdr:to>
    <xdr:cxnSp macro="">
      <xdr:nvCxnSpPr>
        <xdr:cNvPr id="133" name="直線コネクタ 132">
          <a:extLst>
            <a:ext uri="{FF2B5EF4-FFF2-40B4-BE49-F238E27FC236}">
              <a16:creationId xmlns:a16="http://schemas.microsoft.com/office/drawing/2014/main" id="{B3119078-950D-4A53-A0F0-A497C0C0BB18}"/>
            </a:ext>
          </a:extLst>
        </xdr:cNvPr>
        <xdr:cNvCxnSpPr/>
      </xdr:nvCxnSpPr>
      <xdr:spPr>
        <a:xfrm flipV="1">
          <a:off x="9639300" y="6439685"/>
          <a:ext cx="838200" cy="2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100495</xdr:rowOff>
    </xdr:from>
    <xdr:to>
      <xdr:col>46</xdr:col>
      <xdr:colOff>38100</xdr:colOff>
      <xdr:row>39</xdr:row>
      <xdr:rowOff>30645</xdr:rowOff>
    </xdr:to>
    <xdr:sp macro="" textlink="">
      <xdr:nvSpPr>
        <xdr:cNvPr id="134" name="楕円 133">
          <a:extLst>
            <a:ext uri="{FF2B5EF4-FFF2-40B4-BE49-F238E27FC236}">
              <a16:creationId xmlns:a16="http://schemas.microsoft.com/office/drawing/2014/main" id="{945ECD0D-E834-4025-A10A-ED1C202020BC}"/>
            </a:ext>
          </a:extLst>
        </xdr:cNvPr>
        <xdr:cNvSpPr/>
      </xdr:nvSpPr>
      <xdr:spPr>
        <a:xfrm>
          <a:off x="8699500" y="66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141473</xdr:rowOff>
    </xdr:from>
    <xdr:to>
      <xdr:col>50</xdr:col>
      <xdr:colOff>114300</xdr:colOff>
      <xdr:row>38</xdr:row>
      <xdr:rowOff>151295</xdr:rowOff>
    </xdr:to>
    <xdr:cxnSp macro="">
      <xdr:nvCxnSpPr>
        <xdr:cNvPr id="135" name="直線コネクタ 134">
          <a:extLst>
            <a:ext uri="{FF2B5EF4-FFF2-40B4-BE49-F238E27FC236}">
              <a16:creationId xmlns:a16="http://schemas.microsoft.com/office/drawing/2014/main" id="{A17A8A7F-6C2D-48B9-B4D6-BA32246011D0}"/>
            </a:ext>
          </a:extLst>
        </xdr:cNvPr>
        <xdr:cNvCxnSpPr/>
      </xdr:nvCxnSpPr>
      <xdr:spPr>
        <a:xfrm flipV="1">
          <a:off x="8750300" y="6656573"/>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61351</xdr:rowOff>
    </xdr:from>
    <xdr:to>
      <xdr:col>41</xdr:col>
      <xdr:colOff>101600</xdr:colOff>
      <xdr:row>37</xdr:row>
      <xdr:rowOff>162951</xdr:rowOff>
    </xdr:to>
    <xdr:sp macro="" textlink="">
      <xdr:nvSpPr>
        <xdr:cNvPr id="136" name="楕円 135">
          <a:extLst>
            <a:ext uri="{FF2B5EF4-FFF2-40B4-BE49-F238E27FC236}">
              <a16:creationId xmlns:a16="http://schemas.microsoft.com/office/drawing/2014/main" id="{5F4AD347-D8CD-4D1B-91A2-5C52BA119E6E}"/>
            </a:ext>
          </a:extLst>
        </xdr:cNvPr>
        <xdr:cNvSpPr/>
      </xdr:nvSpPr>
      <xdr:spPr>
        <a:xfrm>
          <a:off x="7810500" y="64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112151</xdr:rowOff>
    </xdr:from>
    <xdr:to>
      <xdr:col>45</xdr:col>
      <xdr:colOff>177800</xdr:colOff>
      <xdr:row>38</xdr:row>
      <xdr:rowOff>151295</xdr:rowOff>
    </xdr:to>
    <xdr:cxnSp macro="">
      <xdr:nvCxnSpPr>
        <xdr:cNvPr id="137" name="直線コネクタ 136">
          <a:extLst>
            <a:ext uri="{FF2B5EF4-FFF2-40B4-BE49-F238E27FC236}">
              <a16:creationId xmlns:a16="http://schemas.microsoft.com/office/drawing/2014/main" id="{C3220A77-CDAC-4CE9-A47B-6D7A3D3DC1AE}"/>
            </a:ext>
          </a:extLst>
        </xdr:cNvPr>
        <xdr:cNvCxnSpPr/>
      </xdr:nvCxnSpPr>
      <xdr:spPr>
        <a:xfrm>
          <a:off x="7861300" y="6455801"/>
          <a:ext cx="889000" cy="2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171445</xdr:rowOff>
    </xdr:from>
    <xdr:to>
      <xdr:col>36</xdr:col>
      <xdr:colOff>165100</xdr:colOff>
      <xdr:row>37</xdr:row>
      <xdr:rowOff>101595</xdr:rowOff>
    </xdr:to>
    <xdr:sp macro="" textlink="">
      <xdr:nvSpPr>
        <xdr:cNvPr id="138" name="楕円 137">
          <a:extLst>
            <a:ext uri="{FF2B5EF4-FFF2-40B4-BE49-F238E27FC236}">
              <a16:creationId xmlns:a16="http://schemas.microsoft.com/office/drawing/2014/main" id="{082ADB18-419E-45BA-AF02-F309E3B75BBC}"/>
            </a:ext>
          </a:extLst>
        </xdr:cNvPr>
        <xdr:cNvSpPr/>
      </xdr:nvSpPr>
      <xdr:spPr>
        <a:xfrm>
          <a:off x="6921500" y="63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50795</xdr:rowOff>
    </xdr:from>
    <xdr:to>
      <xdr:col>41</xdr:col>
      <xdr:colOff>50800</xdr:colOff>
      <xdr:row>37</xdr:row>
      <xdr:rowOff>112151</xdr:rowOff>
    </xdr:to>
    <xdr:cxnSp macro="">
      <xdr:nvCxnSpPr>
        <xdr:cNvPr id="139" name="直線コネクタ 138">
          <a:extLst>
            <a:ext uri="{FF2B5EF4-FFF2-40B4-BE49-F238E27FC236}">
              <a16:creationId xmlns:a16="http://schemas.microsoft.com/office/drawing/2014/main" id="{5136574D-D4FD-49AB-9FB4-C67AEC8652A5}"/>
            </a:ext>
          </a:extLst>
        </xdr:cNvPr>
        <xdr:cNvCxnSpPr/>
      </xdr:nvCxnSpPr>
      <xdr:spPr>
        <a:xfrm>
          <a:off x="6972300" y="6394445"/>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EAE61D20-A748-41BC-826E-6FBED755225D}"/>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1060EB20-6DAD-45E1-B06E-7E614D6ED941}"/>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6B8BE2A8-A28F-47F9-A613-3D49C559F6A5}"/>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42522</xdr:rowOff>
    </xdr:from>
    <xdr:ext cx="534377" cy="259045"/>
    <xdr:sp macro="" textlink="">
      <xdr:nvSpPr>
        <xdr:cNvPr id="143" name="n_4aveValue【道路】&#10;一人当たり延長">
          <a:extLst>
            <a:ext uri="{FF2B5EF4-FFF2-40B4-BE49-F238E27FC236}">
              <a16:creationId xmlns:a16="http://schemas.microsoft.com/office/drawing/2014/main" id="{EF26D777-6EF8-427E-85A8-635C525AAD72}"/>
            </a:ext>
          </a:extLst>
        </xdr:cNvPr>
        <xdr:cNvSpPr txBox="1"/>
      </xdr:nvSpPr>
      <xdr:spPr>
        <a:xfrm>
          <a:off x="6705111" y="69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37350</xdr:rowOff>
    </xdr:from>
    <xdr:ext cx="534377" cy="259045"/>
    <xdr:sp macro="" textlink="">
      <xdr:nvSpPr>
        <xdr:cNvPr id="144" name="n_1mainValue【道路】&#10;一人当たり延長">
          <a:extLst>
            <a:ext uri="{FF2B5EF4-FFF2-40B4-BE49-F238E27FC236}">
              <a16:creationId xmlns:a16="http://schemas.microsoft.com/office/drawing/2014/main" id="{A14E1358-51D8-413D-A77D-FF4AF8293807}"/>
            </a:ext>
          </a:extLst>
        </xdr:cNvPr>
        <xdr:cNvSpPr txBox="1"/>
      </xdr:nvSpPr>
      <xdr:spPr>
        <a:xfrm>
          <a:off x="9359411" y="63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47172</xdr:rowOff>
    </xdr:from>
    <xdr:ext cx="534377" cy="259045"/>
    <xdr:sp macro="" textlink="">
      <xdr:nvSpPr>
        <xdr:cNvPr id="145" name="n_2mainValue【道路】&#10;一人当たり延長">
          <a:extLst>
            <a:ext uri="{FF2B5EF4-FFF2-40B4-BE49-F238E27FC236}">
              <a16:creationId xmlns:a16="http://schemas.microsoft.com/office/drawing/2014/main" id="{5D827040-8332-4614-B8B5-7DC228040109}"/>
            </a:ext>
          </a:extLst>
        </xdr:cNvPr>
        <xdr:cNvSpPr txBox="1"/>
      </xdr:nvSpPr>
      <xdr:spPr>
        <a:xfrm>
          <a:off x="8483111" y="63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8028</xdr:rowOff>
    </xdr:from>
    <xdr:ext cx="599010" cy="259045"/>
    <xdr:sp macro="" textlink="">
      <xdr:nvSpPr>
        <xdr:cNvPr id="146" name="n_3mainValue【道路】&#10;一人当たり延長">
          <a:extLst>
            <a:ext uri="{FF2B5EF4-FFF2-40B4-BE49-F238E27FC236}">
              <a16:creationId xmlns:a16="http://schemas.microsoft.com/office/drawing/2014/main" id="{5D99B8EA-2A38-4040-8DEF-A324162008C3}"/>
            </a:ext>
          </a:extLst>
        </xdr:cNvPr>
        <xdr:cNvSpPr txBox="1"/>
      </xdr:nvSpPr>
      <xdr:spPr>
        <a:xfrm>
          <a:off x="7561794" y="618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35</xdr:row>
      <xdr:rowOff>118122</xdr:rowOff>
    </xdr:from>
    <xdr:ext cx="599010" cy="259045"/>
    <xdr:sp macro="" textlink="">
      <xdr:nvSpPr>
        <xdr:cNvPr id="147" name="n_4mainValue【道路】&#10;一人当たり延長">
          <a:extLst>
            <a:ext uri="{FF2B5EF4-FFF2-40B4-BE49-F238E27FC236}">
              <a16:creationId xmlns:a16="http://schemas.microsoft.com/office/drawing/2014/main" id="{D464E75F-F920-45B8-B6C9-97A34F2B04FA}"/>
            </a:ext>
          </a:extLst>
        </xdr:cNvPr>
        <xdr:cNvSpPr txBox="1"/>
      </xdr:nvSpPr>
      <xdr:spPr>
        <a:xfrm>
          <a:off x="6672794" y="611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833C869-A79B-4F1A-953F-1759EEEAFF8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DF93570-133E-452F-9788-7D7A4364F1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FC2DC17-9CE7-4B12-AF3E-881311A3D5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6CD221F-F1EB-43D5-8C40-6114B4E674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DB857C3-1B68-45AA-AA07-C4B0320390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AC8D8EB-01C2-4E49-BA10-24100BF3DB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021D98F-8E41-468C-B017-45F03269DA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7A7255B-DF3F-4BD0-B6AC-7ED32C9FE4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5F760E5A-8829-40E9-90A8-1D7D8922F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734EAE7-DE6F-4F69-8040-DC7403CAE3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CAC6ABB-DE48-452D-9E9C-ABB1D700F74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7E3B0160-D2C6-44D6-BEED-2F752939F2E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C757670A-5086-4CB9-A702-5087B74B8C9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D41F7B53-E49D-4135-8347-3C3B3DA9940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D8B2CDAA-A05B-4985-8870-279182B5187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EAA80E6A-E717-49E4-A2F8-30539F6F68F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12D349EB-EEF6-4D14-8D56-1328677D651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6CF99DDE-4090-4BD9-8FEC-3C72915A204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0C4C8E2F-6876-4CBA-8B8B-0823243B509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40B504FA-013F-45C2-80B5-50D23C0434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F2272589-4452-447F-A21C-964A2A686F1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AC3AA8FA-BA39-43E6-AB40-486B5D030BD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6E2B3AA2-5F6E-4149-A458-D5BAA40B96AC}"/>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DFBC8037-8149-4AF8-BA4B-72FCA08DBB3F}"/>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8B130F0C-9209-44B3-90C0-428C44529AA5}"/>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1810E5E1-CAC3-4BF6-8EA5-D3A61CC3163A}"/>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7D9C1DA6-128D-4212-A1B1-41BD2BEF3D6D}"/>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C6800E0-C3A5-4BF3-87A2-1B78A3EA4F55}"/>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F1640184-11F1-48B1-B0EF-16BC7476A548}"/>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6E2AD84C-3E16-4304-B218-51455D7C0525}"/>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B74B193A-FBBC-437C-B7E0-B73443F32A7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03BFC4FA-7F45-4B0C-BC36-CBEB759FB89A}"/>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xdr:rowOff>
    </xdr:from>
    <xdr:to>
      <xdr:col>6</xdr:col>
      <xdr:colOff>38100</xdr:colOff>
      <xdr:row>60</xdr:row>
      <xdr:rowOff>112522</xdr:rowOff>
    </xdr:to>
    <xdr:sp macro="" textlink="">
      <xdr:nvSpPr>
        <xdr:cNvPr id="180" name="フローチャート: 判断 179">
          <a:extLst>
            <a:ext uri="{FF2B5EF4-FFF2-40B4-BE49-F238E27FC236}">
              <a16:creationId xmlns:a16="http://schemas.microsoft.com/office/drawing/2014/main" id="{FAB25342-6D8A-4531-8801-FBFC61A7C876}"/>
            </a:ext>
          </a:extLst>
        </xdr:cNvPr>
        <xdr:cNvSpPr/>
      </xdr:nvSpPr>
      <xdr:spPr>
        <a:xfrm>
          <a:off x="1079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6729AA2-FDFA-4327-A1B3-702B03CAC0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A040135-88A7-4634-8DE4-4077E20055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123921F-CAA8-4FF7-BCA0-A1C5555447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333EB0D-BA90-4BDE-AF26-AB67A7E50C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FBFA87-7ED1-4FCC-9287-B3F7E6F690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104648</xdr:rowOff>
    </xdr:from>
    <xdr:to>
      <xdr:col>24</xdr:col>
      <xdr:colOff>114300</xdr:colOff>
      <xdr:row>60</xdr:row>
      <xdr:rowOff>34798</xdr:rowOff>
    </xdr:to>
    <xdr:sp macro="" textlink="">
      <xdr:nvSpPr>
        <xdr:cNvPr id="186" name="楕円 185">
          <a:extLst>
            <a:ext uri="{FF2B5EF4-FFF2-40B4-BE49-F238E27FC236}">
              <a16:creationId xmlns:a16="http://schemas.microsoft.com/office/drawing/2014/main" id="{BFA7B975-E9C5-413C-9AD1-A6607BB18922}"/>
            </a:ext>
          </a:extLst>
        </xdr:cNvPr>
        <xdr:cNvSpPr/>
      </xdr:nvSpPr>
      <xdr:spPr>
        <a:xfrm>
          <a:off x="45847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127525</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17C575EC-76E7-4485-9029-B2FB07364AC2}"/>
            </a:ext>
          </a:extLst>
        </xdr:cNvPr>
        <xdr:cNvSpPr txBox="1"/>
      </xdr:nvSpPr>
      <xdr:spPr>
        <a:xfrm>
          <a:off x="4673600" y="1007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65786</xdr:rowOff>
    </xdr:from>
    <xdr:to>
      <xdr:col>20</xdr:col>
      <xdr:colOff>38100</xdr:colOff>
      <xdr:row>59</xdr:row>
      <xdr:rowOff>167386</xdr:rowOff>
    </xdr:to>
    <xdr:sp macro="" textlink="">
      <xdr:nvSpPr>
        <xdr:cNvPr id="188" name="楕円 187">
          <a:extLst>
            <a:ext uri="{FF2B5EF4-FFF2-40B4-BE49-F238E27FC236}">
              <a16:creationId xmlns:a16="http://schemas.microsoft.com/office/drawing/2014/main" id="{72A931C8-E810-4EDA-81F3-2C5EA930E371}"/>
            </a:ext>
          </a:extLst>
        </xdr:cNvPr>
        <xdr:cNvSpPr/>
      </xdr:nvSpPr>
      <xdr:spPr>
        <a:xfrm>
          <a:off x="3746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116586</xdr:rowOff>
    </xdr:from>
    <xdr:to>
      <xdr:col>24</xdr:col>
      <xdr:colOff>63500</xdr:colOff>
      <xdr:row>59</xdr:row>
      <xdr:rowOff>155448</xdr:rowOff>
    </xdr:to>
    <xdr:cxnSp macro="">
      <xdr:nvCxnSpPr>
        <xdr:cNvPr id="189" name="直線コネクタ 188">
          <a:extLst>
            <a:ext uri="{FF2B5EF4-FFF2-40B4-BE49-F238E27FC236}">
              <a16:creationId xmlns:a16="http://schemas.microsoft.com/office/drawing/2014/main" id="{BF8E5444-B5D5-48B7-AF44-8D40FFBD76FC}"/>
            </a:ext>
          </a:extLst>
        </xdr:cNvPr>
        <xdr:cNvCxnSpPr/>
      </xdr:nvCxnSpPr>
      <xdr:spPr>
        <a:xfrm>
          <a:off x="3797300" y="1023213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26924</xdr:rowOff>
    </xdr:from>
    <xdr:to>
      <xdr:col>15</xdr:col>
      <xdr:colOff>101600</xdr:colOff>
      <xdr:row>59</xdr:row>
      <xdr:rowOff>128524</xdr:rowOff>
    </xdr:to>
    <xdr:sp macro="" textlink="">
      <xdr:nvSpPr>
        <xdr:cNvPr id="190" name="楕円 189">
          <a:extLst>
            <a:ext uri="{FF2B5EF4-FFF2-40B4-BE49-F238E27FC236}">
              <a16:creationId xmlns:a16="http://schemas.microsoft.com/office/drawing/2014/main" id="{C63F5DC1-201F-4BF6-A636-C0A0F91DF8AF}"/>
            </a:ext>
          </a:extLst>
        </xdr:cNvPr>
        <xdr:cNvSpPr/>
      </xdr:nvSpPr>
      <xdr:spPr>
        <a:xfrm>
          <a:off x="2857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77724</xdr:rowOff>
    </xdr:from>
    <xdr:to>
      <xdr:col>19</xdr:col>
      <xdr:colOff>177800</xdr:colOff>
      <xdr:row>59</xdr:row>
      <xdr:rowOff>116586</xdr:rowOff>
    </xdr:to>
    <xdr:cxnSp macro="">
      <xdr:nvCxnSpPr>
        <xdr:cNvPr id="191" name="直線コネクタ 190">
          <a:extLst>
            <a:ext uri="{FF2B5EF4-FFF2-40B4-BE49-F238E27FC236}">
              <a16:creationId xmlns:a16="http://schemas.microsoft.com/office/drawing/2014/main" id="{7235FBDA-261F-499A-A089-07984A5E0097}"/>
            </a:ext>
          </a:extLst>
        </xdr:cNvPr>
        <xdr:cNvCxnSpPr/>
      </xdr:nvCxnSpPr>
      <xdr:spPr>
        <a:xfrm>
          <a:off x="2908300" y="101932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97790</xdr:rowOff>
    </xdr:from>
    <xdr:to>
      <xdr:col>6</xdr:col>
      <xdr:colOff>38100</xdr:colOff>
      <xdr:row>59</xdr:row>
      <xdr:rowOff>27940</xdr:rowOff>
    </xdr:to>
    <xdr:sp macro="" textlink="">
      <xdr:nvSpPr>
        <xdr:cNvPr id="192" name="楕円 191">
          <a:extLst>
            <a:ext uri="{FF2B5EF4-FFF2-40B4-BE49-F238E27FC236}">
              <a16:creationId xmlns:a16="http://schemas.microsoft.com/office/drawing/2014/main" id="{43AF5BCA-EC25-4082-9BB2-DEC43798367E}"/>
            </a:ext>
          </a:extLst>
        </xdr:cNvPr>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144797</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A0DE837B-E947-4D9D-BBF0-59F4534C5076}"/>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CDC24761-544B-47DB-AD1E-F319A22D270C}"/>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C0F1AECC-736B-46CE-99EC-042D757666A5}"/>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103649</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F3F57FF4-F1F8-4956-843D-60E1A9F9B78F}"/>
            </a:ext>
          </a:extLst>
        </xdr:cNvPr>
        <xdr:cNvSpPr txBox="1"/>
      </xdr:nvSpPr>
      <xdr:spPr>
        <a:xfrm>
          <a:off x="9277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12463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0FEC6C83-6FEE-48F7-8F92-E0AB6B6559E4}"/>
            </a:ext>
          </a:extLst>
        </xdr:cNvPr>
        <xdr:cNvSpPr txBox="1"/>
      </xdr:nvSpPr>
      <xdr:spPr>
        <a:xfrm>
          <a:off x="35820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145051</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BFBCA5EA-2FF0-4EDC-B9D0-A2AA37A61556}"/>
            </a:ext>
          </a:extLst>
        </xdr:cNvPr>
        <xdr:cNvSpPr txBox="1"/>
      </xdr:nvSpPr>
      <xdr:spPr>
        <a:xfrm>
          <a:off x="2705744" y="99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44467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C3A3E3AC-F3B8-45B1-AB7D-C7B03C865D3F}"/>
            </a:ext>
          </a:extLst>
        </xdr:cNvPr>
        <xdr:cNvSpPr txBox="1"/>
      </xdr:nvSpPr>
      <xdr:spPr>
        <a:xfrm>
          <a:off x="927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D09FB48D-88B3-4E7E-8B08-FE3E627DC4D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95421C37-0426-4940-B761-DEEF7415D0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22ACADC3-B9DD-4B53-BC9D-761B74D998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1B30147C-C2F8-4374-BDE0-DAA0A93FC1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4A83202A-3C9B-4A43-8840-8B588CB4EE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65B4ED3B-F327-4DAB-BE71-DAB4AFDEA7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19BCE8F2-A320-4025-A4EF-0DF8F678105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8F08B935-DC2A-4C33-9BD5-F96E84E2533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2446653E-CCC6-4BE0-92E7-605B5CEC51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3D8C6C2F-BEC4-48B9-A70D-3ECE763358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DD0A984E-FE48-4169-9CD8-45423B6E491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CB50FF2A-B445-4080-AD52-B6CBBAB578C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5AB8EF40-CE8C-44E7-82A7-8C3D59E8D97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3" name="テキスト ボックス 212">
          <a:extLst>
            <a:ext uri="{FF2B5EF4-FFF2-40B4-BE49-F238E27FC236}">
              <a16:creationId xmlns:a16="http://schemas.microsoft.com/office/drawing/2014/main" id="{93274233-F350-4BFB-9477-385CFA4F0AF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123BA15F-31F5-4E22-9A06-733C44F949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5" name="テキスト ボックス 214">
          <a:extLst>
            <a:ext uri="{FF2B5EF4-FFF2-40B4-BE49-F238E27FC236}">
              <a16:creationId xmlns:a16="http://schemas.microsoft.com/office/drawing/2014/main" id="{7C9F9347-6802-4B0F-B475-78740BB08A61}"/>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3243E6AF-48C9-4276-A88D-DA924E23176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7" name="テキスト ボックス 216">
          <a:extLst>
            <a:ext uri="{FF2B5EF4-FFF2-40B4-BE49-F238E27FC236}">
              <a16:creationId xmlns:a16="http://schemas.microsoft.com/office/drawing/2014/main" id="{CB10F643-E426-45DA-9E08-D34C061FED8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41A03F9B-1393-436E-A71D-72D0C036CF0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9" name="テキスト ボックス 218">
          <a:extLst>
            <a:ext uri="{FF2B5EF4-FFF2-40B4-BE49-F238E27FC236}">
              <a16:creationId xmlns:a16="http://schemas.microsoft.com/office/drawing/2014/main" id="{B5E160CE-9BF9-4607-865C-7B9730FB2C5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8A2BD0DE-4736-4C1F-89D9-70029AD9B31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1" name="テキスト ボックス 220">
          <a:extLst>
            <a:ext uri="{FF2B5EF4-FFF2-40B4-BE49-F238E27FC236}">
              <a16:creationId xmlns:a16="http://schemas.microsoft.com/office/drawing/2014/main" id="{C49E2F8A-D4E0-4E23-B3D4-B9FE0232DD08}"/>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852E2D12-1137-44E9-9B73-DE08C1D651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3" name="テキスト ボックス 222">
          <a:extLst>
            <a:ext uri="{FF2B5EF4-FFF2-40B4-BE49-F238E27FC236}">
              <a16:creationId xmlns:a16="http://schemas.microsoft.com/office/drawing/2014/main" id="{2E9E0E1A-028C-442E-B9C4-6BE2A72EAFC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566EEA2-04B0-462A-951B-D2DF083071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5" name="直線コネクタ 224">
          <a:extLst>
            <a:ext uri="{FF2B5EF4-FFF2-40B4-BE49-F238E27FC236}">
              <a16:creationId xmlns:a16="http://schemas.microsoft.com/office/drawing/2014/main" id="{CE98DFE6-328B-4E93-B87D-293DB47BE373}"/>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B74D577B-8BAA-4F0E-938E-BFA6C468DE39}"/>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7" name="直線コネクタ 226">
          <a:extLst>
            <a:ext uri="{FF2B5EF4-FFF2-40B4-BE49-F238E27FC236}">
              <a16:creationId xmlns:a16="http://schemas.microsoft.com/office/drawing/2014/main" id="{98831772-D52D-4A93-939D-DBB63DF74148}"/>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C141475-1A26-46A0-B3FB-8891F0083CD6}"/>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9" name="直線コネクタ 228">
          <a:extLst>
            <a:ext uri="{FF2B5EF4-FFF2-40B4-BE49-F238E27FC236}">
              <a16:creationId xmlns:a16="http://schemas.microsoft.com/office/drawing/2014/main" id="{DDABA81D-D9A9-4013-981A-6936D8F40843}"/>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0" name="【橋りょう・トンネル】&#10;一人当たり有形固定資産（償却資産）額平均値テキスト">
          <a:extLst>
            <a:ext uri="{FF2B5EF4-FFF2-40B4-BE49-F238E27FC236}">
              <a16:creationId xmlns:a16="http://schemas.microsoft.com/office/drawing/2014/main" id="{8ACDADD7-8423-40DD-B44D-ADA659C519BB}"/>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1" name="フローチャート: 判断 230">
          <a:extLst>
            <a:ext uri="{FF2B5EF4-FFF2-40B4-BE49-F238E27FC236}">
              <a16:creationId xmlns:a16="http://schemas.microsoft.com/office/drawing/2014/main" id="{209B8618-21ED-43DA-BD7E-7BA0813D5574}"/>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2" name="フローチャート: 判断 231">
          <a:extLst>
            <a:ext uri="{FF2B5EF4-FFF2-40B4-BE49-F238E27FC236}">
              <a16:creationId xmlns:a16="http://schemas.microsoft.com/office/drawing/2014/main" id="{3444895A-CF90-4F33-A0D6-F88FCA5171F2}"/>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3" name="フローチャート: 判断 232">
          <a:extLst>
            <a:ext uri="{FF2B5EF4-FFF2-40B4-BE49-F238E27FC236}">
              <a16:creationId xmlns:a16="http://schemas.microsoft.com/office/drawing/2014/main" id="{B5C7181F-CC11-4A0A-B5B5-AF283D1D813E}"/>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4" name="フローチャート: 判断 233">
          <a:extLst>
            <a:ext uri="{FF2B5EF4-FFF2-40B4-BE49-F238E27FC236}">
              <a16:creationId xmlns:a16="http://schemas.microsoft.com/office/drawing/2014/main" id="{F59916FE-A874-446D-B261-F273243E467A}"/>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112946</xdr:rowOff>
    </xdr:from>
    <xdr:to>
      <xdr:col>36</xdr:col>
      <xdr:colOff>165100</xdr:colOff>
      <xdr:row>64</xdr:row>
      <xdr:rowOff>43096</xdr:rowOff>
    </xdr:to>
    <xdr:sp macro="" textlink="">
      <xdr:nvSpPr>
        <xdr:cNvPr id="235" name="フローチャート: 判断 234">
          <a:extLst>
            <a:ext uri="{FF2B5EF4-FFF2-40B4-BE49-F238E27FC236}">
              <a16:creationId xmlns:a16="http://schemas.microsoft.com/office/drawing/2014/main" id="{002AA7A6-3357-4CCD-A9DD-9DED66427703}"/>
            </a:ext>
          </a:extLst>
        </xdr:cNvPr>
        <xdr:cNvSpPr/>
      </xdr:nvSpPr>
      <xdr:spPr>
        <a:xfrm>
          <a:off x="6921500" y="1091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64513DF0-6570-436C-8691-CF034100E0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23B5B17-B898-40FF-8266-A5C00A520BA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85FA26F-38D5-49AF-A920-804B4A60EA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5D057AB-5BB5-4F31-BCA6-B44829AD4A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9ACD327-2819-451C-A938-3B550794C5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77912</xdr:rowOff>
    </xdr:from>
    <xdr:to>
      <xdr:col>55</xdr:col>
      <xdr:colOff>50800</xdr:colOff>
      <xdr:row>65</xdr:row>
      <xdr:rowOff>8062</xdr:rowOff>
    </xdr:to>
    <xdr:sp macro="" textlink="">
      <xdr:nvSpPr>
        <xdr:cNvPr id="241" name="楕円 240">
          <a:extLst>
            <a:ext uri="{FF2B5EF4-FFF2-40B4-BE49-F238E27FC236}">
              <a16:creationId xmlns:a16="http://schemas.microsoft.com/office/drawing/2014/main" id="{EECECC02-B651-4C06-BC6F-A18A023255AF}"/>
            </a:ext>
          </a:extLst>
        </xdr:cNvPr>
        <xdr:cNvSpPr/>
      </xdr:nvSpPr>
      <xdr:spPr>
        <a:xfrm>
          <a:off x="104267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164289</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9A33E34F-4142-42AE-B034-E7B63FB080B3}"/>
            </a:ext>
          </a:extLst>
        </xdr:cNvPr>
        <xdr:cNvSpPr txBox="1"/>
      </xdr:nvSpPr>
      <xdr:spPr>
        <a:xfrm>
          <a:off x="10515600" y="109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77912</xdr:rowOff>
    </xdr:from>
    <xdr:to>
      <xdr:col>50</xdr:col>
      <xdr:colOff>165100</xdr:colOff>
      <xdr:row>65</xdr:row>
      <xdr:rowOff>8062</xdr:rowOff>
    </xdr:to>
    <xdr:sp macro="" textlink="">
      <xdr:nvSpPr>
        <xdr:cNvPr id="243" name="楕円 242">
          <a:extLst>
            <a:ext uri="{FF2B5EF4-FFF2-40B4-BE49-F238E27FC236}">
              <a16:creationId xmlns:a16="http://schemas.microsoft.com/office/drawing/2014/main" id="{BA0FF16C-AFA8-40DF-9D92-C11A173D9406}"/>
            </a:ext>
          </a:extLst>
        </xdr:cNvPr>
        <xdr:cNvSpPr/>
      </xdr:nvSpPr>
      <xdr:spPr>
        <a:xfrm>
          <a:off x="9588500" y="110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128712</xdr:rowOff>
    </xdr:from>
    <xdr:to>
      <xdr:col>55</xdr:col>
      <xdr:colOff>0</xdr:colOff>
      <xdr:row>64</xdr:row>
      <xdr:rowOff>128712</xdr:rowOff>
    </xdr:to>
    <xdr:cxnSp macro="">
      <xdr:nvCxnSpPr>
        <xdr:cNvPr id="244" name="直線コネクタ 243">
          <a:extLst>
            <a:ext uri="{FF2B5EF4-FFF2-40B4-BE49-F238E27FC236}">
              <a16:creationId xmlns:a16="http://schemas.microsoft.com/office/drawing/2014/main" id="{E291BD26-E223-44BF-8B15-1E3B84261370}"/>
            </a:ext>
          </a:extLst>
        </xdr:cNvPr>
        <xdr:cNvCxnSpPr/>
      </xdr:nvCxnSpPr>
      <xdr:spPr>
        <a:xfrm>
          <a:off x="9639300" y="11101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77904</xdr:rowOff>
    </xdr:from>
    <xdr:to>
      <xdr:col>46</xdr:col>
      <xdr:colOff>38100</xdr:colOff>
      <xdr:row>65</xdr:row>
      <xdr:rowOff>8054</xdr:rowOff>
    </xdr:to>
    <xdr:sp macro="" textlink="">
      <xdr:nvSpPr>
        <xdr:cNvPr id="245" name="楕円 244">
          <a:extLst>
            <a:ext uri="{FF2B5EF4-FFF2-40B4-BE49-F238E27FC236}">
              <a16:creationId xmlns:a16="http://schemas.microsoft.com/office/drawing/2014/main" id="{3FE94F29-A4E2-4B38-85D3-9F5035D6A649}"/>
            </a:ext>
          </a:extLst>
        </xdr:cNvPr>
        <xdr:cNvSpPr/>
      </xdr:nvSpPr>
      <xdr:spPr>
        <a:xfrm>
          <a:off x="8699500" y="110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128704</xdr:rowOff>
    </xdr:from>
    <xdr:to>
      <xdr:col>50</xdr:col>
      <xdr:colOff>114300</xdr:colOff>
      <xdr:row>64</xdr:row>
      <xdr:rowOff>128712</xdr:rowOff>
    </xdr:to>
    <xdr:cxnSp macro="">
      <xdr:nvCxnSpPr>
        <xdr:cNvPr id="246" name="直線コネクタ 245">
          <a:extLst>
            <a:ext uri="{FF2B5EF4-FFF2-40B4-BE49-F238E27FC236}">
              <a16:creationId xmlns:a16="http://schemas.microsoft.com/office/drawing/2014/main" id="{2E951359-5490-4763-8239-5C852E7C987A}"/>
            </a:ext>
          </a:extLst>
        </xdr:cNvPr>
        <xdr:cNvCxnSpPr/>
      </xdr:nvCxnSpPr>
      <xdr:spPr>
        <a:xfrm>
          <a:off x="8750300" y="1110150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77621</xdr:rowOff>
    </xdr:from>
    <xdr:to>
      <xdr:col>36</xdr:col>
      <xdr:colOff>165100</xdr:colOff>
      <xdr:row>65</xdr:row>
      <xdr:rowOff>7771</xdr:rowOff>
    </xdr:to>
    <xdr:sp macro="" textlink="">
      <xdr:nvSpPr>
        <xdr:cNvPr id="247" name="楕円 246">
          <a:extLst>
            <a:ext uri="{FF2B5EF4-FFF2-40B4-BE49-F238E27FC236}">
              <a16:creationId xmlns:a16="http://schemas.microsoft.com/office/drawing/2014/main" id="{774E1A88-B8FB-4FDE-B5E4-B944C320E1C5}"/>
            </a:ext>
          </a:extLst>
        </xdr:cNvPr>
        <xdr:cNvSpPr/>
      </xdr:nvSpPr>
      <xdr:spPr>
        <a:xfrm>
          <a:off x="6921500" y="110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42342</xdr:rowOff>
    </xdr:from>
    <xdr:ext cx="599010" cy="259045"/>
    <xdr:sp macro="" textlink="">
      <xdr:nvSpPr>
        <xdr:cNvPr id="248" name="n_1aveValue【橋りょう・トンネル】&#10;一人当たり有形固定資産（償却資産）額">
          <a:extLst>
            <a:ext uri="{FF2B5EF4-FFF2-40B4-BE49-F238E27FC236}">
              <a16:creationId xmlns:a16="http://schemas.microsoft.com/office/drawing/2014/main" id="{C55B330D-A70C-460B-9D27-5A9C287B1633}"/>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49" name="n_2aveValue【橋りょう・トンネル】&#10;一人当たり有形固定資産（償却資産）額">
          <a:extLst>
            <a:ext uri="{FF2B5EF4-FFF2-40B4-BE49-F238E27FC236}">
              <a16:creationId xmlns:a16="http://schemas.microsoft.com/office/drawing/2014/main" id="{94A0E6CD-6945-4A5B-9994-71CB9BEB4713}"/>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0" name="n_3aveValue【橋りょう・トンネル】&#10;一人当たり有形固定資産（償却資産）額">
          <a:extLst>
            <a:ext uri="{FF2B5EF4-FFF2-40B4-BE49-F238E27FC236}">
              <a16:creationId xmlns:a16="http://schemas.microsoft.com/office/drawing/2014/main" id="{18AC16CC-8623-4AD8-8651-B6E205A7EB3D}"/>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59623</xdr:rowOff>
    </xdr:from>
    <xdr:ext cx="599010" cy="259045"/>
    <xdr:sp macro="" textlink="">
      <xdr:nvSpPr>
        <xdr:cNvPr id="251" name="n_4aveValue【橋りょう・トンネル】&#10;一人当たり有形固定資産（償却資産）額">
          <a:extLst>
            <a:ext uri="{FF2B5EF4-FFF2-40B4-BE49-F238E27FC236}">
              <a16:creationId xmlns:a16="http://schemas.microsoft.com/office/drawing/2014/main" id="{AC0D8E48-6C47-497A-90BE-7F0D7BB325CE}"/>
            </a:ext>
          </a:extLst>
        </xdr:cNvPr>
        <xdr:cNvSpPr txBox="1"/>
      </xdr:nvSpPr>
      <xdr:spPr>
        <a:xfrm>
          <a:off x="6672795" y="1068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170639</xdr:rowOff>
    </xdr:from>
    <xdr:ext cx="534377" cy="259045"/>
    <xdr:sp macro="" textlink="">
      <xdr:nvSpPr>
        <xdr:cNvPr id="252" name="n_1mainValue【橋りょう・トンネル】&#10;一人当たり有形固定資産（償却資産）額">
          <a:extLst>
            <a:ext uri="{FF2B5EF4-FFF2-40B4-BE49-F238E27FC236}">
              <a16:creationId xmlns:a16="http://schemas.microsoft.com/office/drawing/2014/main" id="{A9679AF4-8ADA-4C47-80E9-1B243FE72487}"/>
            </a:ext>
          </a:extLst>
        </xdr:cNvPr>
        <xdr:cNvSpPr txBox="1"/>
      </xdr:nvSpPr>
      <xdr:spPr>
        <a:xfrm>
          <a:off x="9359411" y="11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170631</xdr:rowOff>
    </xdr:from>
    <xdr:ext cx="534377" cy="259045"/>
    <xdr:sp macro="" textlink="">
      <xdr:nvSpPr>
        <xdr:cNvPr id="253" name="n_2mainValue【橋りょう・トンネル】&#10;一人当たり有形固定資産（償却資産）額">
          <a:extLst>
            <a:ext uri="{FF2B5EF4-FFF2-40B4-BE49-F238E27FC236}">
              <a16:creationId xmlns:a16="http://schemas.microsoft.com/office/drawing/2014/main" id="{5BF4537C-1110-4A91-A08E-A1616405FC11}"/>
            </a:ext>
          </a:extLst>
        </xdr:cNvPr>
        <xdr:cNvSpPr txBox="1"/>
      </xdr:nvSpPr>
      <xdr:spPr>
        <a:xfrm>
          <a:off x="8483111" y="111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170348</xdr:rowOff>
    </xdr:from>
    <xdr:ext cx="534377" cy="259045"/>
    <xdr:sp macro="" textlink="">
      <xdr:nvSpPr>
        <xdr:cNvPr id="254" name="n_4mainValue【橋りょう・トンネル】&#10;一人当たり有形固定資産（償却資産）額">
          <a:extLst>
            <a:ext uri="{FF2B5EF4-FFF2-40B4-BE49-F238E27FC236}">
              <a16:creationId xmlns:a16="http://schemas.microsoft.com/office/drawing/2014/main" id="{6BB9D2ED-1A82-4528-87B4-374E885A4B60}"/>
            </a:ext>
          </a:extLst>
        </xdr:cNvPr>
        <xdr:cNvSpPr txBox="1"/>
      </xdr:nvSpPr>
      <xdr:spPr>
        <a:xfrm>
          <a:off x="6705111" y="11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55132423-DEB2-4114-B259-A22B4588A9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1B385D0F-89DA-4EDE-9D8C-D7EEE603AC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A3A6377D-7FB6-48E4-A992-1C85BF38D5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C29E1A66-5D8C-48BF-92FE-AD7CD87D7B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D684B1D6-2316-40D0-8A30-8910B5D17F7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82B0A11E-41AC-4198-BB5E-0D4BED2A4C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0FE5A4B4-2C4E-4D9F-B68F-D2B7C2887F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7719C55A-3E42-4815-AA45-BEA0ECFD5BC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D87CB545-A919-4BF5-8153-1C418C7DA9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3A1C1A20-9A31-421B-99FF-C82C0306E1D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a:extLst>
            <a:ext uri="{FF2B5EF4-FFF2-40B4-BE49-F238E27FC236}">
              <a16:creationId xmlns:a16="http://schemas.microsoft.com/office/drawing/2014/main" id="{C6257777-428E-4FB7-A43A-538DA2C570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6" name="直線コネクタ 265">
          <a:extLst>
            <a:ext uri="{FF2B5EF4-FFF2-40B4-BE49-F238E27FC236}">
              <a16:creationId xmlns:a16="http://schemas.microsoft.com/office/drawing/2014/main" id="{35428327-4703-4475-B25F-117CAD0094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59D17102-B275-43A4-AE9D-57D624817FE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8" name="直線コネクタ 267">
          <a:extLst>
            <a:ext uri="{FF2B5EF4-FFF2-40B4-BE49-F238E27FC236}">
              <a16:creationId xmlns:a16="http://schemas.microsoft.com/office/drawing/2014/main" id="{55A606A5-5282-4FA6-B5C2-35DA784D32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9" name="テキスト ボックス 268">
          <a:extLst>
            <a:ext uri="{FF2B5EF4-FFF2-40B4-BE49-F238E27FC236}">
              <a16:creationId xmlns:a16="http://schemas.microsoft.com/office/drawing/2014/main" id="{7076EA83-6CA9-4C71-B6B5-E790B17AAE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0" name="直線コネクタ 269">
          <a:extLst>
            <a:ext uri="{FF2B5EF4-FFF2-40B4-BE49-F238E27FC236}">
              <a16:creationId xmlns:a16="http://schemas.microsoft.com/office/drawing/2014/main" id="{A8EAF843-1B8D-41B9-AE37-4FC54564668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1" name="テキスト ボックス 270">
          <a:extLst>
            <a:ext uri="{FF2B5EF4-FFF2-40B4-BE49-F238E27FC236}">
              <a16:creationId xmlns:a16="http://schemas.microsoft.com/office/drawing/2014/main" id="{72BB724F-75B2-44AD-A5F5-C8C048C5D6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2" name="直線コネクタ 271">
          <a:extLst>
            <a:ext uri="{FF2B5EF4-FFF2-40B4-BE49-F238E27FC236}">
              <a16:creationId xmlns:a16="http://schemas.microsoft.com/office/drawing/2014/main" id="{E319EADD-BC4D-4E9E-91A8-4A2E23BC994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3" name="テキスト ボックス 272">
          <a:extLst>
            <a:ext uri="{FF2B5EF4-FFF2-40B4-BE49-F238E27FC236}">
              <a16:creationId xmlns:a16="http://schemas.microsoft.com/office/drawing/2014/main" id="{6F8498BF-A8B9-4CD4-B0EF-108020895D9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4" name="直線コネクタ 273">
          <a:extLst>
            <a:ext uri="{FF2B5EF4-FFF2-40B4-BE49-F238E27FC236}">
              <a16:creationId xmlns:a16="http://schemas.microsoft.com/office/drawing/2014/main" id="{09B7DD4F-87BE-4198-A284-39318F2AA3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5" name="テキスト ボックス 274">
          <a:extLst>
            <a:ext uri="{FF2B5EF4-FFF2-40B4-BE49-F238E27FC236}">
              <a16:creationId xmlns:a16="http://schemas.microsoft.com/office/drawing/2014/main" id="{BE9A9930-2873-42B7-9165-A4E2976C33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6E015553-6685-4823-9711-6C37CB5F2B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7" name="テキスト ボックス 276">
          <a:extLst>
            <a:ext uri="{FF2B5EF4-FFF2-40B4-BE49-F238E27FC236}">
              <a16:creationId xmlns:a16="http://schemas.microsoft.com/office/drawing/2014/main" id="{0BF64B6D-E4FB-41EB-8DEC-62F26AE802D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BCFEE05F-871F-41DF-910A-4A250B24D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9" name="直線コネクタ 278">
          <a:extLst>
            <a:ext uri="{FF2B5EF4-FFF2-40B4-BE49-F238E27FC236}">
              <a16:creationId xmlns:a16="http://schemas.microsoft.com/office/drawing/2014/main" id="{81800C26-DF75-48FA-9286-5CC2922AA08F}"/>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B78DD4F7-A3CF-4956-BEF9-CD2E3EA31994}"/>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1" name="直線コネクタ 280">
          <a:extLst>
            <a:ext uri="{FF2B5EF4-FFF2-40B4-BE49-F238E27FC236}">
              <a16:creationId xmlns:a16="http://schemas.microsoft.com/office/drawing/2014/main" id="{B0428299-F12B-49D5-9689-D8D0F42E9D03}"/>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19C27C73-2313-46E2-A8F7-DBCC3D7D2D48}"/>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83" name="直線コネクタ 282">
          <a:extLst>
            <a:ext uri="{FF2B5EF4-FFF2-40B4-BE49-F238E27FC236}">
              <a16:creationId xmlns:a16="http://schemas.microsoft.com/office/drawing/2014/main" id="{16B787AF-06BD-41E9-B84D-672F381094CF}"/>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373F919E-5C24-4D8D-BF32-9D13FC78B5BE}"/>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5" name="フローチャート: 判断 284">
          <a:extLst>
            <a:ext uri="{FF2B5EF4-FFF2-40B4-BE49-F238E27FC236}">
              <a16:creationId xmlns:a16="http://schemas.microsoft.com/office/drawing/2014/main" id="{0855013B-CC0D-4BE3-8810-D2CEA56EF8FD}"/>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6" name="フローチャート: 判断 285">
          <a:extLst>
            <a:ext uri="{FF2B5EF4-FFF2-40B4-BE49-F238E27FC236}">
              <a16:creationId xmlns:a16="http://schemas.microsoft.com/office/drawing/2014/main" id="{A7DFDED5-E282-48BC-B87C-1BC4763A4B8F}"/>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7" name="フローチャート: 判断 286">
          <a:extLst>
            <a:ext uri="{FF2B5EF4-FFF2-40B4-BE49-F238E27FC236}">
              <a16:creationId xmlns:a16="http://schemas.microsoft.com/office/drawing/2014/main" id="{C4F94F07-8D8A-496A-8EF9-EF30AF7E0AF1}"/>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8" name="フローチャート: 判断 287">
          <a:extLst>
            <a:ext uri="{FF2B5EF4-FFF2-40B4-BE49-F238E27FC236}">
              <a16:creationId xmlns:a16="http://schemas.microsoft.com/office/drawing/2014/main" id="{89EDEB79-4BED-4133-A59A-0974572E5598}"/>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9" name="フローチャート: 判断 288">
          <a:extLst>
            <a:ext uri="{FF2B5EF4-FFF2-40B4-BE49-F238E27FC236}">
              <a16:creationId xmlns:a16="http://schemas.microsoft.com/office/drawing/2014/main" id="{E089CBC4-02F6-43D0-B403-9EF7ECEB44F3}"/>
            </a:ext>
          </a:extLst>
        </xdr:cNvPr>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8F42677-7AF1-4AA1-8F73-42BE8B0A2C7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F512FFD-FDFE-4FDA-8419-33C702D30A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B873902-3EC3-4D75-AF50-D497C222AC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431DDF2-4CE9-411B-92F7-C754D603E4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CEBEF62-2FBB-467E-B4E3-0D9224190D6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楕円 294">
          <a:extLst>
            <a:ext uri="{FF2B5EF4-FFF2-40B4-BE49-F238E27FC236}">
              <a16:creationId xmlns:a16="http://schemas.microsoft.com/office/drawing/2014/main" id="{5F17BF2D-AB74-490F-870D-747040BB8706}"/>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4AD988CE-2F8F-46AF-985F-CBCE6257E38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97" name="楕円 296">
          <a:extLst>
            <a:ext uri="{FF2B5EF4-FFF2-40B4-BE49-F238E27FC236}">
              <a16:creationId xmlns:a16="http://schemas.microsoft.com/office/drawing/2014/main" id="{71650E12-EF0D-4F83-BA79-282A5D410699}"/>
            </a:ext>
          </a:extLst>
        </xdr:cNvPr>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144780</xdr:rowOff>
    </xdr:to>
    <xdr:cxnSp macro="">
      <xdr:nvCxnSpPr>
        <xdr:cNvPr id="298" name="直線コネクタ 297">
          <a:extLst>
            <a:ext uri="{FF2B5EF4-FFF2-40B4-BE49-F238E27FC236}">
              <a16:creationId xmlns:a16="http://schemas.microsoft.com/office/drawing/2014/main" id="{2F32009F-8C7F-41FA-B608-10C8ACD218BC}"/>
            </a:ext>
          </a:extLst>
        </xdr:cNvPr>
        <xdr:cNvCxnSpPr/>
      </xdr:nvCxnSpPr>
      <xdr:spPr>
        <a:xfrm flipV="1">
          <a:off x="3797300" y="140284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299" name="楕円 298">
          <a:extLst>
            <a:ext uri="{FF2B5EF4-FFF2-40B4-BE49-F238E27FC236}">
              <a16:creationId xmlns:a16="http://schemas.microsoft.com/office/drawing/2014/main" id="{94F1932B-FED5-40E1-8FDC-62596B1FA8F7}"/>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82</xdr:row>
      <xdr:rowOff>144780</xdr:rowOff>
    </xdr:to>
    <xdr:cxnSp macro="">
      <xdr:nvCxnSpPr>
        <xdr:cNvPr id="300" name="直線コネクタ 299">
          <a:extLst>
            <a:ext uri="{FF2B5EF4-FFF2-40B4-BE49-F238E27FC236}">
              <a16:creationId xmlns:a16="http://schemas.microsoft.com/office/drawing/2014/main" id="{92F808B0-FC38-4606-B7B9-B5C868FCA3BC}"/>
            </a:ext>
          </a:extLst>
        </xdr:cNvPr>
        <xdr:cNvCxnSpPr/>
      </xdr:nvCxnSpPr>
      <xdr:spPr>
        <a:xfrm>
          <a:off x="2908300" y="139903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124461</xdr:rowOff>
    </xdr:from>
    <xdr:to>
      <xdr:col>10</xdr:col>
      <xdr:colOff>165100</xdr:colOff>
      <xdr:row>82</xdr:row>
      <xdr:rowOff>54611</xdr:rowOff>
    </xdr:to>
    <xdr:sp macro="" textlink="">
      <xdr:nvSpPr>
        <xdr:cNvPr id="301" name="楕円 300">
          <a:extLst>
            <a:ext uri="{FF2B5EF4-FFF2-40B4-BE49-F238E27FC236}">
              <a16:creationId xmlns:a16="http://schemas.microsoft.com/office/drawing/2014/main" id="{FDCD512E-9AF3-49B4-B781-63D20E75B3C7}"/>
            </a:ext>
          </a:extLst>
        </xdr:cNvPr>
        <xdr:cNvSpPr/>
      </xdr:nvSpPr>
      <xdr:spPr>
        <a:xfrm>
          <a:off x="196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102870</xdr:rowOff>
    </xdr:from>
    <xdr:to>
      <xdr:col>15</xdr:col>
      <xdr:colOff>50800</xdr:colOff>
      <xdr:row>82</xdr:row>
      <xdr:rowOff>3811</xdr:rowOff>
    </xdr:to>
    <xdr:cxnSp macro="">
      <xdr:nvCxnSpPr>
        <xdr:cNvPr id="302" name="直線コネクタ 301">
          <a:extLst>
            <a:ext uri="{FF2B5EF4-FFF2-40B4-BE49-F238E27FC236}">
              <a16:creationId xmlns:a16="http://schemas.microsoft.com/office/drawing/2014/main" id="{FC3CCE37-1FCB-44E2-9712-6AC9C6A3EDEF}"/>
            </a:ext>
          </a:extLst>
        </xdr:cNvPr>
        <xdr:cNvCxnSpPr/>
      </xdr:nvCxnSpPr>
      <xdr:spPr>
        <a:xfrm flipV="1">
          <a:off x="2019300" y="139903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03" name="楕円 302">
          <a:extLst>
            <a:ext uri="{FF2B5EF4-FFF2-40B4-BE49-F238E27FC236}">
              <a16:creationId xmlns:a16="http://schemas.microsoft.com/office/drawing/2014/main" id="{536B3615-A9D7-4C16-BE38-8829713EFB14}"/>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82</xdr:row>
      <xdr:rowOff>3811</xdr:rowOff>
    </xdr:to>
    <xdr:cxnSp macro="">
      <xdr:nvCxnSpPr>
        <xdr:cNvPr id="304" name="直線コネクタ 303">
          <a:extLst>
            <a:ext uri="{FF2B5EF4-FFF2-40B4-BE49-F238E27FC236}">
              <a16:creationId xmlns:a16="http://schemas.microsoft.com/office/drawing/2014/main" id="{BE2BCB68-9188-4397-9FA4-A8AA50EEACAB}"/>
            </a:ext>
          </a:extLst>
        </xdr:cNvPr>
        <xdr:cNvCxnSpPr/>
      </xdr:nvCxnSpPr>
      <xdr:spPr>
        <a:xfrm>
          <a:off x="1130300" y="139560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05" name="n_1aveValue【公営住宅】&#10;有形固定資産減価償却率">
          <a:extLst>
            <a:ext uri="{FF2B5EF4-FFF2-40B4-BE49-F238E27FC236}">
              <a16:creationId xmlns:a16="http://schemas.microsoft.com/office/drawing/2014/main" id="{754957F0-87D4-45E7-8C9E-5738DD13E9F4}"/>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6" name="n_2aveValue【公営住宅】&#10;有形固定資産減価償却率">
          <a:extLst>
            <a:ext uri="{FF2B5EF4-FFF2-40B4-BE49-F238E27FC236}">
              <a16:creationId xmlns:a16="http://schemas.microsoft.com/office/drawing/2014/main" id="{7A572D79-6034-4110-8701-381D2CEC44BB}"/>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07" name="n_3aveValue【公営住宅】&#10;有形固定資産減価償却率">
          <a:extLst>
            <a:ext uri="{FF2B5EF4-FFF2-40B4-BE49-F238E27FC236}">
              <a16:creationId xmlns:a16="http://schemas.microsoft.com/office/drawing/2014/main" id="{8141B00F-A2A0-442F-9BE0-02A6BA9A95E3}"/>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100982</xdr:rowOff>
    </xdr:from>
    <xdr:ext cx="405111" cy="259045"/>
    <xdr:sp macro="" textlink="">
      <xdr:nvSpPr>
        <xdr:cNvPr id="308" name="n_4aveValue【公営住宅】&#10;有形固定資産減価償却率">
          <a:extLst>
            <a:ext uri="{FF2B5EF4-FFF2-40B4-BE49-F238E27FC236}">
              <a16:creationId xmlns:a16="http://schemas.microsoft.com/office/drawing/2014/main" id="{38E6BE8D-EEE5-4C9E-9F80-01B4FFC87329}"/>
            </a:ext>
          </a:extLst>
        </xdr:cNvPr>
        <xdr:cNvSpPr txBox="1"/>
      </xdr:nvSpPr>
      <xdr:spPr>
        <a:xfrm>
          <a:off x="927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309" name="n_1mainValue【公営住宅】&#10;有形固定資産減価償却率">
          <a:extLst>
            <a:ext uri="{FF2B5EF4-FFF2-40B4-BE49-F238E27FC236}">
              <a16:creationId xmlns:a16="http://schemas.microsoft.com/office/drawing/2014/main" id="{ACBF05E6-F7E0-488F-98FD-871B300C4266}"/>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10" name="n_2mainValue【公営住宅】&#10;有形固定資産減価償却率">
          <a:extLst>
            <a:ext uri="{FF2B5EF4-FFF2-40B4-BE49-F238E27FC236}">
              <a16:creationId xmlns:a16="http://schemas.microsoft.com/office/drawing/2014/main" id="{10D860A0-E006-4019-A8F2-08D0F3E06458}"/>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71138</xdr:rowOff>
    </xdr:from>
    <xdr:ext cx="405111" cy="259045"/>
    <xdr:sp macro="" textlink="">
      <xdr:nvSpPr>
        <xdr:cNvPr id="311" name="n_3mainValue【公営住宅】&#10;有形固定資産減価償却率">
          <a:extLst>
            <a:ext uri="{FF2B5EF4-FFF2-40B4-BE49-F238E27FC236}">
              <a16:creationId xmlns:a16="http://schemas.microsoft.com/office/drawing/2014/main" id="{D22EE78F-222E-45EC-9690-910A87AE03E3}"/>
            </a:ext>
          </a:extLst>
        </xdr:cNvPr>
        <xdr:cNvSpPr txBox="1"/>
      </xdr:nvSpPr>
      <xdr:spPr>
        <a:xfrm>
          <a:off x="1816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mainValue【公営住宅】&#10;有形固定資産減価償却率">
          <a:extLst>
            <a:ext uri="{FF2B5EF4-FFF2-40B4-BE49-F238E27FC236}">
              <a16:creationId xmlns:a16="http://schemas.microsoft.com/office/drawing/2014/main" id="{A38715FE-2E54-42A9-A8E2-C51442EA640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7D025C47-D0C5-435F-BEC7-F9788423A64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4F2F338E-B0FA-4349-926A-19E96FE671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5029C04B-0BCE-40E6-84A5-5029353E3E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B75CF161-D26F-48DB-B4A3-9A9D3C7FA2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BB33EB6E-A625-4043-8793-9BCA4BAFA5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482AF77D-E0B3-41C9-BFDA-222712560F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16246C3A-40F5-44CB-B20C-98A0CF4D6A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647DBC95-7310-4802-B7BB-FF8A621862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7370A01F-EBDF-4813-A792-7668CC5D22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61DC3A26-AB9C-4E0C-B48A-7B0B7EF8F23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3" name="直線コネクタ 322">
          <a:extLst>
            <a:ext uri="{FF2B5EF4-FFF2-40B4-BE49-F238E27FC236}">
              <a16:creationId xmlns:a16="http://schemas.microsoft.com/office/drawing/2014/main" id="{2A9BDBB2-823F-4849-854C-28E3A65ABF8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4" name="テキスト ボックス 323">
          <a:extLst>
            <a:ext uri="{FF2B5EF4-FFF2-40B4-BE49-F238E27FC236}">
              <a16:creationId xmlns:a16="http://schemas.microsoft.com/office/drawing/2014/main" id="{155DC3E8-467D-4650-867A-E96B851864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5" name="直線コネクタ 324">
          <a:extLst>
            <a:ext uri="{FF2B5EF4-FFF2-40B4-BE49-F238E27FC236}">
              <a16:creationId xmlns:a16="http://schemas.microsoft.com/office/drawing/2014/main" id="{343F7846-E988-45D7-B6D4-12D5B2113B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6" name="テキスト ボックス 325">
          <a:extLst>
            <a:ext uri="{FF2B5EF4-FFF2-40B4-BE49-F238E27FC236}">
              <a16:creationId xmlns:a16="http://schemas.microsoft.com/office/drawing/2014/main" id="{E3992D14-7273-4608-A0FE-897D6ECB2B4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7" name="直線コネクタ 326">
          <a:extLst>
            <a:ext uri="{FF2B5EF4-FFF2-40B4-BE49-F238E27FC236}">
              <a16:creationId xmlns:a16="http://schemas.microsoft.com/office/drawing/2014/main" id="{AA654A5C-4385-4C25-8618-AFF66502561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8" name="テキスト ボックス 327">
          <a:extLst>
            <a:ext uri="{FF2B5EF4-FFF2-40B4-BE49-F238E27FC236}">
              <a16:creationId xmlns:a16="http://schemas.microsoft.com/office/drawing/2014/main" id="{16C4B79C-AD63-4B13-9811-9EE5B7491A9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9" name="直線コネクタ 328">
          <a:extLst>
            <a:ext uri="{FF2B5EF4-FFF2-40B4-BE49-F238E27FC236}">
              <a16:creationId xmlns:a16="http://schemas.microsoft.com/office/drawing/2014/main" id="{CC758ADD-0EF5-4F3B-A530-9323BB9050D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0" name="テキスト ボックス 329">
          <a:extLst>
            <a:ext uri="{FF2B5EF4-FFF2-40B4-BE49-F238E27FC236}">
              <a16:creationId xmlns:a16="http://schemas.microsoft.com/office/drawing/2014/main" id="{EA5EB541-1414-40C0-9DC5-A408617525D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1" name="直線コネクタ 330">
          <a:extLst>
            <a:ext uri="{FF2B5EF4-FFF2-40B4-BE49-F238E27FC236}">
              <a16:creationId xmlns:a16="http://schemas.microsoft.com/office/drawing/2014/main" id="{FAE7DBF9-7934-4F02-AF0D-BCA7C6FE71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32" name="テキスト ボックス 331">
          <a:extLst>
            <a:ext uri="{FF2B5EF4-FFF2-40B4-BE49-F238E27FC236}">
              <a16:creationId xmlns:a16="http://schemas.microsoft.com/office/drawing/2014/main" id="{AB630308-6EB3-4DBC-8ACF-98BCC1A34D0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A6D512C6-B1FB-41AB-BD56-6E944DB96E7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4" name="テキスト ボックス 333">
          <a:extLst>
            <a:ext uri="{FF2B5EF4-FFF2-40B4-BE49-F238E27FC236}">
              <a16:creationId xmlns:a16="http://schemas.microsoft.com/office/drawing/2014/main" id="{D46F36A2-A923-4F48-9700-91A1240890B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B5FA942B-9054-4B02-8A2F-0BFCE0CF3BB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36" name="直線コネクタ 335">
          <a:extLst>
            <a:ext uri="{FF2B5EF4-FFF2-40B4-BE49-F238E27FC236}">
              <a16:creationId xmlns:a16="http://schemas.microsoft.com/office/drawing/2014/main" id="{F0224BBF-13BE-4251-B4CE-D4742B0B6DC3}"/>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7" name="【公営住宅】&#10;一人当たり面積最小値テキスト">
          <a:extLst>
            <a:ext uri="{FF2B5EF4-FFF2-40B4-BE49-F238E27FC236}">
              <a16:creationId xmlns:a16="http://schemas.microsoft.com/office/drawing/2014/main" id="{D40538CA-3DE1-4F88-8C23-12EE0390E80F}"/>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8" name="直線コネクタ 337">
          <a:extLst>
            <a:ext uri="{FF2B5EF4-FFF2-40B4-BE49-F238E27FC236}">
              <a16:creationId xmlns:a16="http://schemas.microsoft.com/office/drawing/2014/main" id="{E1E44E8A-3E56-4054-837E-62BA0822BD7E}"/>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9" name="【公営住宅】&#10;一人当たり面積最大値テキスト">
          <a:extLst>
            <a:ext uri="{FF2B5EF4-FFF2-40B4-BE49-F238E27FC236}">
              <a16:creationId xmlns:a16="http://schemas.microsoft.com/office/drawing/2014/main" id="{401EF0A8-0574-488C-97C7-381752C725C8}"/>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0" name="直線コネクタ 339">
          <a:extLst>
            <a:ext uri="{FF2B5EF4-FFF2-40B4-BE49-F238E27FC236}">
              <a16:creationId xmlns:a16="http://schemas.microsoft.com/office/drawing/2014/main" id="{FB07EAA1-CC08-4A43-9674-FC80ED5188C7}"/>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1" name="【公営住宅】&#10;一人当たり面積平均値テキスト">
          <a:extLst>
            <a:ext uri="{FF2B5EF4-FFF2-40B4-BE49-F238E27FC236}">
              <a16:creationId xmlns:a16="http://schemas.microsoft.com/office/drawing/2014/main" id="{E88AA3BE-38B0-4B56-9A4A-2D2D888DCB3A}"/>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42" name="フローチャート: 判断 341">
          <a:extLst>
            <a:ext uri="{FF2B5EF4-FFF2-40B4-BE49-F238E27FC236}">
              <a16:creationId xmlns:a16="http://schemas.microsoft.com/office/drawing/2014/main" id="{3B0BE85A-94EF-406B-B9DF-21B5817D4951}"/>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43" name="フローチャート: 判断 342">
          <a:extLst>
            <a:ext uri="{FF2B5EF4-FFF2-40B4-BE49-F238E27FC236}">
              <a16:creationId xmlns:a16="http://schemas.microsoft.com/office/drawing/2014/main" id="{33DD5718-EAB0-4AFB-AA4C-EF9BF666F1B6}"/>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44" name="フローチャート: 判断 343">
          <a:extLst>
            <a:ext uri="{FF2B5EF4-FFF2-40B4-BE49-F238E27FC236}">
              <a16:creationId xmlns:a16="http://schemas.microsoft.com/office/drawing/2014/main" id="{617FCDA9-BD80-4A03-A5E3-BBA7C046AD3B}"/>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45" name="フローチャート: 判断 344">
          <a:extLst>
            <a:ext uri="{FF2B5EF4-FFF2-40B4-BE49-F238E27FC236}">
              <a16:creationId xmlns:a16="http://schemas.microsoft.com/office/drawing/2014/main" id="{2C3B4DF5-D7C8-40E0-8AE1-CCE3FAF7E104}"/>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103378</xdr:rowOff>
    </xdr:from>
    <xdr:to>
      <xdr:col>36</xdr:col>
      <xdr:colOff>165100</xdr:colOff>
      <xdr:row>84</xdr:row>
      <xdr:rowOff>33528</xdr:rowOff>
    </xdr:to>
    <xdr:sp macro="" textlink="">
      <xdr:nvSpPr>
        <xdr:cNvPr id="346" name="フローチャート: 判断 345">
          <a:extLst>
            <a:ext uri="{FF2B5EF4-FFF2-40B4-BE49-F238E27FC236}">
              <a16:creationId xmlns:a16="http://schemas.microsoft.com/office/drawing/2014/main" id="{7523FFA0-8A7E-419D-BFBC-0079A2D689F5}"/>
            </a:ext>
          </a:extLst>
        </xdr:cNvPr>
        <xdr:cNvSpPr/>
      </xdr:nvSpPr>
      <xdr:spPr>
        <a:xfrm>
          <a:off x="6921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7438FF6-1C98-41F8-9030-8AAB7C0B0F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55F5CE4-0C30-42E7-8E59-1B1B14C0A6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56E3B97-102A-42A2-BE6B-FB9CE403B01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2C85533-50A0-4D40-B91F-F3E39FF11B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B8E5A30-0B1C-4909-A5DF-753DD4E521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127636</xdr:rowOff>
    </xdr:from>
    <xdr:to>
      <xdr:col>55</xdr:col>
      <xdr:colOff>50800</xdr:colOff>
      <xdr:row>80</xdr:row>
      <xdr:rowOff>57786</xdr:rowOff>
    </xdr:to>
    <xdr:sp macro="" textlink="">
      <xdr:nvSpPr>
        <xdr:cNvPr id="352" name="楕円 351">
          <a:extLst>
            <a:ext uri="{FF2B5EF4-FFF2-40B4-BE49-F238E27FC236}">
              <a16:creationId xmlns:a16="http://schemas.microsoft.com/office/drawing/2014/main" id="{2B3871FD-3344-49B5-98E0-0C84998DC3FF}"/>
            </a:ext>
          </a:extLst>
        </xdr:cNvPr>
        <xdr:cNvSpPr/>
      </xdr:nvSpPr>
      <xdr:spPr>
        <a:xfrm>
          <a:off x="104267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150513</xdr:rowOff>
    </xdr:from>
    <xdr:ext cx="469744" cy="259045"/>
    <xdr:sp macro="" textlink="">
      <xdr:nvSpPr>
        <xdr:cNvPr id="353" name="【公営住宅】&#10;一人当たり面積該当値テキスト">
          <a:extLst>
            <a:ext uri="{FF2B5EF4-FFF2-40B4-BE49-F238E27FC236}">
              <a16:creationId xmlns:a16="http://schemas.microsoft.com/office/drawing/2014/main" id="{5F31E07C-6504-424A-A4EE-330A7AFB7BFB}"/>
            </a:ext>
          </a:extLst>
        </xdr:cNvPr>
        <xdr:cNvSpPr txBox="1"/>
      </xdr:nvSpPr>
      <xdr:spPr>
        <a:xfrm>
          <a:off x="10515600" y="1352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34417</xdr:rowOff>
    </xdr:from>
    <xdr:to>
      <xdr:col>50</xdr:col>
      <xdr:colOff>165100</xdr:colOff>
      <xdr:row>84</xdr:row>
      <xdr:rowOff>136017</xdr:rowOff>
    </xdr:to>
    <xdr:sp macro="" textlink="">
      <xdr:nvSpPr>
        <xdr:cNvPr id="354" name="楕円 353">
          <a:extLst>
            <a:ext uri="{FF2B5EF4-FFF2-40B4-BE49-F238E27FC236}">
              <a16:creationId xmlns:a16="http://schemas.microsoft.com/office/drawing/2014/main" id="{08258719-2890-483A-B902-C0DFCA3BB4AB}"/>
            </a:ext>
          </a:extLst>
        </xdr:cNvPr>
        <xdr:cNvSpPr/>
      </xdr:nvSpPr>
      <xdr:spPr>
        <a:xfrm>
          <a:off x="9588500" y="1443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6986</xdr:rowOff>
    </xdr:from>
    <xdr:to>
      <xdr:col>55</xdr:col>
      <xdr:colOff>0</xdr:colOff>
      <xdr:row>84</xdr:row>
      <xdr:rowOff>85217</xdr:rowOff>
    </xdr:to>
    <xdr:cxnSp macro="">
      <xdr:nvCxnSpPr>
        <xdr:cNvPr id="355" name="直線コネクタ 354">
          <a:extLst>
            <a:ext uri="{FF2B5EF4-FFF2-40B4-BE49-F238E27FC236}">
              <a16:creationId xmlns:a16="http://schemas.microsoft.com/office/drawing/2014/main" id="{982CA0BA-89F1-4B48-B2D3-420F92BFD16A}"/>
            </a:ext>
          </a:extLst>
        </xdr:cNvPr>
        <xdr:cNvCxnSpPr/>
      </xdr:nvCxnSpPr>
      <xdr:spPr>
        <a:xfrm flipV="1">
          <a:off x="9639300" y="13722986"/>
          <a:ext cx="838200" cy="7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169163</xdr:rowOff>
    </xdr:from>
    <xdr:to>
      <xdr:col>46</xdr:col>
      <xdr:colOff>38100</xdr:colOff>
      <xdr:row>84</xdr:row>
      <xdr:rowOff>99313</xdr:rowOff>
    </xdr:to>
    <xdr:sp macro="" textlink="">
      <xdr:nvSpPr>
        <xdr:cNvPr id="356" name="楕円 355">
          <a:extLst>
            <a:ext uri="{FF2B5EF4-FFF2-40B4-BE49-F238E27FC236}">
              <a16:creationId xmlns:a16="http://schemas.microsoft.com/office/drawing/2014/main" id="{A3E25B2E-7F2D-4CAE-AA97-B5A576F3C8DD}"/>
            </a:ext>
          </a:extLst>
        </xdr:cNvPr>
        <xdr:cNvSpPr/>
      </xdr:nvSpPr>
      <xdr:spPr>
        <a:xfrm>
          <a:off x="8699500" y="143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48513</xdr:rowOff>
    </xdr:from>
    <xdr:to>
      <xdr:col>50</xdr:col>
      <xdr:colOff>114300</xdr:colOff>
      <xdr:row>84</xdr:row>
      <xdr:rowOff>85217</xdr:rowOff>
    </xdr:to>
    <xdr:cxnSp macro="">
      <xdr:nvCxnSpPr>
        <xdr:cNvPr id="357" name="直線コネクタ 356">
          <a:extLst>
            <a:ext uri="{FF2B5EF4-FFF2-40B4-BE49-F238E27FC236}">
              <a16:creationId xmlns:a16="http://schemas.microsoft.com/office/drawing/2014/main" id="{5C072B3C-27D2-4544-A7C2-E07D0117E4BD}"/>
            </a:ext>
          </a:extLst>
        </xdr:cNvPr>
        <xdr:cNvCxnSpPr/>
      </xdr:nvCxnSpPr>
      <xdr:spPr>
        <a:xfrm>
          <a:off x="8750300" y="14450313"/>
          <a:ext cx="889000" cy="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58" name="楕円 357">
          <a:extLst>
            <a:ext uri="{FF2B5EF4-FFF2-40B4-BE49-F238E27FC236}">
              <a16:creationId xmlns:a16="http://schemas.microsoft.com/office/drawing/2014/main" id="{626DE7A3-F242-4A12-ACAA-362248E84FA4}"/>
            </a:ext>
          </a:extLst>
        </xdr:cNvPr>
        <xdr:cNvSpPr/>
      </xdr:nvSpPr>
      <xdr:spPr>
        <a:xfrm>
          <a:off x="78105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92963</xdr:rowOff>
    </xdr:from>
    <xdr:to>
      <xdr:col>45</xdr:col>
      <xdr:colOff>177800</xdr:colOff>
      <xdr:row>84</xdr:row>
      <xdr:rowOff>48513</xdr:rowOff>
    </xdr:to>
    <xdr:cxnSp macro="">
      <xdr:nvCxnSpPr>
        <xdr:cNvPr id="359" name="直線コネクタ 358">
          <a:extLst>
            <a:ext uri="{FF2B5EF4-FFF2-40B4-BE49-F238E27FC236}">
              <a16:creationId xmlns:a16="http://schemas.microsoft.com/office/drawing/2014/main" id="{D6D39881-776C-498D-AAE5-A12337A3A0BA}"/>
            </a:ext>
          </a:extLst>
        </xdr:cNvPr>
        <xdr:cNvCxnSpPr/>
      </xdr:nvCxnSpPr>
      <xdr:spPr>
        <a:xfrm>
          <a:off x="7861300" y="14323313"/>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100203</xdr:rowOff>
    </xdr:from>
    <xdr:to>
      <xdr:col>36</xdr:col>
      <xdr:colOff>165100</xdr:colOff>
      <xdr:row>84</xdr:row>
      <xdr:rowOff>30353</xdr:rowOff>
    </xdr:to>
    <xdr:sp macro="" textlink="">
      <xdr:nvSpPr>
        <xdr:cNvPr id="360" name="楕円 359">
          <a:extLst>
            <a:ext uri="{FF2B5EF4-FFF2-40B4-BE49-F238E27FC236}">
              <a16:creationId xmlns:a16="http://schemas.microsoft.com/office/drawing/2014/main" id="{56040037-21BD-40B9-8AC3-4B925EFA2BC2}"/>
            </a:ext>
          </a:extLst>
        </xdr:cNvPr>
        <xdr:cNvSpPr/>
      </xdr:nvSpPr>
      <xdr:spPr>
        <a:xfrm>
          <a:off x="69215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83</xdr:row>
      <xdr:rowOff>151003</xdr:rowOff>
    </xdr:to>
    <xdr:cxnSp macro="">
      <xdr:nvCxnSpPr>
        <xdr:cNvPr id="361" name="直線コネクタ 360">
          <a:extLst>
            <a:ext uri="{FF2B5EF4-FFF2-40B4-BE49-F238E27FC236}">
              <a16:creationId xmlns:a16="http://schemas.microsoft.com/office/drawing/2014/main" id="{74BE1275-728A-47DD-A40C-B6018FF5DA77}"/>
            </a:ext>
          </a:extLst>
        </xdr:cNvPr>
        <xdr:cNvCxnSpPr/>
      </xdr:nvCxnSpPr>
      <xdr:spPr>
        <a:xfrm flipV="1">
          <a:off x="6972300" y="14323313"/>
          <a:ext cx="889000" cy="5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62" name="n_1aveValue【公営住宅】&#10;一人当たり面積">
          <a:extLst>
            <a:ext uri="{FF2B5EF4-FFF2-40B4-BE49-F238E27FC236}">
              <a16:creationId xmlns:a16="http://schemas.microsoft.com/office/drawing/2014/main" id="{60A07FB6-E825-4AE3-9990-E299FA32BCDF}"/>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63" name="n_2aveValue【公営住宅】&#10;一人当たり面積">
          <a:extLst>
            <a:ext uri="{FF2B5EF4-FFF2-40B4-BE49-F238E27FC236}">
              <a16:creationId xmlns:a16="http://schemas.microsoft.com/office/drawing/2014/main" id="{106C1BD5-7180-4DC7-91D9-05BD17572184}"/>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64" name="n_3aveValue【公営住宅】&#10;一人当たり面積">
          <a:extLst>
            <a:ext uri="{FF2B5EF4-FFF2-40B4-BE49-F238E27FC236}">
              <a16:creationId xmlns:a16="http://schemas.microsoft.com/office/drawing/2014/main" id="{FD84B368-0FFB-4455-8E3C-436450CC65E7}"/>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24655</xdr:rowOff>
    </xdr:from>
    <xdr:ext cx="469744" cy="259045"/>
    <xdr:sp macro="" textlink="">
      <xdr:nvSpPr>
        <xdr:cNvPr id="365" name="n_4aveValue【公営住宅】&#10;一人当たり面積">
          <a:extLst>
            <a:ext uri="{FF2B5EF4-FFF2-40B4-BE49-F238E27FC236}">
              <a16:creationId xmlns:a16="http://schemas.microsoft.com/office/drawing/2014/main" id="{E9FA0096-C880-4450-B34A-6690BCB79C46}"/>
            </a:ext>
          </a:extLst>
        </xdr:cNvPr>
        <xdr:cNvSpPr txBox="1"/>
      </xdr:nvSpPr>
      <xdr:spPr>
        <a:xfrm>
          <a:off x="6737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152544</xdr:rowOff>
    </xdr:from>
    <xdr:ext cx="469744" cy="259045"/>
    <xdr:sp macro="" textlink="">
      <xdr:nvSpPr>
        <xdr:cNvPr id="366" name="n_1mainValue【公営住宅】&#10;一人当たり面積">
          <a:extLst>
            <a:ext uri="{FF2B5EF4-FFF2-40B4-BE49-F238E27FC236}">
              <a16:creationId xmlns:a16="http://schemas.microsoft.com/office/drawing/2014/main" id="{0E5AB47E-4BDF-40E1-A31E-BB574A63F115}"/>
            </a:ext>
          </a:extLst>
        </xdr:cNvPr>
        <xdr:cNvSpPr txBox="1"/>
      </xdr:nvSpPr>
      <xdr:spPr>
        <a:xfrm>
          <a:off x="9391727" y="1421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115840</xdr:rowOff>
    </xdr:from>
    <xdr:ext cx="469744" cy="259045"/>
    <xdr:sp macro="" textlink="">
      <xdr:nvSpPr>
        <xdr:cNvPr id="367" name="n_2mainValue【公営住宅】&#10;一人当たり面積">
          <a:extLst>
            <a:ext uri="{FF2B5EF4-FFF2-40B4-BE49-F238E27FC236}">
              <a16:creationId xmlns:a16="http://schemas.microsoft.com/office/drawing/2014/main" id="{8D2B558E-4CAF-4D47-B554-C744D721048B}"/>
            </a:ext>
          </a:extLst>
        </xdr:cNvPr>
        <xdr:cNvSpPr txBox="1"/>
      </xdr:nvSpPr>
      <xdr:spPr>
        <a:xfrm>
          <a:off x="8515427" y="1417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160290</xdr:rowOff>
    </xdr:from>
    <xdr:ext cx="469744" cy="259045"/>
    <xdr:sp macro="" textlink="">
      <xdr:nvSpPr>
        <xdr:cNvPr id="368" name="n_3mainValue【公営住宅】&#10;一人当たり面積">
          <a:extLst>
            <a:ext uri="{FF2B5EF4-FFF2-40B4-BE49-F238E27FC236}">
              <a16:creationId xmlns:a16="http://schemas.microsoft.com/office/drawing/2014/main" id="{48281B87-7622-48D8-A3AD-6A4FF9289CC0}"/>
            </a:ext>
          </a:extLst>
        </xdr:cNvPr>
        <xdr:cNvSpPr txBox="1"/>
      </xdr:nvSpPr>
      <xdr:spPr>
        <a:xfrm>
          <a:off x="7626427" y="14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46880</xdr:rowOff>
    </xdr:from>
    <xdr:ext cx="469744" cy="259045"/>
    <xdr:sp macro="" textlink="">
      <xdr:nvSpPr>
        <xdr:cNvPr id="369" name="n_4mainValue【公営住宅】&#10;一人当たり面積">
          <a:extLst>
            <a:ext uri="{FF2B5EF4-FFF2-40B4-BE49-F238E27FC236}">
              <a16:creationId xmlns:a16="http://schemas.microsoft.com/office/drawing/2014/main" id="{0AB079FE-8B77-4089-A59F-5DEA02806161}"/>
            </a:ext>
          </a:extLst>
        </xdr:cNvPr>
        <xdr:cNvSpPr txBox="1"/>
      </xdr:nvSpPr>
      <xdr:spPr>
        <a:xfrm>
          <a:off x="673742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6518C328-D16E-4E6B-B008-E523B4329A9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3CBCA84F-DF36-429D-9DCF-B8867D35CA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E71EBEF8-4C96-4F78-ABE1-03C78A5332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6957F675-5BCA-4751-BAB0-3208D6E9FE9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F9409B5F-1E03-46A1-9663-4D96232C77E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D902DB4A-6009-4EA3-8473-8C178708C9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2D8E7B30-4EC8-4145-9454-DF162200943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1D9CC9F2-D8E1-4B28-B783-630DF3D44C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8" name="テキスト ボックス 377">
          <a:extLst>
            <a:ext uri="{FF2B5EF4-FFF2-40B4-BE49-F238E27FC236}">
              <a16:creationId xmlns:a16="http://schemas.microsoft.com/office/drawing/2014/main" id="{8AA5F2F9-16A6-43F6-92BE-96A3106623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9" name="直線コネクタ 378">
          <a:extLst>
            <a:ext uri="{FF2B5EF4-FFF2-40B4-BE49-F238E27FC236}">
              <a16:creationId xmlns:a16="http://schemas.microsoft.com/office/drawing/2014/main" id="{455411D8-C9CD-4906-951B-D499C425BA6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0" name="テキスト ボックス 379">
          <a:extLst>
            <a:ext uri="{FF2B5EF4-FFF2-40B4-BE49-F238E27FC236}">
              <a16:creationId xmlns:a16="http://schemas.microsoft.com/office/drawing/2014/main" id="{2F6A7E0E-3FA8-4128-9A03-39064D259A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1" name="直線コネクタ 380">
          <a:extLst>
            <a:ext uri="{FF2B5EF4-FFF2-40B4-BE49-F238E27FC236}">
              <a16:creationId xmlns:a16="http://schemas.microsoft.com/office/drawing/2014/main" id="{C5F0E7F5-A69D-4636-A4D4-6077EAF7812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2" name="テキスト ボックス 381">
          <a:extLst>
            <a:ext uri="{FF2B5EF4-FFF2-40B4-BE49-F238E27FC236}">
              <a16:creationId xmlns:a16="http://schemas.microsoft.com/office/drawing/2014/main" id="{C666973F-5816-4402-B087-6D957D72EAF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3" name="直線コネクタ 382">
          <a:extLst>
            <a:ext uri="{FF2B5EF4-FFF2-40B4-BE49-F238E27FC236}">
              <a16:creationId xmlns:a16="http://schemas.microsoft.com/office/drawing/2014/main" id="{6F0AED51-A8C8-4881-99B9-31FA47D167E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4" name="テキスト ボックス 383">
          <a:extLst>
            <a:ext uri="{FF2B5EF4-FFF2-40B4-BE49-F238E27FC236}">
              <a16:creationId xmlns:a16="http://schemas.microsoft.com/office/drawing/2014/main" id="{4BF36FD8-86C7-4426-BEC1-88D374439E9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5" name="直線コネクタ 384">
          <a:extLst>
            <a:ext uri="{FF2B5EF4-FFF2-40B4-BE49-F238E27FC236}">
              <a16:creationId xmlns:a16="http://schemas.microsoft.com/office/drawing/2014/main" id="{C7B23045-EA20-4F28-B53E-990C82FA29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6" name="テキスト ボックス 385">
          <a:extLst>
            <a:ext uri="{FF2B5EF4-FFF2-40B4-BE49-F238E27FC236}">
              <a16:creationId xmlns:a16="http://schemas.microsoft.com/office/drawing/2014/main" id="{3F974E23-CF9B-477A-93EE-52DC95FDE1A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7" name="直線コネクタ 386">
          <a:extLst>
            <a:ext uri="{FF2B5EF4-FFF2-40B4-BE49-F238E27FC236}">
              <a16:creationId xmlns:a16="http://schemas.microsoft.com/office/drawing/2014/main" id="{E342D8B9-2935-48D0-8AB6-F4371744173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8" name="テキスト ボックス 387">
          <a:extLst>
            <a:ext uri="{FF2B5EF4-FFF2-40B4-BE49-F238E27FC236}">
              <a16:creationId xmlns:a16="http://schemas.microsoft.com/office/drawing/2014/main" id="{13D96D80-EC90-4554-BAF8-A573D18D8B1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9" name="直線コネクタ 388">
          <a:extLst>
            <a:ext uri="{FF2B5EF4-FFF2-40B4-BE49-F238E27FC236}">
              <a16:creationId xmlns:a16="http://schemas.microsoft.com/office/drawing/2014/main" id="{4140A028-9F4E-402F-9995-C60828B83BB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0" name="テキスト ボックス 389">
          <a:extLst>
            <a:ext uri="{FF2B5EF4-FFF2-40B4-BE49-F238E27FC236}">
              <a16:creationId xmlns:a16="http://schemas.microsoft.com/office/drawing/2014/main" id="{B6475182-D254-40F9-8D9E-E601C2FC847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7721BA47-E0F3-474C-AC35-7D94DC66A49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6E9C4AB3-5BB5-44BD-B486-5BF7CE6CA9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393" name="直線コネクタ 392">
          <a:extLst>
            <a:ext uri="{FF2B5EF4-FFF2-40B4-BE49-F238E27FC236}">
              <a16:creationId xmlns:a16="http://schemas.microsoft.com/office/drawing/2014/main" id="{536F38B0-5E76-47A8-B085-B935EB7EE623}"/>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5C42D936-BCEA-41D9-81EE-C899A9524404}"/>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395" name="直線コネクタ 394">
          <a:extLst>
            <a:ext uri="{FF2B5EF4-FFF2-40B4-BE49-F238E27FC236}">
              <a16:creationId xmlns:a16="http://schemas.microsoft.com/office/drawing/2014/main" id="{58E84872-6737-43B6-9A7B-23BA2CCC2CA5}"/>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396" name="【港湾・漁港】&#10;有形固定資産減価償却率最大値テキスト">
          <a:extLst>
            <a:ext uri="{FF2B5EF4-FFF2-40B4-BE49-F238E27FC236}">
              <a16:creationId xmlns:a16="http://schemas.microsoft.com/office/drawing/2014/main" id="{E59B218C-AA94-44FF-A016-14B0F542C84D}"/>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97" name="直線コネクタ 396">
          <a:extLst>
            <a:ext uri="{FF2B5EF4-FFF2-40B4-BE49-F238E27FC236}">
              <a16:creationId xmlns:a16="http://schemas.microsoft.com/office/drawing/2014/main" id="{E6E465C1-4CD8-45D3-89B4-2CCBACF66739}"/>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3A6B80D4-EE05-41E6-AB60-BD108D699D8B}"/>
            </a:ext>
          </a:extLst>
        </xdr:cNvPr>
        <xdr:cNvSpPr txBox="1"/>
      </xdr:nvSpPr>
      <xdr:spPr>
        <a:xfrm>
          <a:off x="4673600" y="1792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399" name="フローチャート: 判断 398">
          <a:extLst>
            <a:ext uri="{FF2B5EF4-FFF2-40B4-BE49-F238E27FC236}">
              <a16:creationId xmlns:a16="http://schemas.microsoft.com/office/drawing/2014/main" id="{7F091E48-B07C-4A3D-A26B-1AAC3881AB76}"/>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0" name="フローチャート: 判断 399">
          <a:extLst>
            <a:ext uri="{FF2B5EF4-FFF2-40B4-BE49-F238E27FC236}">
              <a16:creationId xmlns:a16="http://schemas.microsoft.com/office/drawing/2014/main" id="{B0A9801F-D705-4FDB-BF94-93865006BE31}"/>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1" name="フローチャート: 判断 400">
          <a:extLst>
            <a:ext uri="{FF2B5EF4-FFF2-40B4-BE49-F238E27FC236}">
              <a16:creationId xmlns:a16="http://schemas.microsoft.com/office/drawing/2014/main" id="{1D86DE2C-5F3C-49B0-AADD-99525D9F1208}"/>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02" name="フローチャート: 判断 401">
          <a:extLst>
            <a:ext uri="{FF2B5EF4-FFF2-40B4-BE49-F238E27FC236}">
              <a16:creationId xmlns:a16="http://schemas.microsoft.com/office/drawing/2014/main" id="{0899CB05-82AC-4E68-AE5F-51B9A9A195AA}"/>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71120</xdr:rowOff>
    </xdr:from>
    <xdr:to>
      <xdr:col>6</xdr:col>
      <xdr:colOff>38100</xdr:colOff>
      <xdr:row>107</xdr:row>
      <xdr:rowOff>1270</xdr:rowOff>
    </xdr:to>
    <xdr:sp macro="" textlink="">
      <xdr:nvSpPr>
        <xdr:cNvPr id="403" name="フローチャート: 判断 402">
          <a:extLst>
            <a:ext uri="{FF2B5EF4-FFF2-40B4-BE49-F238E27FC236}">
              <a16:creationId xmlns:a16="http://schemas.microsoft.com/office/drawing/2014/main" id="{3D30134E-AE4D-4092-BED8-77C437DB8CDC}"/>
            </a:ext>
          </a:extLst>
        </xdr:cNvPr>
        <xdr:cNvSpPr/>
      </xdr:nvSpPr>
      <xdr:spPr>
        <a:xfrm>
          <a:off x="10795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275D9BC-ACFB-46B0-8D40-1355E34C0D1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76162E92-3477-4B7C-B82E-7CB0914D246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CABC5ED4-47C9-42CE-B127-9434BA5601F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7A9A87E-BB64-41CD-BE4C-8DEB5493868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F17C20D-DC62-40FC-A71F-EF4F43CDCCC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40639</xdr:rowOff>
    </xdr:from>
    <xdr:to>
      <xdr:col>15</xdr:col>
      <xdr:colOff>101600</xdr:colOff>
      <xdr:row>103</xdr:row>
      <xdr:rowOff>142239</xdr:rowOff>
    </xdr:to>
    <xdr:sp macro="" textlink="">
      <xdr:nvSpPr>
        <xdr:cNvPr id="409" name="楕円 408">
          <a:extLst>
            <a:ext uri="{FF2B5EF4-FFF2-40B4-BE49-F238E27FC236}">
              <a16:creationId xmlns:a16="http://schemas.microsoft.com/office/drawing/2014/main" id="{F1F87D51-F02E-49FA-BCB1-A40764B52883}"/>
            </a:ext>
          </a:extLst>
        </xdr:cNvPr>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10" name="楕円 409">
          <a:extLst>
            <a:ext uri="{FF2B5EF4-FFF2-40B4-BE49-F238E27FC236}">
              <a16:creationId xmlns:a16="http://schemas.microsoft.com/office/drawing/2014/main" id="{228EA8B8-BBB0-472A-B578-7A163A8E3E35}"/>
            </a:ext>
          </a:extLst>
        </xdr:cNvPr>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91439</xdr:rowOff>
    </xdr:to>
    <xdr:cxnSp macro="">
      <xdr:nvCxnSpPr>
        <xdr:cNvPr id="411" name="直線コネクタ 410">
          <a:extLst>
            <a:ext uri="{FF2B5EF4-FFF2-40B4-BE49-F238E27FC236}">
              <a16:creationId xmlns:a16="http://schemas.microsoft.com/office/drawing/2014/main" id="{ECFCA1B8-7A36-4BB3-AACC-06606D6171B1}"/>
            </a:ext>
          </a:extLst>
        </xdr:cNvPr>
        <xdr:cNvCxnSpPr/>
      </xdr:nvCxnSpPr>
      <xdr:spPr>
        <a:xfrm>
          <a:off x="2019300" y="1762506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97789</xdr:rowOff>
    </xdr:from>
    <xdr:to>
      <xdr:col>6</xdr:col>
      <xdr:colOff>38100</xdr:colOff>
      <xdr:row>102</xdr:row>
      <xdr:rowOff>27939</xdr:rowOff>
    </xdr:to>
    <xdr:sp macro="" textlink="">
      <xdr:nvSpPr>
        <xdr:cNvPr id="412" name="楕円 411">
          <a:extLst>
            <a:ext uri="{FF2B5EF4-FFF2-40B4-BE49-F238E27FC236}">
              <a16:creationId xmlns:a16="http://schemas.microsoft.com/office/drawing/2014/main" id="{79441B63-0E99-4B35-A38E-BF3666FB2B39}"/>
            </a:ext>
          </a:extLst>
        </xdr:cNvPr>
        <xdr:cNvSpPr/>
      </xdr:nvSpPr>
      <xdr:spPr>
        <a:xfrm>
          <a:off x="107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148589</xdr:rowOff>
    </xdr:from>
    <xdr:to>
      <xdr:col>10</xdr:col>
      <xdr:colOff>114300</xdr:colOff>
      <xdr:row>102</xdr:row>
      <xdr:rowOff>137161</xdr:rowOff>
    </xdr:to>
    <xdr:cxnSp macro="">
      <xdr:nvCxnSpPr>
        <xdr:cNvPr id="413" name="直線コネクタ 412">
          <a:extLst>
            <a:ext uri="{FF2B5EF4-FFF2-40B4-BE49-F238E27FC236}">
              <a16:creationId xmlns:a16="http://schemas.microsoft.com/office/drawing/2014/main" id="{5A43A390-451D-4CD1-827B-0AD3675EC5E5}"/>
            </a:ext>
          </a:extLst>
        </xdr:cNvPr>
        <xdr:cNvCxnSpPr/>
      </xdr:nvCxnSpPr>
      <xdr:spPr>
        <a:xfrm>
          <a:off x="1130300" y="174650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414" name="n_1aveValue【港湾・漁港】&#10;有形固定資産減価償却率">
          <a:extLst>
            <a:ext uri="{FF2B5EF4-FFF2-40B4-BE49-F238E27FC236}">
              <a16:creationId xmlns:a16="http://schemas.microsoft.com/office/drawing/2014/main" id="{77BCFCE8-82B1-46D2-9105-9C20F6E87433}"/>
            </a:ext>
          </a:extLst>
        </xdr:cNvPr>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15" name="n_2aveValue【港湾・漁港】&#10;有形固定資産減価償却率">
          <a:extLst>
            <a:ext uri="{FF2B5EF4-FFF2-40B4-BE49-F238E27FC236}">
              <a16:creationId xmlns:a16="http://schemas.microsoft.com/office/drawing/2014/main" id="{4EA31CBF-7B45-4E85-94AB-7CC63AF03738}"/>
            </a:ext>
          </a:extLst>
        </xdr:cNvPr>
        <xdr:cNvSpPr txBox="1"/>
      </xdr:nvSpPr>
      <xdr:spPr>
        <a:xfrm>
          <a:off x="2705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16" name="n_3aveValue【港湾・漁港】&#10;有形固定資産減価償却率">
          <a:extLst>
            <a:ext uri="{FF2B5EF4-FFF2-40B4-BE49-F238E27FC236}">
              <a16:creationId xmlns:a16="http://schemas.microsoft.com/office/drawing/2014/main" id="{9BE2EECB-3134-4490-87FC-CA17D9F6011B}"/>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163847</xdr:rowOff>
    </xdr:from>
    <xdr:ext cx="405111" cy="259045"/>
    <xdr:sp macro="" textlink="">
      <xdr:nvSpPr>
        <xdr:cNvPr id="417" name="n_4aveValue【港湾・漁港】&#10;有形固定資産減価償却率">
          <a:extLst>
            <a:ext uri="{FF2B5EF4-FFF2-40B4-BE49-F238E27FC236}">
              <a16:creationId xmlns:a16="http://schemas.microsoft.com/office/drawing/2014/main" id="{08454D6E-0425-4E71-AD2B-3C34A3115061}"/>
            </a:ext>
          </a:extLst>
        </xdr:cNvPr>
        <xdr:cNvSpPr txBox="1"/>
      </xdr:nvSpPr>
      <xdr:spPr>
        <a:xfrm>
          <a:off x="927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158766</xdr:rowOff>
    </xdr:from>
    <xdr:ext cx="405111" cy="259045"/>
    <xdr:sp macro="" textlink="">
      <xdr:nvSpPr>
        <xdr:cNvPr id="418" name="n_2mainValue【港湾・漁港】&#10;有形固定資産減価償却率">
          <a:extLst>
            <a:ext uri="{FF2B5EF4-FFF2-40B4-BE49-F238E27FC236}">
              <a16:creationId xmlns:a16="http://schemas.microsoft.com/office/drawing/2014/main" id="{FA008EE7-B06E-4057-9653-762EDAD63156}"/>
            </a:ext>
          </a:extLst>
        </xdr:cNvPr>
        <xdr:cNvSpPr txBox="1"/>
      </xdr:nvSpPr>
      <xdr:spPr>
        <a:xfrm>
          <a:off x="2705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19" name="n_3mainValue【港湾・漁港】&#10;有形固定資産減価償却率">
          <a:extLst>
            <a:ext uri="{FF2B5EF4-FFF2-40B4-BE49-F238E27FC236}">
              <a16:creationId xmlns:a16="http://schemas.microsoft.com/office/drawing/2014/main" id="{FBBF6DAF-979F-4506-B083-551552745E96}"/>
            </a:ext>
          </a:extLst>
        </xdr:cNvPr>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44466</xdr:rowOff>
    </xdr:from>
    <xdr:ext cx="405111" cy="259045"/>
    <xdr:sp macro="" textlink="">
      <xdr:nvSpPr>
        <xdr:cNvPr id="420" name="n_4mainValue【港湾・漁港】&#10;有形固定資産減価償却率">
          <a:extLst>
            <a:ext uri="{FF2B5EF4-FFF2-40B4-BE49-F238E27FC236}">
              <a16:creationId xmlns:a16="http://schemas.microsoft.com/office/drawing/2014/main" id="{2968A3B4-8772-40A3-81AF-AF12D180F348}"/>
            </a:ext>
          </a:extLst>
        </xdr:cNvPr>
        <xdr:cNvSpPr txBox="1"/>
      </xdr:nvSpPr>
      <xdr:spPr>
        <a:xfrm>
          <a:off x="927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1" name="正方形/長方形 420">
          <a:extLst>
            <a:ext uri="{FF2B5EF4-FFF2-40B4-BE49-F238E27FC236}">
              <a16:creationId xmlns:a16="http://schemas.microsoft.com/office/drawing/2014/main" id="{09A8F383-0551-4A9A-9CB0-F5CFECA17C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2" name="正方形/長方形 421">
          <a:extLst>
            <a:ext uri="{FF2B5EF4-FFF2-40B4-BE49-F238E27FC236}">
              <a16:creationId xmlns:a16="http://schemas.microsoft.com/office/drawing/2014/main" id="{67A4A429-9521-4539-A4D4-183C592233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3" name="正方形/長方形 422">
          <a:extLst>
            <a:ext uri="{FF2B5EF4-FFF2-40B4-BE49-F238E27FC236}">
              <a16:creationId xmlns:a16="http://schemas.microsoft.com/office/drawing/2014/main" id="{4C81DD1C-72CE-4A39-8CEA-3536429695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4" name="正方形/長方形 423">
          <a:extLst>
            <a:ext uri="{FF2B5EF4-FFF2-40B4-BE49-F238E27FC236}">
              <a16:creationId xmlns:a16="http://schemas.microsoft.com/office/drawing/2014/main" id="{493DE64B-875E-451D-A978-700E551F28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5" name="正方形/長方形 424">
          <a:extLst>
            <a:ext uri="{FF2B5EF4-FFF2-40B4-BE49-F238E27FC236}">
              <a16:creationId xmlns:a16="http://schemas.microsoft.com/office/drawing/2014/main" id="{D038C6AE-E8C2-498E-A441-DF8E5DBFAD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6" name="正方形/長方形 425">
          <a:extLst>
            <a:ext uri="{FF2B5EF4-FFF2-40B4-BE49-F238E27FC236}">
              <a16:creationId xmlns:a16="http://schemas.microsoft.com/office/drawing/2014/main" id="{F48AA33B-7F07-4F2A-B352-336ADFD58F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7" name="正方形/長方形 426">
          <a:extLst>
            <a:ext uri="{FF2B5EF4-FFF2-40B4-BE49-F238E27FC236}">
              <a16:creationId xmlns:a16="http://schemas.microsoft.com/office/drawing/2014/main" id="{E1E5C013-24C1-4F64-A19C-B7C022A915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a:extLst>
            <a:ext uri="{FF2B5EF4-FFF2-40B4-BE49-F238E27FC236}">
              <a16:creationId xmlns:a16="http://schemas.microsoft.com/office/drawing/2014/main" id="{57CFB542-DD88-4D1F-BB99-F5311B05769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a:extLst>
            <a:ext uri="{FF2B5EF4-FFF2-40B4-BE49-F238E27FC236}">
              <a16:creationId xmlns:a16="http://schemas.microsoft.com/office/drawing/2014/main" id="{8E6D3085-59D1-4A4E-85EC-9CB84DB2EC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a:extLst>
            <a:ext uri="{FF2B5EF4-FFF2-40B4-BE49-F238E27FC236}">
              <a16:creationId xmlns:a16="http://schemas.microsoft.com/office/drawing/2014/main" id="{E7E3C6BF-A7B2-4DFF-98A8-57A7416FA9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a:extLst>
            <a:ext uri="{FF2B5EF4-FFF2-40B4-BE49-F238E27FC236}">
              <a16:creationId xmlns:a16="http://schemas.microsoft.com/office/drawing/2014/main" id="{BBA2E31A-6E25-49B2-93EE-EB38B3495ED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2" name="テキスト ボックス 431">
          <a:extLst>
            <a:ext uri="{FF2B5EF4-FFF2-40B4-BE49-F238E27FC236}">
              <a16:creationId xmlns:a16="http://schemas.microsoft.com/office/drawing/2014/main" id="{6418B72D-EC64-413F-9F92-5E71FD7AE7AB}"/>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a:extLst>
            <a:ext uri="{FF2B5EF4-FFF2-40B4-BE49-F238E27FC236}">
              <a16:creationId xmlns:a16="http://schemas.microsoft.com/office/drawing/2014/main" id="{B5FA7876-B788-4560-9E85-FCD28FF8049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34" name="テキスト ボックス 433">
          <a:extLst>
            <a:ext uri="{FF2B5EF4-FFF2-40B4-BE49-F238E27FC236}">
              <a16:creationId xmlns:a16="http://schemas.microsoft.com/office/drawing/2014/main" id="{6436D813-EA92-4CA3-A583-E7803E246BCA}"/>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a:extLst>
            <a:ext uri="{FF2B5EF4-FFF2-40B4-BE49-F238E27FC236}">
              <a16:creationId xmlns:a16="http://schemas.microsoft.com/office/drawing/2014/main" id="{C9BF5D84-2056-4E94-A009-9C0E9B49709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6" name="テキスト ボックス 435">
          <a:extLst>
            <a:ext uri="{FF2B5EF4-FFF2-40B4-BE49-F238E27FC236}">
              <a16:creationId xmlns:a16="http://schemas.microsoft.com/office/drawing/2014/main" id="{FE544C10-7701-4D93-9F96-6C2ADE74721A}"/>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a:extLst>
            <a:ext uri="{FF2B5EF4-FFF2-40B4-BE49-F238E27FC236}">
              <a16:creationId xmlns:a16="http://schemas.microsoft.com/office/drawing/2014/main" id="{59154887-6891-40B1-9696-7FAAC688C13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8" name="テキスト ボックス 437">
          <a:extLst>
            <a:ext uri="{FF2B5EF4-FFF2-40B4-BE49-F238E27FC236}">
              <a16:creationId xmlns:a16="http://schemas.microsoft.com/office/drawing/2014/main" id="{CD6A7AC6-6357-4F8F-8B47-7194787BC38D}"/>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a:extLst>
            <a:ext uri="{FF2B5EF4-FFF2-40B4-BE49-F238E27FC236}">
              <a16:creationId xmlns:a16="http://schemas.microsoft.com/office/drawing/2014/main" id="{BB1D8913-D2DE-4C57-A643-DA270972E42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40" name="テキスト ボックス 439">
          <a:extLst>
            <a:ext uri="{FF2B5EF4-FFF2-40B4-BE49-F238E27FC236}">
              <a16:creationId xmlns:a16="http://schemas.microsoft.com/office/drawing/2014/main" id="{56CE3083-F695-45ED-99A6-549456D33D99}"/>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BDBB4BCA-EABC-43B1-B956-AE910167E18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2" name="テキスト ボックス 441">
          <a:extLst>
            <a:ext uri="{FF2B5EF4-FFF2-40B4-BE49-F238E27FC236}">
              <a16:creationId xmlns:a16="http://schemas.microsoft.com/office/drawing/2014/main" id="{2C57C5F4-7F4A-41FC-9EF5-9297602569D6}"/>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7E8A9541-11B6-4BCC-9AA3-59A964F8D8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44" name="直線コネクタ 443">
          <a:extLst>
            <a:ext uri="{FF2B5EF4-FFF2-40B4-BE49-F238E27FC236}">
              <a16:creationId xmlns:a16="http://schemas.microsoft.com/office/drawing/2014/main" id="{274CB32D-56E8-469D-B449-CB30E80660B8}"/>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45" name="【港湾・漁港】&#10;一人当たり有形固定資産（償却資産）額最小値テキスト">
          <a:extLst>
            <a:ext uri="{FF2B5EF4-FFF2-40B4-BE49-F238E27FC236}">
              <a16:creationId xmlns:a16="http://schemas.microsoft.com/office/drawing/2014/main" id="{72B30DD1-2898-441B-90A5-A6A9A95657AD}"/>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46" name="直線コネクタ 445">
          <a:extLst>
            <a:ext uri="{FF2B5EF4-FFF2-40B4-BE49-F238E27FC236}">
              <a16:creationId xmlns:a16="http://schemas.microsoft.com/office/drawing/2014/main" id="{439B8AC2-FCA6-4C41-8F83-37E7F2301542}"/>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47" name="【港湾・漁港】&#10;一人当たり有形固定資産（償却資産）額最大値テキスト">
          <a:extLst>
            <a:ext uri="{FF2B5EF4-FFF2-40B4-BE49-F238E27FC236}">
              <a16:creationId xmlns:a16="http://schemas.microsoft.com/office/drawing/2014/main" id="{60C22CB6-CC55-496F-B178-BDD8D77170B6}"/>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48" name="直線コネクタ 447">
          <a:extLst>
            <a:ext uri="{FF2B5EF4-FFF2-40B4-BE49-F238E27FC236}">
              <a16:creationId xmlns:a16="http://schemas.microsoft.com/office/drawing/2014/main" id="{8D83C335-8D79-4893-B800-51E54F64633F}"/>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33566</xdr:rowOff>
    </xdr:from>
    <xdr:ext cx="690189" cy="259045"/>
    <xdr:sp macro="" textlink="">
      <xdr:nvSpPr>
        <xdr:cNvPr id="449" name="【港湾・漁港】&#10;一人当たり有形固定資産（償却資産）額平均値テキスト">
          <a:extLst>
            <a:ext uri="{FF2B5EF4-FFF2-40B4-BE49-F238E27FC236}">
              <a16:creationId xmlns:a16="http://schemas.microsoft.com/office/drawing/2014/main" id="{BC8DC38B-405D-4BC2-B4D9-232A83108F9D}"/>
            </a:ext>
          </a:extLst>
        </xdr:cNvPr>
        <xdr:cNvSpPr txBox="1"/>
      </xdr:nvSpPr>
      <xdr:spPr>
        <a:xfrm>
          <a:off x="10515600" y="18207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50" name="フローチャート: 判断 449">
          <a:extLst>
            <a:ext uri="{FF2B5EF4-FFF2-40B4-BE49-F238E27FC236}">
              <a16:creationId xmlns:a16="http://schemas.microsoft.com/office/drawing/2014/main" id="{7F11607E-C706-4E6B-A148-580666452A72}"/>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51" name="フローチャート: 判断 450">
          <a:extLst>
            <a:ext uri="{FF2B5EF4-FFF2-40B4-BE49-F238E27FC236}">
              <a16:creationId xmlns:a16="http://schemas.microsoft.com/office/drawing/2014/main" id="{8184DF64-B19D-4BFC-895A-626E1E4FE3A3}"/>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52" name="フローチャート: 判断 451">
          <a:extLst>
            <a:ext uri="{FF2B5EF4-FFF2-40B4-BE49-F238E27FC236}">
              <a16:creationId xmlns:a16="http://schemas.microsoft.com/office/drawing/2014/main" id="{BECB2182-DC3F-45D9-91F9-5930ACEE05F5}"/>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53" name="フローチャート: 判断 452">
          <a:extLst>
            <a:ext uri="{FF2B5EF4-FFF2-40B4-BE49-F238E27FC236}">
              <a16:creationId xmlns:a16="http://schemas.microsoft.com/office/drawing/2014/main" id="{D57B906C-216D-404D-AD7C-BF54132E9092}"/>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83976</xdr:rowOff>
    </xdr:from>
    <xdr:to>
      <xdr:col>36</xdr:col>
      <xdr:colOff>165100</xdr:colOff>
      <xdr:row>104</xdr:row>
      <xdr:rowOff>14126</xdr:rowOff>
    </xdr:to>
    <xdr:sp macro="" textlink="">
      <xdr:nvSpPr>
        <xdr:cNvPr id="454" name="フローチャート: 判断 453">
          <a:extLst>
            <a:ext uri="{FF2B5EF4-FFF2-40B4-BE49-F238E27FC236}">
              <a16:creationId xmlns:a16="http://schemas.microsoft.com/office/drawing/2014/main" id="{5CDAC7C1-92A0-49E1-900B-F69660CADADC}"/>
            </a:ext>
          </a:extLst>
        </xdr:cNvPr>
        <xdr:cNvSpPr/>
      </xdr:nvSpPr>
      <xdr:spPr>
        <a:xfrm>
          <a:off x="6921500" y="1774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E287443F-56A1-4BF7-8DBF-E9714AED28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5FCA2C3E-0FFA-4A5F-88D4-CA70B033FD2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265C190B-72A9-4DC5-B7ED-D432207F74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47B0667F-09BC-4E20-BF65-BEE8326686A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6F7130AA-394D-4460-96BD-0DD9FE65D3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71419</xdr:rowOff>
    </xdr:from>
    <xdr:to>
      <xdr:col>46</xdr:col>
      <xdr:colOff>38100</xdr:colOff>
      <xdr:row>109</xdr:row>
      <xdr:rowOff>1569</xdr:rowOff>
    </xdr:to>
    <xdr:sp macro="" textlink="">
      <xdr:nvSpPr>
        <xdr:cNvPr id="460" name="楕円 459">
          <a:extLst>
            <a:ext uri="{FF2B5EF4-FFF2-40B4-BE49-F238E27FC236}">
              <a16:creationId xmlns:a16="http://schemas.microsoft.com/office/drawing/2014/main" id="{BB4CE351-A52A-4174-B7E9-113FF09B4CE3}"/>
            </a:ext>
          </a:extLst>
        </xdr:cNvPr>
        <xdr:cNvSpPr/>
      </xdr:nvSpPr>
      <xdr:spPr>
        <a:xfrm>
          <a:off x="8699500" y="185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85812</xdr:rowOff>
    </xdr:from>
    <xdr:to>
      <xdr:col>41</xdr:col>
      <xdr:colOff>101600</xdr:colOff>
      <xdr:row>109</xdr:row>
      <xdr:rowOff>15962</xdr:rowOff>
    </xdr:to>
    <xdr:sp macro="" textlink="">
      <xdr:nvSpPr>
        <xdr:cNvPr id="461" name="楕円 460">
          <a:extLst>
            <a:ext uri="{FF2B5EF4-FFF2-40B4-BE49-F238E27FC236}">
              <a16:creationId xmlns:a16="http://schemas.microsoft.com/office/drawing/2014/main" id="{1F5CFF16-11DB-4C6A-8A60-EEB4A4F89AD5}"/>
            </a:ext>
          </a:extLst>
        </xdr:cNvPr>
        <xdr:cNvSpPr/>
      </xdr:nvSpPr>
      <xdr:spPr>
        <a:xfrm>
          <a:off x="7810500" y="1860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122219</xdr:rowOff>
    </xdr:from>
    <xdr:to>
      <xdr:col>45</xdr:col>
      <xdr:colOff>177800</xdr:colOff>
      <xdr:row>108</xdr:row>
      <xdr:rowOff>136612</xdr:rowOff>
    </xdr:to>
    <xdr:cxnSp macro="">
      <xdr:nvCxnSpPr>
        <xdr:cNvPr id="462" name="直線コネクタ 461">
          <a:extLst>
            <a:ext uri="{FF2B5EF4-FFF2-40B4-BE49-F238E27FC236}">
              <a16:creationId xmlns:a16="http://schemas.microsoft.com/office/drawing/2014/main" id="{8B8A99AA-3D24-4E18-A51D-DBF8B240E25E}"/>
            </a:ext>
          </a:extLst>
        </xdr:cNvPr>
        <xdr:cNvCxnSpPr/>
      </xdr:nvCxnSpPr>
      <xdr:spPr>
        <a:xfrm flipV="1">
          <a:off x="7861300" y="18638819"/>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85858</xdr:rowOff>
    </xdr:from>
    <xdr:to>
      <xdr:col>36</xdr:col>
      <xdr:colOff>165100</xdr:colOff>
      <xdr:row>109</xdr:row>
      <xdr:rowOff>16008</xdr:rowOff>
    </xdr:to>
    <xdr:sp macro="" textlink="">
      <xdr:nvSpPr>
        <xdr:cNvPr id="463" name="楕円 462">
          <a:extLst>
            <a:ext uri="{FF2B5EF4-FFF2-40B4-BE49-F238E27FC236}">
              <a16:creationId xmlns:a16="http://schemas.microsoft.com/office/drawing/2014/main" id="{6F0F7F7E-59BD-49F1-A212-C896099AD26D}"/>
            </a:ext>
          </a:extLst>
        </xdr:cNvPr>
        <xdr:cNvSpPr/>
      </xdr:nvSpPr>
      <xdr:spPr>
        <a:xfrm>
          <a:off x="6921500" y="186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136612</xdr:rowOff>
    </xdr:from>
    <xdr:to>
      <xdr:col>41</xdr:col>
      <xdr:colOff>50800</xdr:colOff>
      <xdr:row>108</xdr:row>
      <xdr:rowOff>136658</xdr:rowOff>
    </xdr:to>
    <xdr:cxnSp macro="">
      <xdr:nvCxnSpPr>
        <xdr:cNvPr id="464" name="直線コネクタ 463">
          <a:extLst>
            <a:ext uri="{FF2B5EF4-FFF2-40B4-BE49-F238E27FC236}">
              <a16:creationId xmlns:a16="http://schemas.microsoft.com/office/drawing/2014/main" id="{1E1DF1CE-BF5D-4692-BC7D-13B74C2FF436}"/>
            </a:ext>
          </a:extLst>
        </xdr:cNvPr>
        <xdr:cNvCxnSpPr/>
      </xdr:nvCxnSpPr>
      <xdr:spPr>
        <a:xfrm flipV="1">
          <a:off x="6972300" y="186532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2781D69C-FD7D-415C-A78A-CDB5AB823E58}"/>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0A6C9EAB-9FEC-4BE3-AE90-700AA30142D1}"/>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A7C92392-E192-45AF-B84A-D3D28CFF1E2C}"/>
            </a:ext>
          </a:extLst>
        </xdr:cNvPr>
        <xdr:cNvSpPr txBox="1"/>
      </xdr:nvSpPr>
      <xdr:spPr>
        <a:xfrm>
          <a:off x="7561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30653</xdr:rowOff>
    </xdr:from>
    <xdr:ext cx="690189" cy="259045"/>
    <xdr:sp macro="" textlink="">
      <xdr:nvSpPr>
        <xdr:cNvPr id="468" name="n_4aveValue【港湾・漁港】&#10;一人当たり有形固定資産（償却資産）額">
          <a:extLst>
            <a:ext uri="{FF2B5EF4-FFF2-40B4-BE49-F238E27FC236}">
              <a16:creationId xmlns:a16="http://schemas.microsoft.com/office/drawing/2014/main" id="{7F421257-C603-44F3-827C-A7D68FFF0E2B}"/>
            </a:ext>
          </a:extLst>
        </xdr:cNvPr>
        <xdr:cNvSpPr txBox="1"/>
      </xdr:nvSpPr>
      <xdr:spPr>
        <a:xfrm>
          <a:off x="6627205" y="175185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164146</xdr:rowOff>
    </xdr:from>
    <xdr:ext cx="534377" cy="259045"/>
    <xdr:sp macro="" textlink="">
      <xdr:nvSpPr>
        <xdr:cNvPr id="469" name="n_2mainValue【港湾・漁港】&#10;一人当たり有形固定資産（償却資産）額">
          <a:extLst>
            <a:ext uri="{FF2B5EF4-FFF2-40B4-BE49-F238E27FC236}">
              <a16:creationId xmlns:a16="http://schemas.microsoft.com/office/drawing/2014/main" id="{1096D3C5-B428-4DAF-8B2D-37239B07CD01}"/>
            </a:ext>
          </a:extLst>
        </xdr:cNvPr>
        <xdr:cNvSpPr txBox="1"/>
      </xdr:nvSpPr>
      <xdr:spPr>
        <a:xfrm>
          <a:off x="8483111" y="186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7089</xdr:rowOff>
    </xdr:from>
    <xdr:ext cx="534377" cy="259045"/>
    <xdr:sp macro="" textlink="">
      <xdr:nvSpPr>
        <xdr:cNvPr id="470" name="n_3mainValue【港湾・漁港】&#10;一人当たり有形固定資産（償却資産）額">
          <a:extLst>
            <a:ext uri="{FF2B5EF4-FFF2-40B4-BE49-F238E27FC236}">
              <a16:creationId xmlns:a16="http://schemas.microsoft.com/office/drawing/2014/main" id="{5C2B92A4-DB0E-464D-86FF-035911B07AC6}"/>
            </a:ext>
          </a:extLst>
        </xdr:cNvPr>
        <xdr:cNvSpPr txBox="1"/>
      </xdr:nvSpPr>
      <xdr:spPr>
        <a:xfrm>
          <a:off x="7594111" y="1869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7135</xdr:rowOff>
    </xdr:from>
    <xdr:ext cx="534377" cy="259045"/>
    <xdr:sp macro="" textlink="">
      <xdr:nvSpPr>
        <xdr:cNvPr id="471" name="n_4mainValue【港湾・漁港】&#10;一人当たり有形固定資産（償却資産）額">
          <a:extLst>
            <a:ext uri="{FF2B5EF4-FFF2-40B4-BE49-F238E27FC236}">
              <a16:creationId xmlns:a16="http://schemas.microsoft.com/office/drawing/2014/main" id="{051EE7EC-6576-4B3E-85BD-2F99F097BB30}"/>
            </a:ext>
          </a:extLst>
        </xdr:cNvPr>
        <xdr:cNvSpPr txBox="1"/>
      </xdr:nvSpPr>
      <xdr:spPr>
        <a:xfrm>
          <a:off x="6705111" y="186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44214D0D-4898-4787-92EE-FE2617CF5A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675ADAE2-7040-443C-92B7-7522CB5FB7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41F4806D-8AA6-41CC-B49E-827FD189C4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9E2B2771-764D-4A3B-A6F0-6DB81D1BEC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D5A8C5B9-556D-4461-92A7-DE44125329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730C0B14-2F91-4E17-ADAA-9801238A5B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11A3CE55-FCA7-468F-A42B-A80AAF4524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DFFACFEF-695E-4187-A7B1-F75032CE6F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900C7225-F250-418D-AF68-2131CEDF2B4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9AE1D885-91FE-4F02-9512-66BD3DA9A3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8178DACC-CFD2-4F19-9B6D-BBF5326F34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a:extLst>
            <a:ext uri="{FF2B5EF4-FFF2-40B4-BE49-F238E27FC236}">
              <a16:creationId xmlns:a16="http://schemas.microsoft.com/office/drawing/2014/main" id="{A492A9B9-5982-42D4-8E9E-42F651B71A3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a:extLst>
            <a:ext uri="{FF2B5EF4-FFF2-40B4-BE49-F238E27FC236}">
              <a16:creationId xmlns:a16="http://schemas.microsoft.com/office/drawing/2014/main" id="{32BD50D3-1192-440E-988F-8E9C53DB9C1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a:extLst>
            <a:ext uri="{FF2B5EF4-FFF2-40B4-BE49-F238E27FC236}">
              <a16:creationId xmlns:a16="http://schemas.microsoft.com/office/drawing/2014/main" id="{069F80A2-55D4-41A1-B4E1-7EF96EF2B4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a:extLst>
            <a:ext uri="{FF2B5EF4-FFF2-40B4-BE49-F238E27FC236}">
              <a16:creationId xmlns:a16="http://schemas.microsoft.com/office/drawing/2014/main" id="{1FCD476B-6954-405F-B036-118901E1FF3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a:extLst>
            <a:ext uri="{FF2B5EF4-FFF2-40B4-BE49-F238E27FC236}">
              <a16:creationId xmlns:a16="http://schemas.microsoft.com/office/drawing/2014/main" id="{D80C6049-0D56-4F47-90D8-E5CE7CBE3E8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a:extLst>
            <a:ext uri="{FF2B5EF4-FFF2-40B4-BE49-F238E27FC236}">
              <a16:creationId xmlns:a16="http://schemas.microsoft.com/office/drawing/2014/main" id="{04A426CD-6546-4D54-9437-F0F62573A82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a:extLst>
            <a:ext uri="{FF2B5EF4-FFF2-40B4-BE49-F238E27FC236}">
              <a16:creationId xmlns:a16="http://schemas.microsoft.com/office/drawing/2014/main" id="{E7E7C883-9C03-4420-8A61-B14A04C134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a:extLst>
            <a:ext uri="{FF2B5EF4-FFF2-40B4-BE49-F238E27FC236}">
              <a16:creationId xmlns:a16="http://schemas.microsoft.com/office/drawing/2014/main" id="{BC17C8B9-B232-4CC1-82ED-FF59E5177D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a:extLst>
            <a:ext uri="{FF2B5EF4-FFF2-40B4-BE49-F238E27FC236}">
              <a16:creationId xmlns:a16="http://schemas.microsoft.com/office/drawing/2014/main" id="{4E390502-02BE-4629-8559-794FF2E83A3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a:extLst>
            <a:ext uri="{FF2B5EF4-FFF2-40B4-BE49-F238E27FC236}">
              <a16:creationId xmlns:a16="http://schemas.microsoft.com/office/drawing/2014/main" id="{8DBD50A3-262B-4C33-B07E-EBE79E4AA2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a:extLst>
            <a:ext uri="{FF2B5EF4-FFF2-40B4-BE49-F238E27FC236}">
              <a16:creationId xmlns:a16="http://schemas.microsoft.com/office/drawing/2014/main" id="{B50B37BA-7A7D-4195-A44F-745E96436E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a:extLst>
            <a:ext uri="{FF2B5EF4-FFF2-40B4-BE49-F238E27FC236}">
              <a16:creationId xmlns:a16="http://schemas.microsoft.com/office/drawing/2014/main" id="{7E70AFEB-38D6-42D0-AE11-1FA9C5922AE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a:extLst>
            <a:ext uri="{FF2B5EF4-FFF2-40B4-BE49-F238E27FC236}">
              <a16:creationId xmlns:a16="http://schemas.microsoft.com/office/drawing/2014/main" id="{B2D4AC0C-C61C-47B2-BE3F-9A512AAE15E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認定こども園・幼稚園・保育所】&#10;有形固定資産減価償却率グラフ枠">
          <a:extLst>
            <a:ext uri="{FF2B5EF4-FFF2-40B4-BE49-F238E27FC236}">
              <a16:creationId xmlns:a16="http://schemas.microsoft.com/office/drawing/2014/main" id="{7741DEBB-2143-4010-B2F3-14CA22B25B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97" name="直線コネクタ 496">
          <a:extLst>
            <a:ext uri="{FF2B5EF4-FFF2-40B4-BE49-F238E27FC236}">
              <a16:creationId xmlns:a16="http://schemas.microsoft.com/office/drawing/2014/main" id="{F9475F56-2664-4177-818D-F9BE226D86E9}"/>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98" name="【認定こども園・幼稚園・保育所】&#10;有形固定資産減価償却率最小値テキスト">
          <a:extLst>
            <a:ext uri="{FF2B5EF4-FFF2-40B4-BE49-F238E27FC236}">
              <a16:creationId xmlns:a16="http://schemas.microsoft.com/office/drawing/2014/main" id="{4C42C666-CE65-4391-B0C8-BB0B51AE8944}"/>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99" name="直線コネクタ 498">
          <a:extLst>
            <a:ext uri="{FF2B5EF4-FFF2-40B4-BE49-F238E27FC236}">
              <a16:creationId xmlns:a16="http://schemas.microsoft.com/office/drawing/2014/main" id="{B7A29EB8-A04E-47F4-A54D-E6E5C0916EA6}"/>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00" name="【認定こども園・幼稚園・保育所】&#10;有形固定資産減価償却率最大値テキスト">
          <a:extLst>
            <a:ext uri="{FF2B5EF4-FFF2-40B4-BE49-F238E27FC236}">
              <a16:creationId xmlns:a16="http://schemas.microsoft.com/office/drawing/2014/main" id="{7C180F17-4779-4377-9CE8-08C38C0DCD35}"/>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01" name="直線コネクタ 500">
          <a:extLst>
            <a:ext uri="{FF2B5EF4-FFF2-40B4-BE49-F238E27FC236}">
              <a16:creationId xmlns:a16="http://schemas.microsoft.com/office/drawing/2014/main" id="{C6C3DEA0-4C0F-4370-8569-D1A980275D81}"/>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502" name="【認定こども園・幼稚園・保育所】&#10;有形固定資産減価償却率平均値テキスト">
          <a:extLst>
            <a:ext uri="{FF2B5EF4-FFF2-40B4-BE49-F238E27FC236}">
              <a16:creationId xmlns:a16="http://schemas.microsoft.com/office/drawing/2014/main" id="{D0534D0E-FB38-48DA-AF6F-3ACE724170EB}"/>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03" name="フローチャート: 判断 502">
          <a:extLst>
            <a:ext uri="{FF2B5EF4-FFF2-40B4-BE49-F238E27FC236}">
              <a16:creationId xmlns:a16="http://schemas.microsoft.com/office/drawing/2014/main" id="{AEED9F1D-3321-4AB2-A7F8-4956EC8D7D72}"/>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04" name="フローチャート: 判断 503">
          <a:extLst>
            <a:ext uri="{FF2B5EF4-FFF2-40B4-BE49-F238E27FC236}">
              <a16:creationId xmlns:a16="http://schemas.microsoft.com/office/drawing/2014/main" id="{768491E3-DF07-45B4-AD91-FD6D4CF9BC43}"/>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05" name="フローチャート: 判断 504">
          <a:extLst>
            <a:ext uri="{FF2B5EF4-FFF2-40B4-BE49-F238E27FC236}">
              <a16:creationId xmlns:a16="http://schemas.microsoft.com/office/drawing/2014/main" id="{0253BE44-0D2A-4866-AF35-423E77D53039}"/>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06" name="フローチャート: 判断 505">
          <a:extLst>
            <a:ext uri="{FF2B5EF4-FFF2-40B4-BE49-F238E27FC236}">
              <a16:creationId xmlns:a16="http://schemas.microsoft.com/office/drawing/2014/main" id="{A9E96790-0CCC-4078-9D4F-A7C22062FF28}"/>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507" name="フローチャート: 判断 506">
          <a:extLst>
            <a:ext uri="{FF2B5EF4-FFF2-40B4-BE49-F238E27FC236}">
              <a16:creationId xmlns:a16="http://schemas.microsoft.com/office/drawing/2014/main" id="{8F93C529-B77B-44F8-B0F5-03715C9245F4}"/>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32EC956-D59F-48F3-AD10-4E172B7EC4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337C8C39-1AE2-43FD-A3B4-38ECE904B8D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F2588257-4E8A-44F9-B8E5-3A7B97EB3F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1A257E71-E0FB-46EA-811A-B1A4A5DD5E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AFA2576-FE54-4A7E-96A5-CE1D4AB99B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154396</xdr:rowOff>
    </xdr:from>
    <xdr:to>
      <xdr:col>85</xdr:col>
      <xdr:colOff>177800</xdr:colOff>
      <xdr:row>38</xdr:row>
      <xdr:rowOff>84545</xdr:rowOff>
    </xdr:to>
    <xdr:sp macro="" textlink="">
      <xdr:nvSpPr>
        <xdr:cNvPr id="513" name="楕円 512">
          <a:extLst>
            <a:ext uri="{FF2B5EF4-FFF2-40B4-BE49-F238E27FC236}">
              <a16:creationId xmlns:a16="http://schemas.microsoft.com/office/drawing/2014/main" id="{F06227F1-7C6C-4A0C-9ED5-7888641B6FD2}"/>
            </a:ext>
          </a:extLst>
        </xdr:cNvPr>
        <xdr:cNvSpPr/>
      </xdr:nvSpPr>
      <xdr:spPr>
        <a:xfrm>
          <a:off x="16268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5823</xdr:rowOff>
    </xdr:from>
    <xdr:ext cx="405111" cy="259045"/>
    <xdr:sp macro="" textlink="">
      <xdr:nvSpPr>
        <xdr:cNvPr id="514" name="【認定こども園・幼稚園・保育所】&#10;有形固定資産減価償却率該当値テキスト">
          <a:extLst>
            <a:ext uri="{FF2B5EF4-FFF2-40B4-BE49-F238E27FC236}">
              <a16:creationId xmlns:a16="http://schemas.microsoft.com/office/drawing/2014/main" id="{AAC83C13-7A54-4F99-B15D-4F0BD2227861}"/>
            </a:ext>
          </a:extLst>
        </xdr:cNvPr>
        <xdr:cNvSpPr txBox="1"/>
      </xdr:nvSpPr>
      <xdr:spPr>
        <a:xfrm>
          <a:off x="16357600" y="634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144599</xdr:rowOff>
    </xdr:from>
    <xdr:to>
      <xdr:col>81</xdr:col>
      <xdr:colOff>101600</xdr:colOff>
      <xdr:row>37</xdr:row>
      <xdr:rowOff>74749</xdr:rowOff>
    </xdr:to>
    <xdr:sp macro="" textlink="">
      <xdr:nvSpPr>
        <xdr:cNvPr id="515" name="楕円 514">
          <a:extLst>
            <a:ext uri="{FF2B5EF4-FFF2-40B4-BE49-F238E27FC236}">
              <a16:creationId xmlns:a16="http://schemas.microsoft.com/office/drawing/2014/main" id="{587C7760-ECB8-491D-B028-849B16C0BBFD}"/>
            </a:ext>
          </a:extLst>
        </xdr:cNvPr>
        <xdr:cNvSpPr/>
      </xdr:nvSpPr>
      <xdr:spPr>
        <a:xfrm>
          <a:off x="15430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23949</xdr:rowOff>
    </xdr:from>
    <xdr:to>
      <xdr:col>85</xdr:col>
      <xdr:colOff>127000</xdr:colOff>
      <xdr:row>38</xdr:row>
      <xdr:rowOff>33746</xdr:rowOff>
    </xdr:to>
    <xdr:cxnSp macro="">
      <xdr:nvCxnSpPr>
        <xdr:cNvPr id="516" name="直線コネクタ 515">
          <a:extLst>
            <a:ext uri="{FF2B5EF4-FFF2-40B4-BE49-F238E27FC236}">
              <a16:creationId xmlns:a16="http://schemas.microsoft.com/office/drawing/2014/main" id="{CBF1BC25-AA26-4FA8-AD96-C3128A94B373}"/>
            </a:ext>
          </a:extLst>
        </xdr:cNvPr>
        <xdr:cNvCxnSpPr/>
      </xdr:nvCxnSpPr>
      <xdr:spPr>
        <a:xfrm>
          <a:off x="15481300" y="6367599"/>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108676</xdr:rowOff>
    </xdr:from>
    <xdr:to>
      <xdr:col>76</xdr:col>
      <xdr:colOff>165100</xdr:colOff>
      <xdr:row>37</xdr:row>
      <xdr:rowOff>38826</xdr:rowOff>
    </xdr:to>
    <xdr:sp macro="" textlink="">
      <xdr:nvSpPr>
        <xdr:cNvPr id="517" name="楕円 516">
          <a:extLst>
            <a:ext uri="{FF2B5EF4-FFF2-40B4-BE49-F238E27FC236}">
              <a16:creationId xmlns:a16="http://schemas.microsoft.com/office/drawing/2014/main" id="{5EF833E6-9CFC-4CB9-A7B1-DFA35AC60D7E}"/>
            </a:ext>
          </a:extLst>
        </xdr:cNvPr>
        <xdr:cNvSpPr/>
      </xdr:nvSpPr>
      <xdr:spPr>
        <a:xfrm>
          <a:off x="14541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159476</xdr:rowOff>
    </xdr:from>
    <xdr:to>
      <xdr:col>81</xdr:col>
      <xdr:colOff>50800</xdr:colOff>
      <xdr:row>37</xdr:row>
      <xdr:rowOff>23949</xdr:rowOff>
    </xdr:to>
    <xdr:cxnSp macro="">
      <xdr:nvCxnSpPr>
        <xdr:cNvPr id="518" name="直線コネクタ 517">
          <a:extLst>
            <a:ext uri="{FF2B5EF4-FFF2-40B4-BE49-F238E27FC236}">
              <a16:creationId xmlns:a16="http://schemas.microsoft.com/office/drawing/2014/main" id="{20F6BAF7-C979-41D2-AEA7-6CEB23BC5A8D}"/>
            </a:ext>
          </a:extLst>
        </xdr:cNvPr>
        <xdr:cNvCxnSpPr/>
      </xdr:nvCxnSpPr>
      <xdr:spPr>
        <a:xfrm>
          <a:off x="14592300" y="633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519" name="楕円 518">
          <a:extLst>
            <a:ext uri="{FF2B5EF4-FFF2-40B4-BE49-F238E27FC236}">
              <a16:creationId xmlns:a16="http://schemas.microsoft.com/office/drawing/2014/main" id="{0876BD97-87B8-4DC8-B8C2-2CB4570FB70C}"/>
            </a:ext>
          </a:extLst>
        </xdr:cNvPr>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159476</xdr:rowOff>
    </xdr:from>
    <xdr:to>
      <xdr:col>76</xdr:col>
      <xdr:colOff>114300</xdr:colOff>
      <xdr:row>36</xdr:row>
      <xdr:rowOff>159476</xdr:rowOff>
    </xdr:to>
    <xdr:cxnSp macro="">
      <xdr:nvCxnSpPr>
        <xdr:cNvPr id="520" name="直線コネクタ 519">
          <a:extLst>
            <a:ext uri="{FF2B5EF4-FFF2-40B4-BE49-F238E27FC236}">
              <a16:creationId xmlns:a16="http://schemas.microsoft.com/office/drawing/2014/main" id="{9EB6CE29-BBEF-458F-B544-C01700DCE349}"/>
            </a:ext>
          </a:extLst>
        </xdr:cNvPr>
        <xdr:cNvCxnSpPr/>
      </xdr:nvCxnSpPr>
      <xdr:spPr>
        <a:xfrm>
          <a:off x="13703300" y="633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18869</xdr:rowOff>
    </xdr:from>
    <xdr:to>
      <xdr:col>67</xdr:col>
      <xdr:colOff>101600</xdr:colOff>
      <xdr:row>36</xdr:row>
      <xdr:rowOff>120469</xdr:rowOff>
    </xdr:to>
    <xdr:sp macro="" textlink="">
      <xdr:nvSpPr>
        <xdr:cNvPr id="521" name="楕円 520">
          <a:extLst>
            <a:ext uri="{FF2B5EF4-FFF2-40B4-BE49-F238E27FC236}">
              <a16:creationId xmlns:a16="http://schemas.microsoft.com/office/drawing/2014/main" id="{D89219B9-CD3F-4D2D-9B82-7BB4A9AC9AB3}"/>
            </a:ext>
          </a:extLst>
        </xdr:cNvPr>
        <xdr:cNvSpPr/>
      </xdr:nvSpPr>
      <xdr:spPr>
        <a:xfrm>
          <a:off x="12763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69669</xdr:rowOff>
    </xdr:from>
    <xdr:to>
      <xdr:col>71</xdr:col>
      <xdr:colOff>177800</xdr:colOff>
      <xdr:row>36</xdr:row>
      <xdr:rowOff>159476</xdr:rowOff>
    </xdr:to>
    <xdr:cxnSp macro="">
      <xdr:nvCxnSpPr>
        <xdr:cNvPr id="522" name="直線コネクタ 521">
          <a:extLst>
            <a:ext uri="{FF2B5EF4-FFF2-40B4-BE49-F238E27FC236}">
              <a16:creationId xmlns:a16="http://schemas.microsoft.com/office/drawing/2014/main" id="{CB04C28D-B9B3-4143-B680-5D4686EFA426}"/>
            </a:ext>
          </a:extLst>
        </xdr:cNvPr>
        <xdr:cNvCxnSpPr/>
      </xdr:nvCxnSpPr>
      <xdr:spPr>
        <a:xfrm>
          <a:off x="12814300" y="624186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F1D4373C-DC59-44AC-9ABF-9834C6762EFD}"/>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7D366F78-DF95-405D-B33B-E7F64F15D29C}"/>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E1FF6F7B-D261-4BAD-8428-64AC30EEA12C}"/>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13D8E80E-02DE-41F8-9F51-F13DB900C3B7}"/>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91276</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48C57771-3D9F-4B93-99D0-33A8E66D6126}"/>
            </a:ext>
          </a:extLst>
        </xdr:cNvPr>
        <xdr:cNvSpPr txBox="1"/>
      </xdr:nvSpPr>
      <xdr:spPr>
        <a:xfrm>
          <a:off x="15266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55353</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8B991C58-105C-420D-A5FA-7C09768BA291}"/>
            </a:ext>
          </a:extLst>
        </xdr:cNvPr>
        <xdr:cNvSpPr txBox="1"/>
      </xdr:nvSpPr>
      <xdr:spPr>
        <a:xfrm>
          <a:off x="14389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84D72E98-EFCF-46FE-ABAF-1C4505A47AF0}"/>
            </a:ext>
          </a:extLst>
        </xdr:cNvPr>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136996</xdr:rowOff>
    </xdr:from>
    <xdr:ext cx="405111" cy="259045"/>
    <xdr:sp macro="" textlink="">
      <xdr:nvSpPr>
        <xdr:cNvPr id="530" name="n_4mainValue【認定こども園・幼稚園・保育所】&#10;有形固定資産減価償却率">
          <a:extLst>
            <a:ext uri="{FF2B5EF4-FFF2-40B4-BE49-F238E27FC236}">
              <a16:creationId xmlns:a16="http://schemas.microsoft.com/office/drawing/2014/main" id="{A39EEF07-EBD3-4DB3-9B2E-8EBE9D798FC2}"/>
            </a:ext>
          </a:extLst>
        </xdr:cNvPr>
        <xdr:cNvSpPr txBox="1"/>
      </xdr:nvSpPr>
      <xdr:spPr>
        <a:xfrm>
          <a:off x="12611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a:extLst>
            <a:ext uri="{FF2B5EF4-FFF2-40B4-BE49-F238E27FC236}">
              <a16:creationId xmlns:a16="http://schemas.microsoft.com/office/drawing/2014/main" id="{72DC2620-7A3E-4840-844D-96FC1A6A48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a:extLst>
            <a:ext uri="{FF2B5EF4-FFF2-40B4-BE49-F238E27FC236}">
              <a16:creationId xmlns:a16="http://schemas.microsoft.com/office/drawing/2014/main" id="{882D4B42-BD4B-4605-981D-C238EF0527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a:extLst>
            <a:ext uri="{FF2B5EF4-FFF2-40B4-BE49-F238E27FC236}">
              <a16:creationId xmlns:a16="http://schemas.microsoft.com/office/drawing/2014/main" id="{2D98626C-0DCE-4FAA-B2D6-41FC207282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a:extLst>
            <a:ext uri="{FF2B5EF4-FFF2-40B4-BE49-F238E27FC236}">
              <a16:creationId xmlns:a16="http://schemas.microsoft.com/office/drawing/2014/main" id="{C4F90ED4-F8C9-49B2-B723-8A045593BC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a:extLst>
            <a:ext uri="{FF2B5EF4-FFF2-40B4-BE49-F238E27FC236}">
              <a16:creationId xmlns:a16="http://schemas.microsoft.com/office/drawing/2014/main" id="{47D45C21-44A6-419D-946E-D595AF4E80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a:extLst>
            <a:ext uri="{FF2B5EF4-FFF2-40B4-BE49-F238E27FC236}">
              <a16:creationId xmlns:a16="http://schemas.microsoft.com/office/drawing/2014/main" id="{E615D085-3941-485E-9E54-C8E7691D25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a:extLst>
            <a:ext uri="{FF2B5EF4-FFF2-40B4-BE49-F238E27FC236}">
              <a16:creationId xmlns:a16="http://schemas.microsoft.com/office/drawing/2014/main" id="{8ED71EE1-0BE2-4E20-ADEB-660FBAFE8F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a:extLst>
            <a:ext uri="{FF2B5EF4-FFF2-40B4-BE49-F238E27FC236}">
              <a16:creationId xmlns:a16="http://schemas.microsoft.com/office/drawing/2014/main" id="{F9F083C5-36D6-45A5-A2B2-FE22C3BDE4F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a:extLst>
            <a:ext uri="{FF2B5EF4-FFF2-40B4-BE49-F238E27FC236}">
              <a16:creationId xmlns:a16="http://schemas.microsoft.com/office/drawing/2014/main" id="{F81A7E49-21C6-4F03-92E1-A65C522CF8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a:extLst>
            <a:ext uri="{FF2B5EF4-FFF2-40B4-BE49-F238E27FC236}">
              <a16:creationId xmlns:a16="http://schemas.microsoft.com/office/drawing/2014/main" id="{41E4A165-1439-4E06-9077-CAFC8ADC53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a:extLst>
            <a:ext uri="{FF2B5EF4-FFF2-40B4-BE49-F238E27FC236}">
              <a16:creationId xmlns:a16="http://schemas.microsoft.com/office/drawing/2014/main" id="{9ABF02DE-23C6-4BCD-B578-F1327AA2E71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42" name="テキスト ボックス 541">
          <a:extLst>
            <a:ext uri="{FF2B5EF4-FFF2-40B4-BE49-F238E27FC236}">
              <a16:creationId xmlns:a16="http://schemas.microsoft.com/office/drawing/2014/main" id="{8AB7ED21-8F10-4E8D-88F9-F07BA67EBCA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a:extLst>
            <a:ext uri="{FF2B5EF4-FFF2-40B4-BE49-F238E27FC236}">
              <a16:creationId xmlns:a16="http://schemas.microsoft.com/office/drawing/2014/main" id="{429F299D-8B8A-4EF2-8E06-115145CF4D6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4" name="テキスト ボックス 543">
          <a:extLst>
            <a:ext uri="{FF2B5EF4-FFF2-40B4-BE49-F238E27FC236}">
              <a16:creationId xmlns:a16="http://schemas.microsoft.com/office/drawing/2014/main" id="{6597D197-AD09-4654-B8C5-E26221145CC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a:extLst>
            <a:ext uri="{FF2B5EF4-FFF2-40B4-BE49-F238E27FC236}">
              <a16:creationId xmlns:a16="http://schemas.microsoft.com/office/drawing/2014/main" id="{155781A2-26F3-42FC-9B65-6EA42799CA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6" name="テキスト ボックス 545">
          <a:extLst>
            <a:ext uri="{FF2B5EF4-FFF2-40B4-BE49-F238E27FC236}">
              <a16:creationId xmlns:a16="http://schemas.microsoft.com/office/drawing/2014/main" id="{7D52B091-27E4-4EA4-A3D1-8667ECA0426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a:extLst>
            <a:ext uri="{FF2B5EF4-FFF2-40B4-BE49-F238E27FC236}">
              <a16:creationId xmlns:a16="http://schemas.microsoft.com/office/drawing/2014/main" id="{9EEF9F88-D79F-48E9-BBE1-8C2FB644873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8" name="テキスト ボックス 547">
          <a:extLst>
            <a:ext uri="{FF2B5EF4-FFF2-40B4-BE49-F238E27FC236}">
              <a16:creationId xmlns:a16="http://schemas.microsoft.com/office/drawing/2014/main" id="{EF3C1618-5B1E-42CD-9E05-40C8CE96392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36EAE41-AE9A-4433-A2EB-69856DED50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0" name="テキスト ボックス 549">
          <a:extLst>
            <a:ext uri="{FF2B5EF4-FFF2-40B4-BE49-F238E27FC236}">
              <a16:creationId xmlns:a16="http://schemas.microsoft.com/office/drawing/2014/main" id="{07996083-AC3D-4B01-8359-09387E4A916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認定こども園・幼稚園・保育所】&#10;一人当たり面積グラフ枠">
          <a:extLst>
            <a:ext uri="{FF2B5EF4-FFF2-40B4-BE49-F238E27FC236}">
              <a16:creationId xmlns:a16="http://schemas.microsoft.com/office/drawing/2014/main" id="{08400BE3-75BB-4B7F-ACBC-9F25F59D4E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52" name="直線コネクタ 551">
          <a:extLst>
            <a:ext uri="{FF2B5EF4-FFF2-40B4-BE49-F238E27FC236}">
              <a16:creationId xmlns:a16="http://schemas.microsoft.com/office/drawing/2014/main" id="{5D1C3CF8-AEAB-4BF3-BD92-A3B5043EFD31}"/>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53" name="【認定こども園・幼稚園・保育所】&#10;一人当たり面積最小値テキスト">
          <a:extLst>
            <a:ext uri="{FF2B5EF4-FFF2-40B4-BE49-F238E27FC236}">
              <a16:creationId xmlns:a16="http://schemas.microsoft.com/office/drawing/2014/main" id="{7F9BCC82-40D9-4E7A-B1CA-73FE661A4494}"/>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54" name="直線コネクタ 553">
          <a:extLst>
            <a:ext uri="{FF2B5EF4-FFF2-40B4-BE49-F238E27FC236}">
              <a16:creationId xmlns:a16="http://schemas.microsoft.com/office/drawing/2014/main" id="{0EAABCA1-E650-46E5-AA1D-B534FD5A169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5" name="【認定こども園・幼稚園・保育所】&#10;一人当たり面積最大値テキスト">
          <a:extLst>
            <a:ext uri="{FF2B5EF4-FFF2-40B4-BE49-F238E27FC236}">
              <a16:creationId xmlns:a16="http://schemas.microsoft.com/office/drawing/2014/main" id="{1D540FC5-91D9-4D9A-BFF5-806E41BA2639}"/>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6" name="直線コネクタ 555">
          <a:extLst>
            <a:ext uri="{FF2B5EF4-FFF2-40B4-BE49-F238E27FC236}">
              <a16:creationId xmlns:a16="http://schemas.microsoft.com/office/drawing/2014/main" id="{A9C7F91E-40DB-4AC8-B532-D3E4BF2385D6}"/>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57" name="【認定こども園・幼稚園・保育所】&#10;一人当たり面積平均値テキスト">
          <a:extLst>
            <a:ext uri="{FF2B5EF4-FFF2-40B4-BE49-F238E27FC236}">
              <a16:creationId xmlns:a16="http://schemas.microsoft.com/office/drawing/2014/main" id="{0A95B0EB-2C76-4443-8CF5-F1CBD7E71B1B}"/>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58" name="フローチャート: 判断 557">
          <a:extLst>
            <a:ext uri="{FF2B5EF4-FFF2-40B4-BE49-F238E27FC236}">
              <a16:creationId xmlns:a16="http://schemas.microsoft.com/office/drawing/2014/main" id="{36F120D1-4A68-4090-A3A0-112CC343001B}"/>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59" name="フローチャート: 判断 558">
          <a:extLst>
            <a:ext uri="{FF2B5EF4-FFF2-40B4-BE49-F238E27FC236}">
              <a16:creationId xmlns:a16="http://schemas.microsoft.com/office/drawing/2014/main" id="{C284F0FE-387B-40F5-9A60-3EC813D93825}"/>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60" name="フローチャート: 判断 559">
          <a:extLst>
            <a:ext uri="{FF2B5EF4-FFF2-40B4-BE49-F238E27FC236}">
              <a16:creationId xmlns:a16="http://schemas.microsoft.com/office/drawing/2014/main" id="{0A3BFBE5-C8DA-4CA6-B00D-3274CADC6E2B}"/>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61" name="フローチャート: 判断 560">
          <a:extLst>
            <a:ext uri="{FF2B5EF4-FFF2-40B4-BE49-F238E27FC236}">
              <a16:creationId xmlns:a16="http://schemas.microsoft.com/office/drawing/2014/main" id="{406C601C-285D-4249-B812-8CCE615995D6}"/>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25400</xdr:rowOff>
    </xdr:from>
    <xdr:to>
      <xdr:col>98</xdr:col>
      <xdr:colOff>38100</xdr:colOff>
      <xdr:row>40</xdr:row>
      <xdr:rowOff>127000</xdr:rowOff>
    </xdr:to>
    <xdr:sp macro="" textlink="">
      <xdr:nvSpPr>
        <xdr:cNvPr id="562" name="フローチャート: 判断 561">
          <a:extLst>
            <a:ext uri="{FF2B5EF4-FFF2-40B4-BE49-F238E27FC236}">
              <a16:creationId xmlns:a16="http://schemas.microsoft.com/office/drawing/2014/main" id="{F7C98A82-5DE3-4C9D-B240-77BE5969668D}"/>
            </a:ext>
          </a:extLst>
        </xdr:cNvPr>
        <xdr:cNvSpPr/>
      </xdr:nvSpPr>
      <xdr:spPr>
        <a:xfrm>
          <a:off x="18605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D5F3571E-DCF5-40A7-B53A-C496897604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34DD7742-D72C-43CE-B2B1-393EF3CCCA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495606F2-35EE-4176-B4C8-F2E6D42D365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666A66F0-07FB-4A40-886C-A52456FDC8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A7730DC0-67EC-4509-8E86-FBA74DB732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11226</xdr:rowOff>
    </xdr:from>
    <xdr:to>
      <xdr:col>116</xdr:col>
      <xdr:colOff>114300</xdr:colOff>
      <xdr:row>39</xdr:row>
      <xdr:rowOff>112826</xdr:rowOff>
    </xdr:to>
    <xdr:sp macro="" textlink="">
      <xdr:nvSpPr>
        <xdr:cNvPr id="568" name="楕円 567">
          <a:extLst>
            <a:ext uri="{FF2B5EF4-FFF2-40B4-BE49-F238E27FC236}">
              <a16:creationId xmlns:a16="http://schemas.microsoft.com/office/drawing/2014/main" id="{57562F8D-5C99-45C1-8D37-C26DA4AE40DC}"/>
            </a:ext>
          </a:extLst>
        </xdr:cNvPr>
        <xdr:cNvSpPr/>
      </xdr:nvSpPr>
      <xdr:spPr>
        <a:xfrm>
          <a:off x="22110700" y="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34103</xdr:rowOff>
    </xdr:from>
    <xdr:ext cx="469744" cy="259045"/>
    <xdr:sp macro="" textlink="">
      <xdr:nvSpPr>
        <xdr:cNvPr id="569" name="【認定こども園・幼稚園・保育所】&#10;一人当たり面積該当値テキスト">
          <a:extLst>
            <a:ext uri="{FF2B5EF4-FFF2-40B4-BE49-F238E27FC236}">
              <a16:creationId xmlns:a16="http://schemas.microsoft.com/office/drawing/2014/main" id="{F9096708-41B3-4E7C-A6C9-D3DF40798FC4}"/>
            </a:ext>
          </a:extLst>
        </xdr:cNvPr>
        <xdr:cNvSpPr txBox="1"/>
      </xdr:nvSpPr>
      <xdr:spPr>
        <a:xfrm>
          <a:off x="22199600" y="65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95809</xdr:rowOff>
    </xdr:from>
    <xdr:to>
      <xdr:col>112</xdr:col>
      <xdr:colOff>38100</xdr:colOff>
      <xdr:row>40</xdr:row>
      <xdr:rowOff>25959</xdr:rowOff>
    </xdr:to>
    <xdr:sp macro="" textlink="">
      <xdr:nvSpPr>
        <xdr:cNvPr id="570" name="楕円 569">
          <a:extLst>
            <a:ext uri="{FF2B5EF4-FFF2-40B4-BE49-F238E27FC236}">
              <a16:creationId xmlns:a16="http://schemas.microsoft.com/office/drawing/2014/main" id="{FC963F37-7D81-4748-819E-F16EE3828288}"/>
            </a:ext>
          </a:extLst>
        </xdr:cNvPr>
        <xdr:cNvSpPr/>
      </xdr:nvSpPr>
      <xdr:spPr>
        <a:xfrm>
          <a:off x="21272500" y="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62026</xdr:rowOff>
    </xdr:from>
    <xdr:to>
      <xdr:col>116</xdr:col>
      <xdr:colOff>63500</xdr:colOff>
      <xdr:row>39</xdr:row>
      <xdr:rowOff>146609</xdr:rowOff>
    </xdr:to>
    <xdr:cxnSp macro="">
      <xdr:nvCxnSpPr>
        <xdr:cNvPr id="571" name="直線コネクタ 570">
          <a:extLst>
            <a:ext uri="{FF2B5EF4-FFF2-40B4-BE49-F238E27FC236}">
              <a16:creationId xmlns:a16="http://schemas.microsoft.com/office/drawing/2014/main" id="{A87FC193-6C01-4FF3-A9CB-03ACCC0E8C92}"/>
            </a:ext>
          </a:extLst>
        </xdr:cNvPr>
        <xdr:cNvCxnSpPr/>
      </xdr:nvCxnSpPr>
      <xdr:spPr>
        <a:xfrm flipV="1">
          <a:off x="21323300" y="6748576"/>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94437</xdr:rowOff>
    </xdr:from>
    <xdr:to>
      <xdr:col>107</xdr:col>
      <xdr:colOff>101600</xdr:colOff>
      <xdr:row>40</xdr:row>
      <xdr:rowOff>24587</xdr:rowOff>
    </xdr:to>
    <xdr:sp macro="" textlink="">
      <xdr:nvSpPr>
        <xdr:cNvPr id="572" name="楕円 571">
          <a:extLst>
            <a:ext uri="{FF2B5EF4-FFF2-40B4-BE49-F238E27FC236}">
              <a16:creationId xmlns:a16="http://schemas.microsoft.com/office/drawing/2014/main" id="{1AA3E230-EA61-4ADC-B254-A89A3D8AB3DB}"/>
            </a:ext>
          </a:extLst>
        </xdr:cNvPr>
        <xdr:cNvSpPr/>
      </xdr:nvSpPr>
      <xdr:spPr>
        <a:xfrm>
          <a:off x="20383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145237</xdr:rowOff>
    </xdr:from>
    <xdr:to>
      <xdr:col>111</xdr:col>
      <xdr:colOff>177800</xdr:colOff>
      <xdr:row>39</xdr:row>
      <xdr:rowOff>146609</xdr:rowOff>
    </xdr:to>
    <xdr:cxnSp macro="">
      <xdr:nvCxnSpPr>
        <xdr:cNvPr id="573" name="直線コネクタ 572">
          <a:extLst>
            <a:ext uri="{FF2B5EF4-FFF2-40B4-BE49-F238E27FC236}">
              <a16:creationId xmlns:a16="http://schemas.microsoft.com/office/drawing/2014/main" id="{4D4BBE23-D615-4E5A-9948-58266618337A}"/>
            </a:ext>
          </a:extLst>
        </xdr:cNvPr>
        <xdr:cNvCxnSpPr/>
      </xdr:nvCxnSpPr>
      <xdr:spPr>
        <a:xfrm>
          <a:off x="20434300" y="683178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94437</xdr:rowOff>
    </xdr:from>
    <xdr:to>
      <xdr:col>102</xdr:col>
      <xdr:colOff>165100</xdr:colOff>
      <xdr:row>40</xdr:row>
      <xdr:rowOff>24587</xdr:rowOff>
    </xdr:to>
    <xdr:sp macro="" textlink="">
      <xdr:nvSpPr>
        <xdr:cNvPr id="574" name="楕円 573">
          <a:extLst>
            <a:ext uri="{FF2B5EF4-FFF2-40B4-BE49-F238E27FC236}">
              <a16:creationId xmlns:a16="http://schemas.microsoft.com/office/drawing/2014/main" id="{C1276ADE-B336-416D-8C86-85FF7554EA37}"/>
            </a:ext>
          </a:extLst>
        </xdr:cNvPr>
        <xdr:cNvSpPr/>
      </xdr:nvSpPr>
      <xdr:spPr>
        <a:xfrm>
          <a:off x="19494500" y="67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145237</xdr:rowOff>
    </xdr:from>
    <xdr:to>
      <xdr:col>107</xdr:col>
      <xdr:colOff>50800</xdr:colOff>
      <xdr:row>39</xdr:row>
      <xdr:rowOff>145237</xdr:rowOff>
    </xdr:to>
    <xdr:cxnSp macro="">
      <xdr:nvCxnSpPr>
        <xdr:cNvPr id="575" name="直線コネクタ 574">
          <a:extLst>
            <a:ext uri="{FF2B5EF4-FFF2-40B4-BE49-F238E27FC236}">
              <a16:creationId xmlns:a16="http://schemas.microsoft.com/office/drawing/2014/main" id="{6C3DC9D3-63E1-4AFD-8D0E-815B75C5643E}"/>
            </a:ext>
          </a:extLst>
        </xdr:cNvPr>
        <xdr:cNvCxnSpPr/>
      </xdr:nvCxnSpPr>
      <xdr:spPr>
        <a:xfrm>
          <a:off x="19545300" y="6831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46889</xdr:rowOff>
    </xdr:from>
    <xdr:to>
      <xdr:col>98</xdr:col>
      <xdr:colOff>38100</xdr:colOff>
      <xdr:row>39</xdr:row>
      <xdr:rowOff>148489</xdr:rowOff>
    </xdr:to>
    <xdr:sp macro="" textlink="">
      <xdr:nvSpPr>
        <xdr:cNvPr id="576" name="楕円 575">
          <a:extLst>
            <a:ext uri="{FF2B5EF4-FFF2-40B4-BE49-F238E27FC236}">
              <a16:creationId xmlns:a16="http://schemas.microsoft.com/office/drawing/2014/main" id="{C28E2110-341C-4217-865A-109B6B818ECE}"/>
            </a:ext>
          </a:extLst>
        </xdr:cNvPr>
        <xdr:cNvSpPr/>
      </xdr:nvSpPr>
      <xdr:spPr>
        <a:xfrm>
          <a:off x="18605500" y="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97689</xdr:rowOff>
    </xdr:from>
    <xdr:to>
      <xdr:col>102</xdr:col>
      <xdr:colOff>114300</xdr:colOff>
      <xdr:row>39</xdr:row>
      <xdr:rowOff>145237</xdr:rowOff>
    </xdr:to>
    <xdr:cxnSp macro="">
      <xdr:nvCxnSpPr>
        <xdr:cNvPr id="577" name="直線コネクタ 576">
          <a:extLst>
            <a:ext uri="{FF2B5EF4-FFF2-40B4-BE49-F238E27FC236}">
              <a16:creationId xmlns:a16="http://schemas.microsoft.com/office/drawing/2014/main" id="{F309F5A6-B982-45F8-B575-2720C2DEA882}"/>
            </a:ext>
          </a:extLst>
        </xdr:cNvPr>
        <xdr:cNvCxnSpPr/>
      </xdr:nvCxnSpPr>
      <xdr:spPr>
        <a:xfrm>
          <a:off x="18656300" y="678423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78" name="n_1aveValue【認定こども園・幼稚園・保育所】&#10;一人当たり面積">
          <a:extLst>
            <a:ext uri="{FF2B5EF4-FFF2-40B4-BE49-F238E27FC236}">
              <a16:creationId xmlns:a16="http://schemas.microsoft.com/office/drawing/2014/main" id="{41E100D0-DD37-4CD1-999B-E64976354811}"/>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79" name="n_2aveValue【認定こども園・幼稚園・保育所】&#10;一人当たり面積">
          <a:extLst>
            <a:ext uri="{FF2B5EF4-FFF2-40B4-BE49-F238E27FC236}">
              <a16:creationId xmlns:a16="http://schemas.microsoft.com/office/drawing/2014/main" id="{79918FC1-9545-4C45-B98F-7B249896D807}"/>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80" name="n_3aveValue【認定こども園・幼稚園・保育所】&#10;一人当たり面積">
          <a:extLst>
            <a:ext uri="{FF2B5EF4-FFF2-40B4-BE49-F238E27FC236}">
              <a16:creationId xmlns:a16="http://schemas.microsoft.com/office/drawing/2014/main" id="{9F4C5923-FFB1-4F63-9384-9AC5B38FDFBD}"/>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81" name="n_4aveValue【認定こども園・幼稚園・保育所】&#10;一人当たり面積">
          <a:extLst>
            <a:ext uri="{FF2B5EF4-FFF2-40B4-BE49-F238E27FC236}">
              <a16:creationId xmlns:a16="http://schemas.microsoft.com/office/drawing/2014/main" id="{5AE1E13B-93CB-4B79-8E9B-FD774B4A02BA}"/>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42486</xdr:rowOff>
    </xdr:from>
    <xdr:ext cx="469744" cy="259045"/>
    <xdr:sp macro="" textlink="">
      <xdr:nvSpPr>
        <xdr:cNvPr id="582" name="n_1mainValue【認定こども園・幼稚園・保育所】&#10;一人当たり面積">
          <a:extLst>
            <a:ext uri="{FF2B5EF4-FFF2-40B4-BE49-F238E27FC236}">
              <a16:creationId xmlns:a16="http://schemas.microsoft.com/office/drawing/2014/main" id="{B9EEEFC1-8F18-4499-B169-424B3BF437D6}"/>
            </a:ext>
          </a:extLst>
        </xdr:cNvPr>
        <xdr:cNvSpPr txBox="1"/>
      </xdr:nvSpPr>
      <xdr:spPr>
        <a:xfrm>
          <a:off x="21075727" y="655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41114</xdr:rowOff>
    </xdr:from>
    <xdr:ext cx="469744" cy="259045"/>
    <xdr:sp macro="" textlink="">
      <xdr:nvSpPr>
        <xdr:cNvPr id="583" name="n_2mainValue【認定こども園・幼稚園・保育所】&#10;一人当たり面積">
          <a:extLst>
            <a:ext uri="{FF2B5EF4-FFF2-40B4-BE49-F238E27FC236}">
              <a16:creationId xmlns:a16="http://schemas.microsoft.com/office/drawing/2014/main" id="{40457F35-D7FD-46E7-B6D6-7FFD0093409E}"/>
            </a:ext>
          </a:extLst>
        </xdr:cNvPr>
        <xdr:cNvSpPr txBox="1"/>
      </xdr:nvSpPr>
      <xdr:spPr>
        <a:xfrm>
          <a:off x="2019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41114</xdr:rowOff>
    </xdr:from>
    <xdr:ext cx="469744" cy="259045"/>
    <xdr:sp macro="" textlink="">
      <xdr:nvSpPr>
        <xdr:cNvPr id="584" name="n_3mainValue【認定こども園・幼稚園・保育所】&#10;一人当たり面積">
          <a:extLst>
            <a:ext uri="{FF2B5EF4-FFF2-40B4-BE49-F238E27FC236}">
              <a16:creationId xmlns:a16="http://schemas.microsoft.com/office/drawing/2014/main" id="{A5533975-738F-4386-AB3D-CA5332DCFAFF}"/>
            </a:ext>
          </a:extLst>
        </xdr:cNvPr>
        <xdr:cNvSpPr txBox="1"/>
      </xdr:nvSpPr>
      <xdr:spPr>
        <a:xfrm>
          <a:off x="19310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165016</xdr:rowOff>
    </xdr:from>
    <xdr:ext cx="469744" cy="259045"/>
    <xdr:sp macro="" textlink="">
      <xdr:nvSpPr>
        <xdr:cNvPr id="585" name="n_4mainValue【認定こども園・幼稚園・保育所】&#10;一人当たり面積">
          <a:extLst>
            <a:ext uri="{FF2B5EF4-FFF2-40B4-BE49-F238E27FC236}">
              <a16:creationId xmlns:a16="http://schemas.microsoft.com/office/drawing/2014/main" id="{408B6B48-9264-40E9-865A-C531D3DCBBC5}"/>
            </a:ext>
          </a:extLst>
        </xdr:cNvPr>
        <xdr:cNvSpPr txBox="1"/>
      </xdr:nvSpPr>
      <xdr:spPr>
        <a:xfrm>
          <a:off x="18421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41F96D4F-1C0E-4139-A5F0-ECB5FFA955B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3706186-A31F-4826-8E7A-115D6D00BF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82474AAB-1CB4-47CA-BD97-7AC415B27C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220E72E2-A7FC-4C15-895C-B13DF4160B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CA94FF35-7405-4B69-A31D-73F78E91B5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31EA3AA6-2E98-4B60-A09C-5DD4B8A86E3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1BA10AB3-017E-42D2-83F7-09D0864FB8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276E0DF9-1946-4543-9DEC-C9EF4EC3469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536B107E-0950-482B-8136-8F05AB741FA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29DBBC94-3552-4739-9C02-E5999E5CC5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8D811F23-6366-459D-AB09-5C5B3045648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7" name="直線コネクタ 596">
          <a:extLst>
            <a:ext uri="{FF2B5EF4-FFF2-40B4-BE49-F238E27FC236}">
              <a16:creationId xmlns:a16="http://schemas.microsoft.com/office/drawing/2014/main" id="{4B89D407-DB91-4445-A529-C8CE448B5AA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8" name="テキスト ボックス 597">
          <a:extLst>
            <a:ext uri="{FF2B5EF4-FFF2-40B4-BE49-F238E27FC236}">
              <a16:creationId xmlns:a16="http://schemas.microsoft.com/office/drawing/2014/main" id="{B08EB48D-8D74-4801-9DAE-4F04D7553B8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9" name="直線コネクタ 598">
          <a:extLst>
            <a:ext uri="{FF2B5EF4-FFF2-40B4-BE49-F238E27FC236}">
              <a16:creationId xmlns:a16="http://schemas.microsoft.com/office/drawing/2014/main" id="{60C4D17B-6D53-44E2-9B59-90EE6650AF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0" name="テキスト ボックス 599">
          <a:extLst>
            <a:ext uri="{FF2B5EF4-FFF2-40B4-BE49-F238E27FC236}">
              <a16:creationId xmlns:a16="http://schemas.microsoft.com/office/drawing/2014/main" id="{B30354DF-D7C0-432C-828D-D55D8A33DAA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1" name="直線コネクタ 600">
          <a:extLst>
            <a:ext uri="{FF2B5EF4-FFF2-40B4-BE49-F238E27FC236}">
              <a16:creationId xmlns:a16="http://schemas.microsoft.com/office/drawing/2014/main" id="{2633B9A5-1C6C-4312-9B47-9E733263DAF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2" name="テキスト ボックス 601">
          <a:extLst>
            <a:ext uri="{FF2B5EF4-FFF2-40B4-BE49-F238E27FC236}">
              <a16:creationId xmlns:a16="http://schemas.microsoft.com/office/drawing/2014/main" id="{33FFC4E2-C622-4E2A-ABD2-866D225A3B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3" name="直線コネクタ 602">
          <a:extLst>
            <a:ext uri="{FF2B5EF4-FFF2-40B4-BE49-F238E27FC236}">
              <a16:creationId xmlns:a16="http://schemas.microsoft.com/office/drawing/2014/main" id="{20644B07-2B04-4CA8-B8ED-577C84D1C0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4" name="テキスト ボックス 603">
          <a:extLst>
            <a:ext uri="{FF2B5EF4-FFF2-40B4-BE49-F238E27FC236}">
              <a16:creationId xmlns:a16="http://schemas.microsoft.com/office/drawing/2014/main" id="{DB8C1F29-77AA-4BFC-B73D-C0F80F74C17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5" name="直線コネクタ 604">
          <a:extLst>
            <a:ext uri="{FF2B5EF4-FFF2-40B4-BE49-F238E27FC236}">
              <a16:creationId xmlns:a16="http://schemas.microsoft.com/office/drawing/2014/main" id="{1C23B573-6A0E-4354-8ADD-FA6B72999F9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6" name="テキスト ボックス 605">
          <a:extLst>
            <a:ext uri="{FF2B5EF4-FFF2-40B4-BE49-F238E27FC236}">
              <a16:creationId xmlns:a16="http://schemas.microsoft.com/office/drawing/2014/main" id="{CA39ACE8-C8E1-444B-952B-F050E373A4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EB9FD3BD-5715-4BE7-A9D6-124E441261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8" name="テキスト ボックス 607">
          <a:extLst>
            <a:ext uri="{FF2B5EF4-FFF2-40B4-BE49-F238E27FC236}">
              <a16:creationId xmlns:a16="http://schemas.microsoft.com/office/drawing/2014/main" id="{DFDFD44A-FC28-4CD0-95A8-1F7780B8D5F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a:extLst>
            <a:ext uri="{FF2B5EF4-FFF2-40B4-BE49-F238E27FC236}">
              <a16:creationId xmlns:a16="http://schemas.microsoft.com/office/drawing/2014/main" id="{2EED5A09-17E0-469B-A45B-EA34301CABB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10" name="直線コネクタ 609">
          <a:extLst>
            <a:ext uri="{FF2B5EF4-FFF2-40B4-BE49-F238E27FC236}">
              <a16:creationId xmlns:a16="http://schemas.microsoft.com/office/drawing/2014/main" id="{EE6534BA-1267-4223-ABBE-E8BAB86F2E3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11" name="【学校施設】&#10;有形固定資産減価償却率最小値テキスト">
          <a:extLst>
            <a:ext uri="{FF2B5EF4-FFF2-40B4-BE49-F238E27FC236}">
              <a16:creationId xmlns:a16="http://schemas.microsoft.com/office/drawing/2014/main" id="{62C96BBC-5695-4F4E-A012-239AEBCDF039}"/>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12" name="直線コネクタ 611">
          <a:extLst>
            <a:ext uri="{FF2B5EF4-FFF2-40B4-BE49-F238E27FC236}">
              <a16:creationId xmlns:a16="http://schemas.microsoft.com/office/drawing/2014/main" id="{C73CC1F6-B1C2-4CB1-A55C-8BAF4879F294}"/>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13" name="【学校施設】&#10;有形固定資産減価償却率最大値テキスト">
          <a:extLst>
            <a:ext uri="{FF2B5EF4-FFF2-40B4-BE49-F238E27FC236}">
              <a16:creationId xmlns:a16="http://schemas.microsoft.com/office/drawing/2014/main" id="{0C66E06B-916F-4514-AA6E-3F1AB20C5DD3}"/>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14" name="直線コネクタ 613">
          <a:extLst>
            <a:ext uri="{FF2B5EF4-FFF2-40B4-BE49-F238E27FC236}">
              <a16:creationId xmlns:a16="http://schemas.microsoft.com/office/drawing/2014/main" id="{5C0710DB-0548-4210-9440-04F6B09EFD6F}"/>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615" name="【学校施設】&#10;有形固定資産減価償却率平均値テキスト">
          <a:extLst>
            <a:ext uri="{FF2B5EF4-FFF2-40B4-BE49-F238E27FC236}">
              <a16:creationId xmlns:a16="http://schemas.microsoft.com/office/drawing/2014/main" id="{6D568AC7-70C8-4B8E-B4F8-5CBEC553EBB5}"/>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16" name="フローチャート: 判断 615">
          <a:extLst>
            <a:ext uri="{FF2B5EF4-FFF2-40B4-BE49-F238E27FC236}">
              <a16:creationId xmlns:a16="http://schemas.microsoft.com/office/drawing/2014/main" id="{FEE8B406-A9C9-4490-8638-EC1936E74D8C}"/>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17" name="フローチャート: 判断 616">
          <a:extLst>
            <a:ext uri="{FF2B5EF4-FFF2-40B4-BE49-F238E27FC236}">
              <a16:creationId xmlns:a16="http://schemas.microsoft.com/office/drawing/2014/main" id="{47600767-1BF7-4B1D-BA51-72DA72DD6A5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18" name="フローチャート: 判断 617">
          <a:extLst>
            <a:ext uri="{FF2B5EF4-FFF2-40B4-BE49-F238E27FC236}">
              <a16:creationId xmlns:a16="http://schemas.microsoft.com/office/drawing/2014/main" id="{49A383ED-57A6-4753-9EE5-E7F015BAF35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19" name="フローチャート: 判断 618">
          <a:extLst>
            <a:ext uri="{FF2B5EF4-FFF2-40B4-BE49-F238E27FC236}">
              <a16:creationId xmlns:a16="http://schemas.microsoft.com/office/drawing/2014/main" id="{B5454A79-D80A-45A1-B0EA-22944087982B}"/>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620" name="フローチャート: 判断 619">
          <a:extLst>
            <a:ext uri="{FF2B5EF4-FFF2-40B4-BE49-F238E27FC236}">
              <a16:creationId xmlns:a16="http://schemas.microsoft.com/office/drawing/2014/main" id="{8CD3F7E2-9EA4-4044-9FB6-05E6D40C1164}"/>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CB46CBF5-CF5D-41AE-8B99-C8B2E3EC2B5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D86612AB-7385-4181-8BA6-38AB352FB5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1CA89D67-3A86-48DE-BE54-851BDD0A38C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4A1666D3-DE86-41D9-85A4-E23F37B8A4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CBF177C1-B687-4A84-9A2D-2677F00CC6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626" name="楕円 625">
          <a:extLst>
            <a:ext uri="{FF2B5EF4-FFF2-40B4-BE49-F238E27FC236}">
              <a16:creationId xmlns:a16="http://schemas.microsoft.com/office/drawing/2014/main" id="{DDAC578B-A048-4CF9-A943-4245FE1ECC96}"/>
            </a:ext>
          </a:extLst>
        </xdr:cNvPr>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627" name="【学校施設】&#10;有形固定資産減価償却率該当値テキスト">
          <a:extLst>
            <a:ext uri="{FF2B5EF4-FFF2-40B4-BE49-F238E27FC236}">
              <a16:creationId xmlns:a16="http://schemas.microsoft.com/office/drawing/2014/main" id="{5DB91A86-4118-4325-88F5-D64196F8AC7E}"/>
            </a:ext>
          </a:extLst>
        </xdr:cNvPr>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628" name="楕円 627">
          <a:extLst>
            <a:ext uri="{FF2B5EF4-FFF2-40B4-BE49-F238E27FC236}">
              <a16:creationId xmlns:a16="http://schemas.microsoft.com/office/drawing/2014/main" id="{162E47A7-5B69-4603-A775-DFEDE1012193}"/>
            </a:ext>
          </a:extLst>
        </xdr:cNvPr>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142875</xdr:rowOff>
    </xdr:from>
    <xdr:to>
      <xdr:col>85</xdr:col>
      <xdr:colOff>127000</xdr:colOff>
      <xdr:row>59</xdr:row>
      <xdr:rowOff>114300</xdr:rowOff>
    </xdr:to>
    <xdr:cxnSp macro="">
      <xdr:nvCxnSpPr>
        <xdr:cNvPr id="629" name="直線コネクタ 628">
          <a:extLst>
            <a:ext uri="{FF2B5EF4-FFF2-40B4-BE49-F238E27FC236}">
              <a16:creationId xmlns:a16="http://schemas.microsoft.com/office/drawing/2014/main" id="{81D71D1A-F0B2-4D98-BD8D-FB09B060FC90}"/>
            </a:ext>
          </a:extLst>
        </xdr:cNvPr>
        <xdr:cNvCxnSpPr/>
      </xdr:nvCxnSpPr>
      <xdr:spPr>
        <a:xfrm>
          <a:off x="15481300" y="100869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53975</xdr:rowOff>
    </xdr:from>
    <xdr:to>
      <xdr:col>76</xdr:col>
      <xdr:colOff>165100</xdr:colOff>
      <xdr:row>58</xdr:row>
      <xdr:rowOff>155575</xdr:rowOff>
    </xdr:to>
    <xdr:sp macro="" textlink="">
      <xdr:nvSpPr>
        <xdr:cNvPr id="630" name="楕円 629">
          <a:extLst>
            <a:ext uri="{FF2B5EF4-FFF2-40B4-BE49-F238E27FC236}">
              <a16:creationId xmlns:a16="http://schemas.microsoft.com/office/drawing/2014/main" id="{C3B4D88B-E88B-4285-93E6-735AA0769BF4}"/>
            </a:ext>
          </a:extLst>
        </xdr:cNvPr>
        <xdr:cNvSpPr/>
      </xdr:nvSpPr>
      <xdr:spPr>
        <a:xfrm>
          <a:off x="14541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142875</xdr:rowOff>
    </xdr:to>
    <xdr:cxnSp macro="">
      <xdr:nvCxnSpPr>
        <xdr:cNvPr id="631" name="直線コネクタ 630">
          <a:extLst>
            <a:ext uri="{FF2B5EF4-FFF2-40B4-BE49-F238E27FC236}">
              <a16:creationId xmlns:a16="http://schemas.microsoft.com/office/drawing/2014/main" id="{4E8ECF6F-3D1B-4DC5-9D3B-771915074D22}"/>
            </a:ext>
          </a:extLst>
        </xdr:cNvPr>
        <xdr:cNvCxnSpPr/>
      </xdr:nvCxnSpPr>
      <xdr:spPr>
        <a:xfrm>
          <a:off x="14592300" y="1004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2" name="楕円 631">
          <a:extLst>
            <a:ext uri="{FF2B5EF4-FFF2-40B4-BE49-F238E27FC236}">
              <a16:creationId xmlns:a16="http://schemas.microsoft.com/office/drawing/2014/main" id="{356561F3-CCC8-4547-8424-E32AF03D9E65}"/>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104775</xdr:rowOff>
    </xdr:from>
    <xdr:to>
      <xdr:col>76</xdr:col>
      <xdr:colOff>114300</xdr:colOff>
      <xdr:row>58</xdr:row>
      <xdr:rowOff>148590</xdr:rowOff>
    </xdr:to>
    <xdr:cxnSp macro="">
      <xdr:nvCxnSpPr>
        <xdr:cNvPr id="633" name="直線コネクタ 632">
          <a:extLst>
            <a:ext uri="{FF2B5EF4-FFF2-40B4-BE49-F238E27FC236}">
              <a16:creationId xmlns:a16="http://schemas.microsoft.com/office/drawing/2014/main" id="{6233E3B7-14E3-453B-8986-8072159D634D}"/>
            </a:ext>
          </a:extLst>
        </xdr:cNvPr>
        <xdr:cNvCxnSpPr/>
      </xdr:nvCxnSpPr>
      <xdr:spPr>
        <a:xfrm flipV="1">
          <a:off x="13703300" y="100488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124460</xdr:rowOff>
    </xdr:from>
    <xdr:to>
      <xdr:col>67</xdr:col>
      <xdr:colOff>101600</xdr:colOff>
      <xdr:row>58</xdr:row>
      <xdr:rowOff>54610</xdr:rowOff>
    </xdr:to>
    <xdr:sp macro="" textlink="">
      <xdr:nvSpPr>
        <xdr:cNvPr id="634" name="楕円 633">
          <a:extLst>
            <a:ext uri="{FF2B5EF4-FFF2-40B4-BE49-F238E27FC236}">
              <a16:creationId xmlns:a16="http://schemas.microsoft.com/office/drawing/2014/main" id="{B5948146-30BF-4A20-AA07-E8FFBB839725}"/>
            </a:ext>
          </a:extLst>
        </xdr:cNvPr>
        <xdr:cNvSpPr/>
      </xdr:nvSpPr>
      <xdr:spPr>
        <a:xfrm>
          <a:off x="12763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xdr:rowOff>
    </xdr:from>
    <xdr:to>
      <xdr:col>71</xdr:col>
      <xdr:colOff>177800</xdr:colOff>
      <xdr:row>58</xdr:row>
      <xdr:rowOff>148590</xdr:rowOff>
    </xdr:to>
    <xdr:cxnSp macro="">
      <xdr:nvCxnSpPr>
        <xdr:cNvPr id="635" name="直線コネクタ 634">
          <a:extLst>
            <a:ext uri="{FF2B5EF4-FFF2-40B4-BE49-F238E27FC236}">
              <a16:creationId xmlns:a16="http://schemas.microsoft.com/office/drawing/2014/main" id="{9D31372A-C641-4102-8BFA-D0E2132ACDA4}"/>
            </a:ext>
          </a:extLst>
        </xdr:cNvPr>
        <xdr:cNvCxnSpPr/>
      </xdr:nvCxnSpPr>
      <xdr:spPr>
        <a:xfrm>
          <a:off x="12814300" y="99479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636" name="n_1aveValue【学校施設】&#10;有形固定資産減価償却率">
          <a:extLst>
            <a:ext uri="{FF2B5EF4-FFF2-40B4-BE49-F238E27FC236}">
              <a16:creationId xmlns:a16="http://schemas.microsoft.com/office/drawing/2014/main" id="{E1EAF5CF-0BA3-46C6-8010-5D77B19E54A7}"/>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37" name="n_2aveValue【学校施設】&#10;有形固定資産減価償却率">
          <a:extLst>
            <a:ext uri="{FF2B5EF4-FFF2-40B4-BE49-F238E27FC236}">
              <a16:creationId xmlns:a16="http://schemas.microsoft.com/office/drawing/2014/main" id="{FF4CBE28-8E6B-47A0-A15A-DE7394D6CAE7}"/>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638" name="n_3aveValue【学校施設】&#10;有形固定資産減価償却率">
          <a:extLst>
            <a:ext uri="{FF2B5EF4-FFF2-40B4-BE49-F238E27FC236}">
              <a16:creationId xmlns:a16="http://schemas.microsoft.com/office/drawing/2014/main" id="{0B355C38-F327-4450-B1CD-54D9200E3648}"/>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47642</xdr:rowOff>
    </xdr:from>
    <xdr:ext cx="405111" cy="259045"/>
    <xdr:sp macro="" textlink="">
      <xdr:nvSpPr>
        <xdr:cNvPr id="639" name="n_4aveValue【学校施設】&#10;有形固定資産減価償却率">
          <a:extLst>
            <a:ext uri="{FF2B5EF4-FFF2-40B4-BE49-F238E27FC236}">
              <a16:creationId xmlns:a16="http://schemas.microsoft.com/office/drawing/2014/main" id="{627495EE-75CD-4DD1-95F3-45B553C1B69C}"/>
            </a:ext>
          </a:extLst>
        </xdr:cNvPr>
        <xdr:cNvSpPr txBox="1"/>
      </xdr:nvSpPr>
      <xdr:spPr>
        <a:xfrm>
          <a:off x="12611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38752</xdr:rowOff>
    </xdr:from>
    <xdr:ext cx="405111" cy="259045"/>
    <xdr:sp macro="" textlink="">
      <xdr:nvSpPr>
        <xdr:cNvPr id="640" name="n_1mainValue【学校施設】&#10;有形固定資産減価償却率">
          <a:extLst>
            <a:ext uri="{FF2B5EF4-FFF2-40B4-BE49-F238E27FC236}">
              <a16:creationId xmlns:a16="http://schemas.microsoft.com/office/drawing/2014/main" id="{E0769186-3810-4013-B8A0-FB16B0429213}"/>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652</xdr:rowOff>
    </xdr:from>
    <xdr:ext cx="405111" cy="259045"/>
    <xdr:sp macro="" textlink="">
      <xdr:nvSpPr>
        <xdr:cNvPr id="641" name="n_2mainValue【学校施設】&#10;有形固定資産減価償却率">
          <a:extLst>
            <a:ext uri="{FF2B5EF4-FFF2-40B4-BE49-F238E27FC236}">
              <a16:creationId xmlns:a16="http://schemas.microsoft.com/office/drawing/2014/main" id="{2025FF1A-F8F1-4575-8B06-7AF32FE60766}"/>
            </a:ext>
          </a:extLst>
        </xdr:cNvPr>
        <xdr:cNvSpPr txBox="1"/>
      </xdr:nvSpPr>
      <xdr:spPr>
        <a:xfrm>
          <a:off x="14389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42" name="n_3mainValue【学校施設】&#10;有形固定資産減価償却率">
          <a:extLst>
            <a:ext uri="{FF2B5EF4-FFF2-40B4-BE49-F238E27FC236}">
              <a16:creationId xmlns:a16="http://schemas.microsoft.com/office/drawing/2014/main" id="{1D685602-C565-4711-82EB-7CDA2BB4FC45}"/>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71137</xdr:rowOff>
    </xdr:from>
    <xdr:ext cx="405111" cy="259045"/>
    <xdr:sp macro="" textlink="">
      <xdr:nvSpPr>
        <xdr:cNvPr id="643" name="n_4mainValue【学校施設】&#10;有形固定資産減価償却率">
          <a:extLst>
            <a:ext uri="{FF2B5EF4-FFF2-40B4-BE49-F238E27FC236}">
              <a16:creationId xmlns:a16="http://schemas.microsoft.com/office/drawing/2014/main" id="{4867A16F-322E-4468-8237-0B98B1F98FAD}"/>
            </a:ext>
          </a:extLst>
        </xdr:cNvPr>
        <xdr:cNvSpPr txBox="1"/>
      </xdr:nvSpPr>
      <xdr:spPr>
        <a:xfrm>
          <a:off x="126117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a:extLst>
            <a:ext uri="{FF2B5EF4-FFF2-40B4-BE49-F238E27FC236}">
              <a16:creationId xmlns:a16="http://schemas.microsoft.com/office/drawing/2014/main" id="{BC9B3048-EDB2-4541-A2A3-94EC106FE0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a:extLst>
            <a:ext uri="{FF2B5EF4-FFF2-40B4-BE49-F238E27FC236}">
              <a16:creationId xmlns:a16="http://schemas.microsoft.com/office/drawing/2014/main" id="{FC866CA2-84CF-48D4-8E13-75F3CB1639B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a:extLst>
            <a:ext uri="{FF2B5EF4-FFF2-40B4-BE49-F238E27FC236}">
              <a16:creationId xmlns:a16="http://schemas.microsoft.com/office/drawing/2014/main" id="{20AD9F52-B4C6-4844-9DAB-DE8196FA681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a:extLst>
            <a:ext uri="{FF2B5EF4-FFF2-40B4-BE49-F238E27FC236}">
              <a16:creationId xmlns:a16="http://schemas.microsoft.com/office/drawing/2014/main" id="{9F446C9F-57F8-41B1-A7C9-9EE768ACDD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a:extLst>
            <a:ext uri="{FF2B5EF4-FFF2-40B4-BE49-F238E27FC236}">
              <a16:creationId xmlns:a16="http://schemas.microsoft.com/office/drawing/2014/main" id="{E706155E-0974-4DB0-B6F9-FB1E366A38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a:extLst>
            <a:ext uri="{FF2B5EF4-FFF2-40B4-BE49-F238E27FC236}">
              <a16:creationId xmlns:a16="http://schemas.microsoft.com/office/drawing/2014/main" id="{191BB7B3-0DD5-4B64-8CCD-E8318A67118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a:extLst>
            <a:ext uri="{FF2B5EF4-FFF2-40B4-BE49-F238E27FC236}">
              <a16:creationId xmlns:a16="http://schemas.microsoft.com/office/drawing/2014/main" id="{51022FEE-CA6F-46DD-A9CB-B9032967E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a:extLst>
            <a:ext uri="{FF2B5EF4-FFF2-40B4-BE49-F238E27FC236}">
              <a16:creationId xmlns:a16="http://schemas.microsoft.com/office/drawing/2014/main" id="{5ECBAF65-69DF-4899-9B32-A76B5C4C77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a:extLst>
            <a:ext uri="{FF2B5EF4-FFF2-40B4-BE49-F238E27FC236}">
              <a16:creationId xmlns:a16="http://schemas.microsoft.com/office/drawing/2014/main" id="{6E1F4044-56E5-4E61-AA2A-AEEC148684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a:extLst>
            <a:ext uri="{FF2B5EF4-FFF2-40B4-BE49-F238E27FC236}">
              <a16:creationId xmlns:a16="http://schemas.microsoft.com/office/drawing/2014/main" id="{2B64115E-23C5-4670-A909-F24ACBBC5B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a:extLst>
            <a:ext uri="{FF2B5EF4-FFF2-40B4-BE49-F238E27FC236}">
              <a16:creationId xmlns:a16="http://schemas.microsoft.com/office/drawing/2014/main" id="{0E6B59A7-1D9B-4374-97F8-D3E467CE7DC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a:extLst>
            <a:ext uri="{FF2B5EF4-FFF2-40B4-BE49-F238E27FC236}">
              <a16:creationId xmlns:a16="http://schemas.microsoft.com/office/drawing/2014/main" id="{15761B40-C6D0-4F8E-9A16-3B2AD2E61C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a:extLst>
            <a:ext uri="{FF2B5EF4-FFF2-40B4-BE49-F238E27FC236}">
              <a16:creationId xmlns:a16="http://schemas.microsoft.com/office/drawing/2014/main" id="{843528F1-A7B3-45C0-9479-DFD72093880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a:extLst>
            <a:ext uri="{FF2B5EF4-FFF2-40B4-BE49-F238E27FC236}">
              <a16:creationId xmlns:a16="http://schemas.microsoft.com/office/drawing/2014/main" id="{3BADB3F4-D0E5-4B5E-80AD-AA001371F5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a:extLst>
            <a:ext uri="{FF2B5EF4-FFF2-40B4-BE49-F238E27FC236}">
              <a16:creationId xmlns:a16="http://schemas.microsoft.com/office/drawing/2014/main" id="{F308B93D-9B88-4212-8124-8A1D90B942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a:extLst>
            <a:ext uri="{FF2B5EF4-FFF2-40B4-BE49-F238E27FC236}">
              <a16:creationId xmlns:a16="http://schemas.microsoft.com/office/drawing/2014/main" id="{31871511-A4F1-4E4A-9F91-27C1FBB9801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a:extLst>
            <a:ext uri="{FF2B5EF4-FFF2-40B4-BE49-F238E27FC236}">
              <a16:creationId xmlns:a16="http://schemas.microsoft.com/office/drawing/2014/main" id="{FE02AB6C-BAD6-47E9-AE2E-DAE3F00313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a:extLst>
            <a:ext uri="{FF2B5EF4-FFF2-40B4-BE49-F238E27FC236}">
              <a16:creationId xmlns:a16="http://schemas.microsoft.com/office/drawing/2014/main" id="{44EF6EC1-1604-4223-A2D3-573C1D02C86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a:extLst>
            <a:ext uri="{FF2B5EF4-FFF2-40B4-BE49-F238E27FC236}">
              <a16:creationId xmlns:a16="http://schemas.microsoft.com/office/drawing/2014/main" id="{919CFE6A-A1AC-4EEB-9602-3945BA29B1A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63" name="テキスト ボックス 662">
          <a:extLst>
            <a:ext uri="{FF2B5EF4-FFF2-40B4-BE49-F238E27FC236}">
              <a16:creationId xmlns:a16="http://schemas.microsoft.com/office/drawing/2014/main" id="{78A4F3A6-505D-4C00-B24F-046723A5B81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591C6435-4150-4BF1-9560-6AD5FA995F7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65" name="テキスト ボックス 664">
          <a:extLst>
            <a:ext uri="{FF2B5EF4-FFF2-40B4-BE49-F238E27FC236}">
              <a16:creationId xmlns:a16="http://schemas.microsoft.com/office/drawing/2014/main" id="{0377CDDE-EC3A-40A2-90EC-E5A3ABF7C55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学校施設】&#10;一人当たり面積グラフ枠">
          <a:extLst>
            <a:ext uri="{FF2B5EF4-FFF2-40B4-BE49-F238E27FC236}">
              <a16:creationId xmlns:a16="http://schemas.microsoft.com/office/drawing/2014/main" id="{A3DB5865-A731-44B8-A9E4-78C9CCFBEC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67" name="直線コネクタ 666">
          <a:extLst>
            <a:ext uri="{FF2B5EF4-FFF2-40B4-BE49-F238E27FC236}">
              <a16:creationId xmlns:a16="http://schemas.microsoft.com/office/drawing/2014/main" id="{172B9F67-B6BD-4AF3-974B-FCF679A7BEBF}"/>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68" name="【学校施設】&#10;一人当たり面積最小値テキスト">
          <a:extLst>
            <a:ext uri="{FF2B5EF4-FFF2-40B4-BE49-F238E27FC236}">
              <a16:creationId xmlns:a16="http://schemas.microsoft.com/office/drawing/2014/main" id="{886C52FA-98FA-40D2-A4BD-32983515474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69" name="直線コネクタ 668">
          <a:extLst>
            <a:ext uri="{FF2B5EF4-FFF2-40B4-BE49-F238E27FC236}">
              <a16:creationId xmlns:a16="http://schemas.microsoft.com/office/drawing/2014/main" id="{3E217F0A-AB0D-4590-9584-F3F53712366E}"/>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70" name="【学校施設】&#10;一人当たり面積最大値テキスト">
          <a:extLst>
            <a:ext uri="{FF2B5EF4-FFF2-40B4-BE49-F238E27FC236}">
              <a16:creationId xmlns:a16="http://schemas.microsoft.com/office/drawing/2014/main" id="{E98197C4-4E59-47C8-A751-C108DCBAC83E}"/>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71" name="直線コネクタ 670">
          <a:extLst>
            <a:ext uri="{FF2B5EF4-FFF2-40B4-BE49-F238E27FC236}">
              <a16:creationId xmlns:a16="http://schemas.microsoft.com/office/drawing/2014/main" id="{AAA0C6DE-EF0F-42C3-BC6D-6B5C3A70707D}"/>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72" name="【学校施設】&#10;一人当たり面積平均値テキスト">
          <a:extLst>
            <a:ext uri="{FF2B5EF4-FFF2-40B4-BE49-F238E27FC236}">
              <a16:creationId xmlns:a16="http://schemas.microsoft.com/office/drawing/2014/main" id="{113FFEAC-798D-48E4-A667-27E44493C03A}"/>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73" name="フローチャート: 判断 672">
          <a:extLst>
            <a:ext uri="{FF2B5EF4-FFF2-40B4-BE49-F238E27FC236}">
              <a16:creationId xmlns:a16="http://schemas.microsoft.com/office/drawing/2014/main" id="{9426FE21-9088-4F9E-B96D-8DE3E26E6346}"/>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74" name="フローチャート: 判断 673">
          <a:extLst>
            <a:ext uri="{FF2B5EF4-FFF2-40B4-BE49-F238E27FC236}">
              <a16:creationId xmlns:a16="http://schemas.microsoft.com/office/drawing/2014/main" id="{6D1FCE6E-C606-471D-82B0-E1D3127238C2}"/>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75" name="フローチャート: 判断 674">
          <a:extLst>
            <a:ext uri="{FF2B5EF4-FFF2-40B4-BE49-F238E27FC236}">
              <a16:creationId xmlns:a16="http://schemas.microsoft.com/office/drawing/2014/main" id="{855F9B91-84AF-400E-B551-E71D39FB53BE}"/>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76" name="フローチャート: 判断 675">
          <a:extLst>
            <a:ext uri="{FF2B5EF4-FFF2-40B4-BE49-F238E27FC236}">
              <a16:creationId xmlns:a16="http://schemas.microsoft.com/office/drawing/2014/main" id="{E10AF4AF-6158-4653-813D-A8D1FF170E26}"/>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58801</xdr:rowOff>
    </xdr:from>
    <xdr:to>
      <xdr:col>98</xdr:col>
      <xdr:colOff>38100</xdr:colOff>
      <xdr:row>61</xdr:row>
      <xdr:rowOff>160401</xdr:rowOff>
    </xdr:to>
    <xdr:sp macro="" textlink="">
      <xdr:nvSpPr>
        <xdr:cNvPr id="677" name="フローチャート: 判断 676">
          <a:extLst>
            <a:ext uri="{FF2B5EF4-FFF2-40B4-BE49-F238E27FC236}">
              <a16:creationId xmlns:a16="http://schemas.microsoft.com/office/drawing/2014/main" id="{25070150-B2CC-4AB5-9DBF-C6DB7719F454}"/>
            </a:ext>
          </a:extLst>
        </xdr:cNvPr>
        <xdr:cNvSpPr/>
      </xdr:nvSpPr>
      <xdr:spPr>
        <a:xfrm>
          <a:off x="18605500" y="1051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0200A81-CC39-493D-9615-C54A17875E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40FA89DA-B420-4D6B-989F-6A56B418C8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CC3DE0CE-4B9E-4409-951F-68D2CB6D44D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A7FAD51F-F622-44B4-A22B-CE879373F3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DD015DB7-7E8C-4DDA-8947-AAADBAC580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106934</xdr:rowOff>
    </xdr:from>
    <xdr:to>
      <xdr:col>116</xdr:col>
      <xdr:colOff>114300</xdr:colOff>
      <xdr:row>58</xdr:row>
      <xdr:rowOff>37084</xdr:rowOff>
    </xdr:to>
    <xdr:sp macro="" textlink="">
      <xdr:nvSpPr>
        <xdr:cNvPr id="683" name="楕円 682">
          <a:extLst>
            <a:ext uri="{FF2B5EF4-FFF2-40B4-BE49-F238E27FC236}">
              <a16:creationId xmlns:a16="http://schemas.microsoft.com/office/drawing/2014/main" id="{378B25ED-8A8F-4D4F-96AB-4606A02C4BA3}"/>
            </a:ext>
          </a:extLst>
        </xdr:cNvPr>
        <xdr:cNvSpPr/>
      </xdr:nvSpPr>
      <xdr:spPr>
        <a:xfrm>
          <a:off x="221107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129811</xdr:rowOff>
    </xdr:from>
    <xdr:ext cx="469744" cy="259045"/>
    <xdr:sp macro="" textlink="">
      <xdr:nvSpPr>
        <xdr:cNvPr id="684" name="【学校施設】&#10;一人当たり面積該当値テキスト">
          <a:extLst>
            <a:ext uri="{FF2B5EF4-FFF2-40B4-BE49-F238E27FC236}">
              <a16:creationId xmlns:a16="http://schemas.microsoft.com/office/drawing/2014/main" id="{B1E07365-BC21-435E-8B40-903742AA4E8D}"/>
            </a:ext>
          </a:extLst>
        </xdr:cNvPr>
        <xdr:cNvSpPr txBox="1"/>
      </xdr:nvSpPr>
      <xdr:spPr>
        <a:xfrm>
          <a:off x="22199600" y="973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140335</xdr:rowOff>
    </xdr:from>
    <xdr:to>
      <xdr:col>112</xdr:col>
      <xdr:colOff>38100</xdr:colOff>
      <xdr:row>59</xdr:row>
      <xdr:rowOff>70485</xdr:rowOff>
    </xdr:to>
    <xdr:sp macro="" textlink="">
      <xdr:nvSpPr>
        <xdr:cNvPr id="685" name="楕円 684">
          <a:extLst>
            <a:ext uri="{FF2B5EF4-FFF2-40B4-BE49-F238E27FC236}">
              <a16:creationId xmlns:a16="http://schemas.microsoft.com/office/drawing/2014/main" id="{C98ACFEA-2A70-4EB9-9C95-4BC76E26A880}"/>
            </a:ext>
          </a:extLst>
        </xdr:cNvPr>
        <xdr:cNvSpPr/>
      </xdr:nvSpPr>
      <xdr:spPr>
        <a:xfrm>
          <a:off x="21272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157734</xdr:rowOff>
    </xdr:from>
    <xdr:to>
      <xdr:col>116</xdr:col>
      <xdr:colOff>63500</xdr:colOff>
      <xdr:row>59</xdr:row>
      <xdr:rowOff>19685</xdr:rowOff>
    </xdr:to>
    <xdr:cxnSp macro="">
      <xdr:nvCxnSpPr>
        <xdr:cNvPr id="686" name="直線コネクタ 685">
          <a:extLst>
            <a:ext uri="{FF2B5EF4-FFF2-40B4-BE49-F238E27FC236}">
              <a16:creationId xmlns:a16="http://schemas.microsoft.com/office/drawing/2014/main" id="{7311F1CA-44E6-45A7-88B3-7A8E85CCBBAB}"/>
            </a:ext>
          </a:extLst>
        </xdr:cNvPr>
        <xdr:cNvCxnSpPr/>
      </xdr:nvCxnSpPr>
      <xdr:spPr>
        <a:xfrm flipV="1">
          <a:off x="21323300" y="9930384"/>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136652</xdr:rowOff>
    </xdr:from>
    <xdr:to>
      <xdr:col>107</xdr:col>
      <xdr:colOff>101600</xdr:colOff>
      <xdr:row>59</xdr:row>
      <xdr:rowOff>66802</xdr:rowOff>
    </xdr:to>
    <xdr:sp macro="" textlink="">
      <xdr:nvSpPr>
        <xdr:cNvPr id="687" name="楕円 686">
          <a:extLst>
            <a:ext uri="{FF2B5EF4-FFF2-40B4-BE49-F238E27FC236}">
              <a16:creationId xmlns:a16="http://schemas.microsoft.com/office/drawing/2014/main" id="{D0FDAC87-E260-425C-85E9-0C6C7936CD60}"/>
            </a:ext>
          </a:extLst>
        </xdr:cNvPr>
        <xdr:cNvSpPr/>
      </xdr:nvSpPr>
      <xdr:spPr>
        <a:xfrm>
          <a:off x="20383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16002</xdr:rowOff>
    </xdr:from>
    <xdr:to>
      <xdr:col>111</xdr:col>
      <xdr:colOff>177800</xdr:colOff>
      <xdr:row>59</xdr:row>
      <xdr:rowOff>19685</xdr:rowOff>
    </xdr:to>
    <xdr:cxnSp macro="">
      <xdr:nvCxnSpPr>
        <xdr:cNvPr id="688" name="直線コネクタ 687">
          <a:extLst>
            <a:ext uri="{FF2B5EF4-FFF2-40B4-BE49-F238E27FC236}">
              <a16:creationId xmlns:a16="http://schemas.microsoft.com/office/drawing/2014/main" id="{88AEB8E7-2CCA-41EA-A8EA-165CA57CD15A}"/>
            </a:ext>
          </a:extLst>
        </xdr:cNvPr>
        <xdr:cNvCxnSpPr/>
      </xdr:nvCxnSpPr>
      <xdr:spPr>
        <a:xfrm>
          <a:off x="20434300" y="1013155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63119</xdr:rowOff>
    </xdr:from>
    <xdr:to>
      <xdr:col>102</xdr:col>
      <xdr:colOff>165100</xdr:colOff>
      <xdr:row>58</xdr:row>
      <xdr:rowOff>164719</xdr:rowOff>
    </xdr:to>
    <xdr:sp macro="" textlink="">
      <xdr:nvSpPr>
        <xdr:cNvPr id="689" name="楕円 688">
          <a:extLst>
            <a:ext uri="{FF2B5EF4-FFF2-40B4-BE49-F238E27FC236}">
              <a16:creationId xmlns:a16="http://schemas.microsoft.com/office/drawing/2014/main" id="{0ED26E81-943E-4076-8C42-8E6502E478D8}"/>
            </a:ext>
          </a:extLst>
        </xdr:cNvPr>
        <xdr:cNvSpPr/>
      </xdr:nvSpPr>
      <xdr:spPr>
        <a:xfrm>
          <a:off x="19494500" y="100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113919</xdr:rowOff>
    </xdr:from>
    <xdr:to>
      <xdr:col>107</xdr:col>
      <xdr:colOff>50800</xdr:colOff>
      <xdr:row>59</xdr:row>
      <xdr:rowOff>16002</xdr:rowOff>
    </xdr:to>
    <xdr:cxnSp macro="">
      <xdr:nvCxnSpPr>
        <xdr:cNvPr id="690" name="直線コネクタ 689">
          <a:extLst>
            <a:ext uri="{FF2B5EF4-FFF2-40B4-BE49-F238E27FC236}">
              <a16:creationId xmlns:a16="http://schemas.microsoft.com/office/drawing/2014/main" id="{8CBD9826-6A9E-47A6-82CC-35B90653C7DF}"/>
            </a:ext>
          </a:extLst>
        </xdr:cNvPr>
        <xdr:cNvCxnSpPr/>
      </xdr:nvCxnSpPr>
      <xdr:spPr>
        <a:xfrm>
          <a:off x="19545300" y="1005801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112268</xdr:rowOff>
    </xdr:from>
    <xdr:to>
      <xdr:col>98</xdr:col>
      <xdr:colOff>38100</xdr:colOff>
      <xdr:row>58</xdr:row>
      <xdr:rowOff>42418</xdr:rowOff>
    </xdr:to>
    <xdr:sp macro="" textlink="">
      <xdr:nvSpPr>
        <xdr:cNvPr id="691" name="楕円 690">
          <a:extLst>
            <a:ext uri="{FF2B5EF4-FFF2-40B4-BE49-F238E27FC236}">
              <a16:creationId xmlns:a16="http://schemas.microsoft.com/office/drawing/2014/main" id="{8A7CCAF5-828C-46B7-9D20-A6C9D905F4FF}"/>
            </a:ext>
          </a:extLst>
        </xdr:cNvPr>
        <xdr:cNvSpPr/>
      </xdr:nvSpPr>
      <xdr:spPr>
        <a:xfrm>
          <a:off x="18605500" y="9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163068</xdr:rowOff>
    </xdr:from>
    <xdr:to>
      <xdr:col>102</xdr:col>
      <xdr:colOff>114300</xdr:colOff>
      <xdr:row>58</xdr:row>
      <xdr:rowOff>113919</xdr:rowOff>
    </xdr:to>
    <xdr:cxnSp macro="">
      <xdr:nvCxnSpPr>
        <xdr:cNvPr id="692" name="直線コネクタ 691">
          <a:extLst>
            <a:ext uri="{FF2B5EF4-FFF2-40B4-BE49-F238E27FC236}">
              <a16:creationId xmlns:a16="http://schemas.microsoft.com/office/drawing/2014/main" id="{EAE81E1F-208C-4373-AA43-BCF2E89862DB}"/>
            </a:ext>
          </a:extLst>
        </xdr:cNvPr>
        <xdr:cNvCxnSpPr/>
      </xdr:nvCxnSpPr>
      <xdr:spPr>
        <a:xfrm>
          <a:off x="18656300" y="9935718"/>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93" name="n_1aveValue【学校施設】&#10;一人当たり面積">
          <a:extLst>
            <a:ext uri="{FF2B5EF4-FFF2-40B4-BE49-F238E27FC236}">
              <a16:creationId xmlns:a16="http://schemas.microsoft.com/office/drawing/2014/main" id="{57B3A905-1506-45B3-A6FB-DCABBAD60CFA}"/>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94" name="n_2aveValue【学校施設】&#10;一人当たり面積">
          <a:extLst>
            <a:ext uri="{FF2B5EF4-FFF2-40B4-BE49-F238E27FC236}">
              <a16:creationId xmlns:a16="http://schemas.microsoft.com/office/drawing/2014/main" id="{010C2F7A-42A5-48A9-BF7C-16258256F84A}"/>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695" name="n_3aveValue【学校施設】&#10;一人当たり面積">
          <a:extLst>
            <a:ext uri="{FF2B5EF4-FFF2-40B4-BE49-F238E27FC236}">
              <a16:creationId xmlns:a16="http://schemas.microsoft.com/office/drawing/2014/main" id="{1D6C8712-C6FA-4B72-9010-E9447D81ACC4}"/>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151528</xdr:rowOff>
    </xdr:from>
    <xdr:ext cx="469744" cy="259045"/>
    <xdr:sp macro="" textlink="">
      <xdr:nvSpPr>
        <xdr:cNvPr id="696" name="n_4aveValue【学校施設】&#10;一人当たり面積">
          <a:extLst>
            <a:ext uri="{FF2B5EF4-FFF2-40B4-BE49-F238E27FC236}">
              <a16:creationId xmlns:a16="http://schemas.microsoft.com/office/drawing/2014/main" id="{822FD15F-7867-4054-847A-72460A9371A4}"/>
            </a:ext>
          </a:extLst>
        </xdr:cNvPr>
        <xdr:cNvSpPr txBox="1"/>
      </xdr:nvSpPr>
      <xdr:spPr>
        <a:xfrm>
          <a:off x="18421427" y="1060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87012</xdr:rowOff>
    </xdr:from>
    <xdr:ext cx="469744" cy="259045"/>
    <xdr:sp macro="" textlink="">
      <xdr:nvSpPr>
        <xdr:cNvPr id="697" name="n_1mainValue【学校施設】&#10;一人当たり面積">
          <a:extLst>
            <a:ext uri="{FF2B5EF4-FFF2-40B4-BE49-F238E27FC236}">
              <a16:creationId xmlns:a16="http://schemas.microsoft.com/office/drawing/2014/main" id="{53FE3AA8-70F9-493B-B91C-7F2EB1E7C5A2}"/>
            </a:ext>
          </a:extLst>
        </xdr:cNvPr>
        <xdr:cNvSpPr txBox="1"/>
      </xdr:nvSpPr>
      <xdr:spPr>
        <a:xfrm>
          <a:off x="21075727" y="985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83329</xdr:rowOff>
    </xdr:from>
    <xdr:ext cx="469744" cy="259045"/>
    <xdr:sp macro="" textlink="">
      <xdr:nvSpPr>
        <xdr:cNvPr id="698" name="n_2mainValue【学校施設】&#10;一人当たり面積">
          <a:extLst>
            <a:ext uri="{FF2B5EF4-FFF2-40B4-BE49-F238E27FC236}">
              <a16:creationId xmlns:a16="http://schemas.microsoft.com/office/drawing/2014/main" id="{48400DBA-8A41-4464-8006-704FA128869A}"/>
            </a:ext>
          </a:extLst>
        </xdr:cNvPr>
        <xdr:cNvSpPr txBox="1"/>
      </xdr:nvSpPr>
      <xdr:spPr>
        <a:xfrm>
          <a:off x="20199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9796</xdr:rowOff>
    </xdr:from>
    <xdr:ext cx="469744" cy="259045"/>
    <xdr:sp macro="" textlink="">
      <xdr:nvSpPr>
        <xdr:cNvPr id="699" name="n_3mainValue【学校施設】&#10;一人当たり面積">
          <a:extLst>
            <a:ext uri="{FF2B5EF4-FFF2-40B4-BE49-F238E27FC236}">
              <a16:creationId xmlns:a16="http://schemas.microsoft.com/office/drawing/2014/main" id="{4B7C8CE8-A0CD-4EA7-B69B-3CF26DD77B6E}"/>
            </a:ext>
          </a:extLst>
        </xdr:cNvPr>
        <xdr:cNvSpPr txBox="1"/>
      </xdr:nvSpPr>
      <xdr:spPr>
        <a:xfrm>
          <a:off x="19310427" y="97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58945</xdr:rowOff>
    </xdr:from>
    <xdr:ext cx="469744" cy="259045"/>
    <xdr:sp macro="" textlink="">
      <xdr:nvSpPr>
        <xdr:cNvPr id="700" name="n_4mainValue【学校施設】&#10;一人当たり面積">
          <a:extLst>
            <a:ext uri="{FF2B5EF4-FFF2-40B4-BE49-F238E27FC236}">
              <a16:creationId xmlns:a16="http://schemas.microsoft.com/office/drawing/2014/main" id="{B9968BC1-66BF-428C-A4FB-FF4641E3F5D4}"/>
            </a:ext>
          </a:extLst>
        </xdr:cNvPr>
        <xdr:cNvSpPr txBox="1"/>
      </xdr:nvSpPr>
      <xdr:spPr>
        <a:xfrm>
          <a:off x="18421427" y="96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86D8C6DE-7CEA-4B58-AB02-CA48EBA8A6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F24D02D9-B624-4963-B40C-39C27196A4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501AFC06-8C9A-479E-A66C-9F90AA1AB6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40FC7335-9442-4163-9B3E-1CBB854CE8C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7334B81-2556-4BA1-8CFD-E4069BD2614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EF24A5B6-DE50-400D-8979-6C5D8B3A5A0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467F1F10-666B-47F8-9618-DF08918EE8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91834848-2BF1-4307-9517-CC4B9A9F96B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6D51770E-F7D8-4466-80CB-67E2936B4F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E7185F85-4828-4184-83E0-4EFA03B560D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F026269E-3686-4C75-8447-C359D59217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279E81CD-F7BE-445C-B030-01D48C763D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D053A6C1-99B8-4617-9F48-9D3219CF10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9486CB51-8A8B-45B5-BE10-0A2FCBA01F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C35CB522-4D71-4AFD-AAB1-4A324C048C7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E9317838-BAEA-4D9D-8EF1-F78122A704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A79AD75F-8522-46E2-9046-8225403334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8D40A351-128F-48AC-A046-80F9484F0F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78AD6C47-0FBE-4C95-A2C2-B704C5B12E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1CFD1E5F-BF13-4BC3-9F8E-930B8DCD24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10980D27-A63D-4069-9E7A-122E18492B4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40F6876F-0C15-4B65-8CB3-1071B12D7B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A019D7BA-BD40-4E63-8AAC-6D50873CBD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703B4A77-416B-440D-A937-89D3412C13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a:extLst>
            <a:ext uri="{FF2B5EF4-FFF2-40B4-BE49-F238E27FC236}">
              <a16:creationId xmlns:a16="http://schemas.microsoft.com/office/drawing/2014/main" id="{C65C6AFD-5905-4186-B5B5-0BD3427099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FFD3E0AA-B900-4AC8-9480-863F3541E7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a:extLst>
            <a:ext uri="{FF2B5EF4-FFF2-40B4-BE49-F238E27FC236}">
              <a16:creationId xmlns:a16="http://schemas.microsoft.com/office/drawing/2014/main" id="{AA287E1E-6828-43F4-80CB-875073CF16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8" name="直線コネクタ 727">
          <a:extLst>
            <a:ext uri="{FF2B5EF4-FFF2-40B4-BE49-F238E27FC236}">
              <a16:creationId xmlns:a16="http://schemas.microsoft.com/office/drawing/2014/main" id="{BC99AA80-FFAA-43B5-91E1-85F67F58DBB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9" name="テキスト ボックス 728">
          <a:extLst>
            <a:ext uri="{FF2B5EF4-FFF2-40B4-BE49-F238E27FC236}">
              <a16:creationId xmlns:a16="http://schemas.microsoft.com/office/drawing/2014/main" id="{31682167-7083-4EF0-8691-2FEB33DA6B6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0" name="直線コネクタ 729">
          <a:extLst>
            <a:ext uri="{FF2B5EF4-FFF2-40B4-BE49-F238E27FC236}">
              <a16:creationId xmlns:a16="http://schemas.microsoft.com/office/drawing/2014/main" id="{045ACF58-7EF0-43EB-930F-CFE319B7804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1" name="テキスト ボックス 730">
          <a:extLst>
            <a:ext uri="{FF2B5EF4-FFF2-40B4-BE49-F238E27FC236}">
              <a16:creationId xmlns:a16="http://schemas.microsoft.com/office/drawing/2014/main" id="{4F1E0099-5BB2-4ECA-B857-DD6CC4028D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2" name="直線コネクタ 731">
          <a:extLst>
            <a:ext uri="{FF2B5EF4-FFF2-40B4-BE49-F238E27FC236}">
              <a16:creationId xmlns:a16="http://schemas.microsoft.com/office/drawing/2014/main" id="{7DD33A83-9005-4EE3-A515-A755FBFC9E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3" name="テキスト ボックス 732">
          <a:extLst>
            <a:ext uri="{FF2B5EF4-FFF2-40B4-BE49-F238E27FC236}">
              <a16:creationId xmlns:a16="http://schemas.microsoft.com/office/drawing/2014/main" id="{B0FA8DB8-B621-4BA7-BD48-B67D26FB1AA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4" name="直線コネクタ 733">
          <a:extLst>
            <a:ext uri="{FF2B5EF4-FFF2-40B4-BE49-F238E27FC236}">
              <a16:creationId xmlns:a16="http://schemas.microsoft.com/office/drawing/2014/main" id="{97C42DF3-4FFC-4D1D-8218-39A54A3D624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5" name="テキスト ボックス 734">
          <a:extLst>
            <a:ext uri="{FF2B5EF4-FFF2-40B4-BE49-F238E27FC236}">
              <a16:creationId xmlns:a16="http://schemas.microsoft.com/office/drawing/2014/main" id="{AC1E828E-5BC7-432A-9076-4FFF066C4D8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6" name="直線コネクタ 735">
          <a:extLst>
            <a:ext uri="{FF2B5EF4-FFF2-40B4-BE49-F238E27FC236}">
              <a16:creationId xmlns:a16="http://schemas.microsoft.com/office/drawing/2014/main" id="{585682F0-05B8-4485-873C-09539ECA9F4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7" name="テキスト ボックス 736">
          <a:extLst>
            <a:ext uri="{FF2B5EF4-FFF2-40B4-BE49-F238E27FC236}">
              <a16:creationId xmlns:a16="http://schemas.microsoft.com/office/drawing/2014/main" id="{1B41F18F-11EC-4536-951E-1C3B0AC2E12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8" name="直線コネクタ 737">
          <a:extLst>
            <a:ext uri="{FF2B5EF4-FFF2-40B4-BE49-F238E27FC236}">
              <a16:creationId xmlns:a16="http://schemas.microsoft.com/office/drawing/2014/main" id="{0165F947-AF2E-426A-828F-12D192A5F9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9" name="テキスト ボックス 738">
          <a:extLst>
            <a:ext uri="{FF2B5EF4-FFF2-40B4-BE49-F238E27FC236}">
              <a16:creationId xmlns:a16="http://schemas.microsoft.com/office/drawing/2014/main" id="{71C9C774-2FBE-4AC0-AC96-CE42255CDD8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0" name="【公民館】&#10;有形固定資産減価償却率グラフ枠">
          <a:extLst>
            <a:ext uri="{FF2B5EF4-FFF2-40B4-BE49-F238E27FC236}">
              <a16:creationId xmlns:a16="http://schemas.microsoft.com/office/drawing/2014/main" id="{BA7CCB2D-B02E-40C5-8D55-B299471B8C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41" name="直線コネクタ 740">
          <a:extLst>
            <a:ext uri="{FF2B5EF4-FFF2-40B4-BE49-F238E27FC236}">
              <a16:creationId xmlns:a16="http://schemas.microsoft.com/office/drawing/2014/main" id="{746CA26F-8327-4099-AAA7-32E2A558B482}"/>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2" name="【公民館】&#10;有形固定資産減価償却率最小値テキスト">
          <a:extLst>
            <a:ext uri="{FF2B5EF4-FFF2-40B4-BE49-F238E27FC236}">
              <a16:creationId xmlns:a16="http://schemas.microsoft.com/office/drawing/2014/main" id="{730B38B6-C27C-442E-A664-97E0E5D2A13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3" name="直線コネクタ 742">
          <a:extLst>
            <a:ext uri="{FF2B5EF4-FFF2-40B4-BE49-F238E27FC236}">
              <a16:creationId xmlns:a16="http://schemas.microsoft.com/office/drawing/2014/main" id="{943F62E1-0A65-464F-ABD2-01E1C95E237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44" name="【公民館】&#10;有形固定資産減価償却率最大値テキスト">
          <a:extLst>
            <a:ext uri="{FF2B5EF4-FFF2-40B4-BE49-F238E27FC236}">
              <a16:creationId xmlns:a16="http://schemas.microsoft.com/office/drawing/2014/main" id="{E28D5DF1-2997-40D4-A0E6-88C7F0CE4BDE}"/>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45" name="直線コネクタ 744">
          <a:extLst>
            <a:ext uri="{FF2B5EF4-FFF2-40B4-BE49-F238E27FC236}">
              <a16:creationId xmlns:a16="http://schemas.microsoft.com/office/drawing/2014/main" id="{63ADFD60-6498-4C25-929C-6CD3360CF60D}"/>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746" name="【公民館】&#10;有形固定資産減価償却率平均値テキスト">
          <a:extLst>
            <a:ext uri="{FF2B5EF4-FFF2-40B4-BE49-F238E27FC236}">
              <a16:creationId xmlns:a16="http://schemas.microsoft.com/office/drawing/2014/main" id="{792C7872-D3C4-4516-8DD0-6006F72C69CD}"/>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47" name="フローチャート: 判断 746">
          <a:extLst>
            <a:ext uri="{FF2B5EF4-FFF2-40B4-BE49-F238E27FC236}">
              <a16:creationId xmlns:a16="http://schemas.microsoft.com/office/drawing/2014/main" id="{A9C4CC46-2EA0-4758-B69D-B9FC194B3C4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48" name="フローチャート: 判断 747">
          <a:extLst>
            <a:ext uri="{FF2B5EF4-FFF2-40B4-BE49-F238E27FC236}">
              <a16:creationId xmlns:a16="http://schemas.microsoft.com/office/drawing/2014/main" id="{02F06E58-D940-4973-A788-DED42CF057CD}"/>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49" name="フローチャート: 判断 748">
          <a:extLst>
            <a:ext uri="{FF2B5EF4-FFF2-40B4-BE49-F238E27FC236}">
              <a16:creationId xmlns:a16="http://schemas.microsoft.com/office/drawing/2014/main" id="{D690FB02-E8A4-4986-9AB1-2913755F0487}"/>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50" name="フローチャート: 判断 749">
          <a:extLst>
            <a:ext uri="{FF2B5EF4-FFF2-40B4-BE49-F238E27FC236}">
              <a16:creationId xmlns:a16="http://schemas.microsoft.com/office/drawing/2014/main" id="{8CBCF391-3E5D-46F1-8B23-3A2E0AEF2AC4}"/>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51" name="フローチャート: 判断 750">
          <a:extLst>
            <a:ext uri="{FF2B5EF4-FFF2-40B4-BE49-F238E27FC236}">
              <a16:creationId xmlns:a16="http://schemas.microsoft.com/office/drawing/2014/main" id="{BD13AD6C-9D47-434F-BDF6-476BDC4BE556}"/>
            </a:ext>
          </a:extLst>
        </xdr:cNvPr>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6AECA008-12CF-4813-9F92-87200281E7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C8221C89-F02B-42B6-B3E9-0081D91C11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F9F4AFB5-EE36-479A-BFD9-06A0A69010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416CD101-6F0E-4374-81C5-8604C2D759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F6343A88-3572-4583-B87D-8CF9C2752B7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137795</xdr:rowOff>
    </xdr:from>
    <xdr:to>
      <xdr:col>85</xdr:col>
      <xdr:colOff>177800</xdr:colOff>
      <xdr:row>102</xdr:row>
      <xdr:rowOff>67945</xdr:rowOff>
    </xdr:to>
    <xdr:sp macro="" textlink="">
      <xdr:nvSpPr>
        <xdr:cNvPr id="757" name="楕円 756">
          <a:extLst>
            <a:ext uri="{FF2B5EF4-FFF2-40B4-BE49-F238E27FC236}">
              <a16:creationId xmlns:a16="http://schemas.microsoft.com/office/drawing/2014/main" id="{E9EA961A-AC67-4B8F-8B1C-AA5BAED51591}"/>
            </a:ext>
          </a:extLst>
        </xdr:cNvPr>
        <xdr:cNvSpPr/>
      </xdr:nvSpPr>
      <xdr:spPr>
        <a:xfrm>
          <a:off x="16268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160672</xdr:rowOff>
    </xdr:from>
    <xdr:ext cx="405111" cy="259045"/>
    <xdr:sp macro="" textlink="">
      <xdr:nvSpPr>
        <xdr:cNvPr id="758" name="【公民館】&#10;有形固定資産減価償却率該当値テキスト">
          <a:extLst>
            <a:ext uri="{FF2B5EF4-FFF2-40B4-BE49-F238E27FC236}">
              <a16:creationId xmlns:a16="http://schemas.microsoft.com/office/drawing/2014/main" id="{180946EC-4D3B-48D0-B219-7CD095F33709}"/>
            </a:ext>
          </a:extLst>
        </xdr:cNvPr>
        <xdr:cNvSpPr txBox="1"/>
      </xdr:nvSpPr>
      <xdr:spPr>
        <a:xfrm>
          <a:off x="16357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67311</xdr:rowOff>
    </xdr:from>
    <xdr:to>
      <xdr:col>81</xdr:col>
      <xdr:colOff>101600</xdr:colOff>
      <xdr:row>101</xdr:row>
      <xdr:rowOff>168911</xdr:rowOff>
    </xdr:to>
    <xdr:sp macro="" textlink="">
      <xdr:nvSpPr>
        <xdr:cNvPr id="759" name="楕円 758">
          <a:extLst>
            <a:ext uri="{FF2B5EF4-FFF2-40B4-BE49-F238E27FC236}">
              <a16:creationId xmlns:a16="http://schemas.microsoft.com/office/drawing/2014/main" id="{F7F83453-7FBA-4E2C-A9CA-219E7724502D}"/>
            </a:ext>
          </a:extLst>
        </xdr:cNvPr>
        <xdr:cNvSpPr/>
      </xdr:nvSpPr>
      <xdr:spPr>
        <a:xfrm>
          <a:off x="15430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118111</xdr:rowOff>
    </xdr:from>
    <xdr:to>
      <xdr:col>85</xdr:col>
      <xdr:colOff>127000</xdr:colOff>
      <xdr:row>102</xdr:row>
      <xdr:rowOff>17145</xdr:rowOff>
    </xdr:to>
    <xdr:cxnSp macro="">
      <xdr:nvCxnSpPr>
        <xdr:cNvPr id="760" name="直線コネクタ 759">
          <a:extLst>
            <a:ext uri="{FF2B5EF4-FFF2-40B4-BE49-F238E27FC236}">
              <a16:creationId xmlns:a16="http://schemas.microsoft.com/office/drawing/2014/main" id="{E76EB83A-C65E-485E-9F7C-DA2DDED93EE8}"/>
            </a:ext>
          </a:extLst>
        </xdr:cNvPr>
        <xdr:cNvCxnSpPr/>
      </xdr:nvCxnSpPr>
      <xdr:spPr>
        <a:xfrm>
          <a:off x="15481300" y="17434561"/>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29211</xdr:rowOff>
    </xdr:from>
    <xdr:to>
      <xdr:col>76</xdr:col>
      <xdr:colOff>165100</xdr:colOff>
      <xdr:row>101</xdr:row>
      <xdr:rowOff>130811</xdr:rowOff>
    </xdr:to>
    <xdr:sp macro="" textlink="">
      <xdr:nvSpPr>
        <xdr:cNvPr id="761" name="楕円 760">
          <a:extLst>
            <a:ext uri="{FF2B5EF4-FFF2-40B4-BE49-F238E27FC236}">
              <a16:creationId xmlns:a16="http://schemas.microsoft.com/office/drawing/2014/main" id="{573FE994-0368-47AD-9421-3F745EA09895}"/>
            </a:ext>
          </a:extLst>
        </xdr:cNvPr>
        <xdr:cNvSpPr/>
      </xdr:nvSpPr>
      <xdr:spPr>
        <a:xfrm>
          <a:off x="14541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80011</xdr:rowOff>
    </xdr:from>
    <xdr:to>
      <xdr:col>81</xdr:col>
      <xdr:colOff>50800</xdr:colOff>
      <xdr:row>101</xdr:row>
      <xdr:rowOff>118111</xdr:rowOff>
    </xdr:to>
    <xdr:cxnSp macro="">
      <xdr:nvCxnSpPr>
        <xdr:cNvPr id="762" name="直線コネクタ 761">
          <a:extLst>
            <a:ext uri="{FF2B5EF4-FFF2-40B4-BE49-F238E27FC236}">
              <a16:creationId xmlns:a16="http://schemas.microsoft.com/office/drawing/2014/main" id="{BD5F901A-767E-4616-95A4-43A9AD8B0680}"/>
            </a:ext>
          </a:extLst>
        </xdr:cNvPr>
        <xdr:cNvCxnSpPr/>
      </xdr:nvCxnSpPr>
      <xdr:spPr>
        <a:xfrm>
          <a:off x="14592300" y="173964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27305</xdr:rowOff>
    </xdr:from>
    <xdr:to>
      <xdr:col>72</xdr:col>
      <xdr:colOff>38100</xdr:colOff>
      <xdr:row>101</xdr:row>
      <xdr:rowOff>128905</xdr:rowOff>
    </xdr:to>
    <xdr:sp macro="" textlink="">
      <xdr:nvSpPr>
        <xdr:cNvPr id="763" name="楕円 762">
          <a:extLst>
            <a:ext uri="{FF2B5EF4-FFF2-40B4-BE49-F238E27FC236}">
              <a16:creationId xmlns:a16="http://schemas.microsoft.com/office/drawing/2014/main" id="{9748A688-BECF-4986-AD1C-437C4A861BCA}"/>
            </a:ext>
          </a:extLst>
        </xdr:cNvPr>
        <xdr:cNvSpPr/>
      </xdr:nvSpPr>
      <xdr:spPr>
        <a:xfrm>
          <a:off x="13652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78105</xdr:rowOff>
    </xdr:from>
    <xdr:to>
      <xdr:col>76</xdr:col>
      <xdr:colOff>114300</xdr:colOff>
      <xdr:row>101</xdr:row>
      <xdr:rowOff>80011</xdr:rowOff>
    </xdr:to>
    <xdr:cxnSp macro="">
      <xdr:nvCxnSpPr>
        <xdr:cNvPr id="764" name="直線コネクタ 763">
          <a:extLst>
            <a:ext uri="{FF2B5EF4-FFF2-40B4-BE49-F238E27FC236}">
              <a16:creationId xmlns:a16="http://schemas.microsoft.com/office/drawing/2014/main" id="{F07E4172-A723-446E-9334-C9DBF3E012F5}"/>
            </a:ext>
          </a:extLst>
        </xdr:cNvPr>
        <xdr:cNvCxnSpPr/>
      </xdr:nvCxnSpPr>
      <xdr:spPr>
        <a:xfrm>
          <a:off x="13703300" y="173945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82550</xdr:rowOff>
    </xdr:from>
    <xdr:to>
      <xdr:col>67</xdr:col>
      <xdr:colOff>101600</xdr:colOff>
      <xdr:row>108</xdr:row>
      <xdr:rowOff>12700</xdr:rowOff>
    </xdr:to>
    <xdr:sp macro="" textlink="">
      <xdr:nvSpPr>
        <xdr:cNvPr id="765" name="楕円 764">
          <a:extLst>
            <a:ext uri="{FF2B5EF4-FFF2-40B4-BE49-F238E27FC236}">
              <a16:creationId xmlns:a16="http://schemas.microsoft.com/office/drawing/2014/main" id="{F26CEB1B-23BC-4322-B96F-BAD613813DD5}"/>
            </a:ext>
          </a:extLst>
        </xdr:cNvPr>
        <xdr:cNvSpPr/>
      </xdr:nvSpPr>
      <xdr:spPr>
        <a:xfrm>
          <a:off x="1276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78105</xdr:rowOff>
    </xdr:from>
    <xdr:to>
      <xdr:col>71</xdr:col>
      <xdr:colOff>177800</xdr:colOff>
      <xdr:row>107</xdr:row>
      <xdr:rowOff>133350</xdr:rowOff>
    </xdr:to>
    <xdr:cxnSp macro="">
      <xdr:nvCxnSpPr>
        <xdr:cNvPr id="766" name="直線コネクタ 765">
          <a:extLst>
            <a:ext uri="{FF2B5EF4-FFF2-40B4-BE49-F238E27FC236}">
              <a16:creationId xmlns:a16="http://schemas.microsoft.com/office/drawing/2014/main" id="{20586036-94B9-4989-B117-7F6ED4BE7B8F}"/>
            </a:ext>
          </a:extLst>
        </xdr:cNvPr>
        <xdr:cNvCxnSpPr/>
      </xdr:nvCxnSpPr>
      <xdr:spPr>
        <a:xfrm flipV="1">
          <a:off x="12814300" y="17394555"/>
          <a:ext cx="889000" cy="108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67" name="n_1aveValue【公民館】&#10;有形固定資産減価償却率">
          <a:extLst>
            <a:ext uri="{FF2B5EF4-FFF2-40B4-BE49-F238E27FC236}">
              <a16:creationId xmlns:a16="http://schemas.microsoft.com/office/drawing/2014/main" id="{3FDC7F5D-C681-4483-AF4E-A05A8386EBE5}"/>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68" name="n_2aveValue【公民館】&#10;有形固定資産減価償却率">
          <a:extLst>
            <a:ext uri="{FF2B5EF4-FFF2-40B4-BE49-F238E27FC236}">
              <a16:creationId xmlns:a16="http://schemas.microsoft.com/office/drawing/2014/main" id="{6C9A7476-9DB0-4427-A12F-A5A01AB532CD}"/>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69" name="n_3aveValue【公民館】&#10;有形固定資産減価償却率">
          <a:extLst>
            <a:ext uri="{FF2B5EF4-FFF2-40B4-BE49-F238E27FC236}">
              <a16:creationId xmlns:a16="http://schemas.microsoft.com/office/drawing/2014/main" id="{4C306029-5204-4512-9F8D-6A5ED54076B0}"/>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70" name="n_4aveValue【公民館】&#10;有形固定資産減価償却率">
          <a:extLst>
            <a:ext uri="{FF2B5EF4-FFF2-40B4-BE49-F238E27FC236}">
              <a16:creationId xmlns:a16="http://schemas.microsoft.com/office/drawing/2014/main" id="{637838B3-94B7-4074-A928-6D6C1F9AF207}"/>
            </a:ext>
          </a:extLst>
        </xdr:cNvPr>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13988</xdr:rowOff>
    </xdr:from>
    <xdr:ext cx="405111" cy="259045"/>
    <xdr:sp macro="" textlink="">
      <xdr:nvSpPr>
        <xdr:cNvPr id="771" name="n_1mainValue【公民館】&#10;有形固定資産減価償却率">
          <a:extLst>
            <a:ext uri="{FF2B5EF4-FFF2-40B4-BE49-F238E27FC236}">
              <a16:creationId xmlns:a16="http://schemas.microsoft.com/office/drawing/2014/main" id="{0EE75351-77EA-425B-BA82-66925507C695}"/>
            </a:ext>
          </a:extLst>
        </xdr:cNvPr>
        <xdr:cNvSpPr txBox="1"/>
      </xdr:nvSpPr>
      <xdr:spPr>
        <a:xfrm>
          <a:off x="152660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147338</xdr:rowOff>
    </xdr:from>
    <xdr:ext cx="405111" cy="259045"/>
    <xdr:sp macro="" textlink="">
      <xdr:nvSpPr>
        <xdr:cNvPr id="772" name="n_2mainValue【公民館】&#10;有形固定資産減価償却率">
          <a:extLst>
            <a:ext uri="{FF2B5EF4-FFF2-40B4-BE49-F238E27FC236}">
              <a16:creationId xmlns:a16="http://schemas.microsoft.com/office/drawing/2014/main" id="{02615978-A5BF-4E32-8BE2-919EEECC7B19}"/>
            </a:ext>
          </a:extLst>
        </xdr:cNvPr>
        <xdr:cNvSpPr txBox="1"/>
      </xdr:nvSpPr>
      <xdr:spPr>
        <a:xfrm>
          <a:off x="14389744" y="1712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145432</xdr:rowOff>
    </xdr:from>
    <xdr:ext cx="405111" cy="259045"/>
    <xdr:sp macro="" textlink="">
      <xdr:nvSpPr>
        <xdr:cNvPr id="773" name="n_3mainValue【公民館】&#10;有形固定資産減価償却率">
          <a:extLst>
            <a:ext uri="{FF2B5EF4-FFF2-40B4-BE49-F238E27FC236}">
              <a16:creationId xmlns:a16="http://schemas.microsoft.com/office/drawing/2014/main" id="{01F34907-40D5-45C7-99BA-1B880C1D2241}"/>
            </a:ext>
          </a:extLst>
        </xdr:cNvPr>
        <xdr:cNvSpPr txBox="1"/>
      </xdr:nvSpPr>
      <xdr:spPr>
        <a:xfrm>
          <a:off x="13500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3827</xdr:rowOff>
    </xdr:from>
    <xdr:ext cx="405111" cy="259045"/>
    <xdr:sp macro="" textlink="">
      <xdr:nvSpPr>
        <xdr:cNvPr id="774" name="n_4mainValue【公民館】&#10;有形固定資産減価償却率">
          <a:extLst>
            <a:ext uri="{FF2B5EF4-FFF2-40B4-BE49-F238E27FC236}">
              <a16:creationId xmlns:a16="http://schemas.microsoft.com/office/drawing/2014/main" id="{70BB4E22-EEAD-4687-8AF0-18F3752E334D}"/>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50092F1D-BA7F-47D1-AF1E-1D12ABCDB55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921483EB-7FAF-4EAF-BF79-447008465B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7EC30DA2-B5E7-4694-A50C-C4B6522DA0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10147E8-C9CA-431E-A4EC-A91D3E5F77E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413A5443-F1E2-4813-AB40-92B6D5EB116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EF2191E2-C764-48FF-BB94-7AFF778B80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EE26C53E-FEA7-4383-8067-BD37699ABC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E2B45B04-23C1-41FF-B811-EC1AA3459C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765A354B-31E0-4D18-8CCD-B94EF47097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72B9911A-1D41-45A0-95A8-E1914FF711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5" name="直線コネクタ 784">
          <a:extLst>
            <a:ext uri="{FF2B5EF4-FFF2-40B4-BE49-F238E27FC236}">
              <a16:creationId xmlns:a16="http://schemas.microsoft.com/office/drawing/2014/main" id="{777EAAF1-C28D-479A-8B6C-5ADBEE1691C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6" name="テキスト ボックス 785">
          <a:extLst>
            <a:ext uri="{FF2B5EF4-FFF2-40B4-BE49-F238E27FC236}">
              <a16:creationId xmlns:a16="http://schemas.microsoft.com/office/drawing/2014/main" id="{82251407-B0E8-490C-B159-541689C3812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7" name="直線コネクタ 786">
          <a:extLst>
            <a:ext uri="{FF2B5EF4-FFF2-40B4-BE49-F238E27FC236}">
              <a16:creationId xmlns:a16="http://schemas.microsoft.com/office/drawing/2014/main" id="{64E00C17-1318-4890-ACF0-849E5EB1EBE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8" name="テキスト ボックス 787">
          <a:extLst>
            <a:ext uri="{FF2B5EF4-FFF2-40B4-BE49-F238E27FC236}">
              <a16:creationId xmlns:a16="http://schemas.microsoft.com/office/drawing/2014/main" id="{63AE75FE-17BC-4DDA-96FA-6C0892855B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9" name="直線コネクタ 788">
          <a:extLst>
            <a:ext uri="{FF2B5EF4-FFF2-40B4-BE49-F238E27FC236}">
              <a16:creationId xmlns:a16="http://schemas.microsoft.com/office/drawing/2014/main" id="{D8355A7A-3416-4F44-AF88-4418F1CA16E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0" name="テキスト ボックス 789">
          <a:extLst>
            <a:ext uri="{FF2B5EF4-FFF2-40B4-BE49-F238E27FC236}">
              <a16:creationId xmlns:a16="http://schemas.microsoft.com/office/drawing/2014/main" id="{59FDF341-F6B4-4943-B2A1-0970551E09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1" name="直線コネクタ 790">
          <a:extLst>
            <a:ext uri="{FF2B5EF4-FFF2-40B4-BE49-F238E27FC236}">
              <a16:creationId xmlns:a16="http://schemas.microsoft.com/office/drawing/2014/main" id="{66D75C66-D418-485C-B6FE-20E91C6E677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2" name="テキスト ボックス 791">
          <a:extLst>
            <a:ext uri="{FF2B5EF4-FFF2-40B4-BE49-F238E27FC236}">
              <a16:creationId xmlns:a16="http://schemas.microsoft.com/office/drawing/2014/main" id="{642AAA09-F0F6-411C-B2A5-987F2E07513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3" name="直線コネクタ 792">
          <a:extLst>
            <a:ext uri="{FF2B5EF4-FFF2-40B4-BE49-F238E27FC236}">
              <a16:creationId xmlns:a16="http://schemas.microsoft.com/office/drawing/2014/main" id="{930C4C8C-9953-4FDB-BD8A-DA2BAB3B509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4" name="テキスト ボックス 793">
          <a:extLst>
            <a:ext uri="{FF2B5EF4-FFF2-40B4-BE49-F238E27FC236}">
              <a16:creationId xmlns:a16="http://schemas.microsoft.com/office/drawing/2014/main" id="{7C0CDED0-AD5E-4409-9EC7-0CDB862D7C7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337C74E4-8DF2-4BEC-B008-CBB5A6BF5E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FAB0B84C-5541-402F-8EE7-8F1D3DC8AC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a:extLst>
            <a:ext uri="{FF2B5EF4-FFF2-40B4-BE49-F238E27FC236}">
              <a16:creationId xmlns:a16="http://schemas.microsoft.com/office/drawing/2014/main" id="{D1D05D4F-5724-48BC-891D-E413846BA6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98" name="直線コネクタ 797">
          <a:extLst>
            <a:ext uri="{FF2B5EF4-FFF2-40B4-BE49-F238E27FC236}">
              <a16:creationId xmlns:a16="http://schemas.microsoft.com/office/drawing/2014/main" id="{A3B5B113-B857-4856-91C2-5F78281DB532}"/>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99" name="【公民館】&#10;一人当たり面積最小値テキスト">
          <a:extLst>
            <a:ext uri="{FF2B5EF4-FFF2-40B4-BE49-F238E27FC236}">
              <a16:creationId xmlns:a16="http://schemas.microsoft.com/office/drawing/2014/main" id="{05CEEFE8-6518-47B5-B8EE-CC04992A1047}"/>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00" name="直線コネクタ 799">
          <a:extLst>
            <a:ext uri="{FF2B5EF4-FFF2-40B4-BE49-F238E27FC236}">
              <a16:creationId xmlns:a16="http://schemas.microsoft.com/office/drawing/2014/main" id="{B3BF4BA3-1FE1-46B7-915C-CB0F94F2C8FC}"/>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01" name="【公民館】&#10;一人当たり面積最大値テキスト">
          <a:extLst>
            <a:ext uri="{FF2B5EF4-FFF2-40B4-BE49-F238E27FC236}">
              <a16:creationId xmlns:a16="http://schemas.microsoft.com/office/drawing/2014/main" id="{29C2AA63-DF87-4FD3-B523-9DEC7E78B87D}"/>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02" name="直線コネクタ 801">
          <a:extLst>
            <a:ext uri="{FF2B5EF4-FFF2-40B4-BE49-F238E27FC236}">
              <a16:creationId xmlns:a16="http://schemas.microsoft.com/office/drawing/2014/main" id="{2ED37008-BB98-4D33-85B1-83751DAFCF52}"/>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803" name="【公民館】&#10;一人当たり面積平均値テキスト">
          <a:extLst>
            <a:ext uri="{FF2B5EF4-FFF2-40B4-BE49-F238E27FC236}">
              <a16:creationId xmlns:a16="http://schemas.microsoft.com/office/drawing/2014/main" id="{015C6371-2829-41D9-A7E3-B5A374A192AA}"/>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04" name="フローチャート: 判断 803">
          <a:extLst>
            <a:ext uri="{FF2B5EF4-FFF2-40B4-BE49-F238E27FC236}">
              <a16:creationId xmlns:a16="http://schemas.microsoft.com/office/drawing/2014/main" id="{D2953709-2E4F-408F-9135-4A6F0FE7ABD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05" name="フローチャート: 判断 804">
          <a:extLst>
            <a:ext uri="{FF2B5EF4-FFF2-40B4-BE49-F238E27FC236}">
              <a16:creationId xmlns:a16="http://schemas.microsoft.com/office/drawing/2014/main" id="{8E009949-E5DB-43D8-B9C8-6D5B5A6C62A7}"/>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06" name="フローチャート: 判断 805">
          <a:extLst>
            <a:ext uri="{FF2B5EF4-FFF2-40B4-BE49-F238E27FC236}">
              <a16:creationId xmlns:a16="http://schemas.microsoft.com/office/drawing/2014/main" id="{7E320D6B-C128-4A35-9464-40B5F41CFD6A}"/>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07" name="フローチャート: 判断 806">
          <a:extLst>
            <a:ext uri="{FF2B5EF4-FFF2-40B4-BE49-F238E27FC236}">
              <a16:creationId xmlns:a16="http://schemas.microsoft.com/office/drawing/2014/main" id="{36850D36-3997-41BE-BF42-A040F7E3CD2D}"/>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27305</xdr:rowOff>
    </xdr:from>
    <xdr:to>
      <xdr:col>98</xdr:col>
      <xdr:colOff>38100</xdr:colOff>
      <xdr:row>107</xdr:row>
      <xdr:rowOff>128905</xdr:rowOff>
    </xdr:to>
    <xdr:sp macro="" textlink="">
      <xdr:nvSpPr>
        <xdr:cNvPr id="808" name="フローチャート: 判断 807">
          <a:extLst>
            <a:ext uri="{FF2B5EF4-FFF2-40B4-BE49-F238E27FC236}">
              <a16:creationId xmlns:a16="http://schemas.microsoft.com/office/drawing/2014/main" id="{1982C0BD-9F34-4EBF-BA44-98A478785324}"/>
            </a:ext>
          </a:extLst>
        </xdr:cNvPr>
        <xdr:cNvSpPr/>
      </xdr:nvSpPr>
      <xdr:spPr>
        <a:xfrm>
          <a:off x="18605500" y="1837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235E44D9-AB7A-47C4-894F-55B985121B1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895EFF4-AFFE-4CBF-A084-AAF96DFC2E8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82CD62D4-A368-4136-8674-48E279C054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13771CA2-B261-4A06-AA5D-DEE7FC963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1E8954BC-A417-45D3-A4CA-DF74D8E33B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10540</xdr:rowOff>
    </xdr:from>
    <xdr:to>
      <xdr:col>116</xdr:col>
      <xdr:colOff>114300</xdr:colOff>
      <xdr:row>107</xdr:row>
      <xdr:rowOff>112140</xdr:rowOff>
    </xdr:to>
    <xdr:sp macro="" textlink="">
      <xdr:nvSpPr>
        <xdr:cNvPr id="814" name="楕円 813">
          <a:extLst>
            <a:ext uri="{FF2B5EF4-FFF2-40B4-BE49-F238E27FC236}">
              <a16:creationId xmlns:a16="http://schemas.microsoft.com/office/drawing/2014/main" id="{CD1766CF-D57D-4055-BF96-0DA930E97214}"/>
            </a:ext>
          </a:extLst>
        </xdr:cNvPr>
        <xdr:cNvSpPr/>
      </xdr:nvSpPr>
      <xdr:spPr>
        <a:xfrm>
          <a:off x="22110700" y="183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160417</xdr:rowOff>
    </xdr:from>
    <xdr:ext cx="469744" cy="259045"/>
    <xdr:sp macro="" textlink="">
      <xdr:nvSpPr>
        <xdr:cNvPr id="815" name="【公民館】&#10;一人当たり面積該当値テキスト">
          <a:extLst>
            <a:ext uri="{FF2B5EF4-FFF2-40B4-BE49-F238E27FC236}">
              <a16:creationId xmlns:a16="http://schemas.microsoft.com/office/drawing/2014/main" id="{0DB62025-ACAB-4415-804E-10AB5EE1B784}"/>
            </a:ext>
          </a:extLst>
        </xdr:cNvPr>
        <xdr:cNvSpPr txBox="1"/>
      </xdr:nvSpPr>
      <xdr:spPr>
        <a:xfrm>
          <a:off x="22199600" y="1833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xdr:rowOff>
    </xdr:from>
    <xdr:to>
      <xdr:col>112</xdr:col>
      <xdr:colOff>38100</xdr:colOff>
      <xdr:row>107</xdr:row>
      <xdr:rowOff>112522</xdr:rowOff>
    </xdr:to>
    <xdr:sp macro="" textlink="">
      <xdr:nvSpPr>
        <xdr:cNvPr id="816" name="楕円 815">
          <a:extLst>
            <a:ext uri="{FF2B5EF4-FFF2-40B4-BE49-F238E27FC236}">
              <a16:creationId xmlns:a16="http://schemas.microsoft.com/office/drawing/2014/main" id="{A28D1237-84B0-4837-92CE-7FF42C33DC5F}"/>
            </a:ext>
          </a:extLst>
        </xdr:cNvPr>
        <xdr:cNvSpPr/>
      </xdr:nvSpPr>
      <xdr:spPr>
        <a:xfrm>
          <a:off x="21272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61340</xdr:rowOff>
    </xdr:from>
    <xdr:to>
      <xdr:col>116</xdr:col>
      <xdr:colOff>63500</xdr:colOff>
      <xdr:row>107</xdr:row>
      <xdr:rowOff>61722</xdr:rowOff>
    </xdr:to>
    <xdr:cxnSp macro="">
      <xdr:nvCxnSpPr>
        <xdr:cNvPr id="817" name="直線コネクタ 816">
          <a:extLst>
            <a:ext uri="{FF2B5EF4-FFF2-40B4-BE49-F238E27FC236}">
              <a16:creationId xmlns:a16="http://schemas.microsoft.com/office/drawing/2014/main" id="{B6C3266C-2199-497F-AB4A-74F159A782E3}"/>
            </a:ext>
          </a:extLst>
        </xdr:cNvPr>
        <xdr:cNvCxnSpPr/>
      </xdr:nvCxnSpPr>
      <xdr:spPr>
        <a:xfrm flipV="1">
          <a:off x="21323300" y="1840649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9779</xdr:rowOff>
    </xdr:from>
    <xdr:to>
      <xdr:col>107</xdr:col>
      <xdr:colOff>101600</xdr:colOff>
      <xdr:row>107</xdr:row>
      <xdr:rowOff>111379</xdr:rowOff>
    </xdr:to>
    <xdr:sp macro="" textlink="">
      <xdr:nvSpPr>
        <xdr:cNvPr id="818" name="楕円 817">
          <a:extLst>
            <a:ext uri="{FF2B5EF4-FFF2-40B4-BE49-F238E27FC236}">
              <a16:creationId xmlns:a16="http://schemas.microsoft.com/office/drawing/2014/main" id="{AD31CC14-A893-4FA1-BB7A-E3039633D5E2}"/>
            </a:ext>
          </a:extLst>
        </xdr:cNvPr>
        <xdr:cNvSpPr/>
      </xdr:nvSpPr>
      <xdr:spPr>
        <a:xfrm>
          <a:off x="20383500" y="183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60579</xdr:rowOff>
    </xdr:from>
    <xdr:to>
      <xdr:col>111</xdr:col>
      <xdr:colOff>177800</xdr:colOff>
      <xdr:row>107</xdr:row>
      <xdr:rowOff>61722</xdr:rowOff>
    </xdr:to>
    <xdr:cxnSp macro="">
      <xdr:nvCxnSpPr>
        <xdr:cNvPr id="819" name="直線コネクタ 818">
          <a:extLst>
            <a:ext uri="{FF2B5EF4-FFF2-40B4-BE49-F238E27FC236}">
              <a16:creationId xmlns:a16="http://schemas.microsoft.com/office/drawing/2014/main" id="{7294A999-CE00-42B2-A2D2-1946F36B8CB4}"/>
            </a:ext>
          </a:extLst>
        </xdr:cNvPr>
        <xdr:cNvCxnSpPr/>
      </xdr:nvCxnSpPr>
      <xdr:spPr>
        <a:xfrm>
          <a:off x="20434300" y="184057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8637</xdr:rowOff>
    </xdr:from>
    <xdr:to>
      <xdr:col>102</xdr:col>
      <xdr:colOff>165100</xdr:colOff>
      <xdr:row>107</xdr:row>
      <xdr:rowOff>110237</xdr:rowOff>
    </xdr:to>
    <xdr:sp macro="" textlink="">
      <xdr:nvSpPr>
        <xdr:cNvPr id="820" name="楕円 819">
          <a:extLst>
            <a:ext uri="{FF2B5EF4-FFF2-40B4-BE49-F238E27FC236}">
              <a16:creationId xmlns:a16="http://schemas.microsoft.com/office/drawing/2014/main" id="{0E647B7B-4164-4DBE-8B7B-854A3D432C62}"/>
            </a:ext>
          </a:extLst>
        </xdr:cNvPr>
        <xdr:cNvSpPr/>
      </xdr:nvSpPr>
      <xdr:spPr>
        <a:xfrm>
          <a:off x="19494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59437</xdr:rowOff>
    </xdr:from>
    <xdr:to>
      <xdr:col>107</xdr:col>
      <xdr:colOff>50800</xdr:colOff>
      <xdr:row>107</xdr:row>
      <xdr:rowOff>60579</xdr:rowOff>
    </xdr:to>
    <xdr:cxnSp macro="">
      <xdr:nvCxnSpPr>
        <xdr:cNvPr id="821" name="直線コネクタ 820">
          <a:extLst>
            <a:ext uri="{FF2B5EF4-FFF2-40B4-BE49-F238E27FC236}">
              <a16:creationId xmlns:a16="http://schemas.microsoft.com/office/drawing/2014/main" id="{1CCA6F3D-9ED3-4940-80A3-416142A7F808}"/>
            </a:ext>
          </a:extLst>
        </xdr:cNvPr>
        <xdr:cNvCxnSpPr/>
      </xdr:nvCxnSpPr>
      <xdr:spPr>
        <a:xfrm>
          <a:off x="19545300" y="18404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24257</xdr:rowOff>
    </xdr:from>
    <xdr:to>
      <xdr:col>98</xdr:col>
      <xdr:colOff>38100</xdr:colOff>
      <xdr:row>108</xdr:row>
      <xdr:rowOff>125857</xdr:rowOff>
    </xdr:to>
    <xdr:sp macro="" textlink="">
      <xdr:nvSpPr>
        <xdr:cNvPr id="822" name="楕円 821">
          <a:extLst>
            <a:ext uri="{FF2B5EF4-FFF2-40B4-BE49-F238E27FC236}">
              <a16:creationId xmlns:a16="http://schemas.microsoft.com/office/drawing/2014/main" id="{43D19781-1007-45B1-A12E-99E4E656E44C}"/>
            </a:ext>
          </a:extLst>
        </xdr:cNvPr>
        <xdr:cNvSpPr/>
      </xdr:nvSpPr>
      <xdr:spPr>
        <a:xfrm>
          <a:off x="18605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59437</xdr:rowOff>
    </xdr:from>
    <xdr:to>
      <xdr:col>102</xdr:col>
      <xdr:colOff>114300</xdr:colOff>
      <xdr:row>108</xdr:row>
      <xdr:rowOff>75057</xdr:rowOff>
    </xdr:to>
    <xdr:cxnSp macro="">
      <xdr:nvCxnSpPr>
        <xdr:cNvPr id="823" name="直線コネクタ 822">
          <a:extLst>
            <a:ext uri="{FF2B5EF4-FFF2-40B4-BE49-F238E27FC236}">
              <a16:creationId xmlns:a16="http://schemas.microsoft.com/office/drawing/2014/main" id="{693F5208-3844-4B49-BEB2-1F463E7AB8A9}"/>
            </a:ext>
          </a:extLst>
        </xdr:cNvPr>
        <xdr:cNvCxnSpPr/>
      </xdr:nvCxnSpPr>
      <xdr:spPr>
        <a:xfrm flipV="1">
          <a:off x="18656300" y="18404587"/>
          <a:ext cx="889000" cy="18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24" name="n_1aveValue【公民館】&#10;一人当たり面積">
          <a:extLst>
            <a:ext uri="{FF2B5EF4-FFF2-40B4-BE49-F238E27FC236}">
              <a16:creationId xmlns:a16="http://schemas.microsoft.com/office/drawing/2014/main" id="{05323D5A-901E-4D80-B97D-B2D51221C404}"/>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25" name="n_2aveValue【公民館】&#10;一人当たり面積">
          <a:extLst>
            <a:ext uri="{FF2B5EF4-FFF2-40B4-BE49-F238E27FC236}">
              <a16:creationId xmlns:a16="http://schemas.microsoft.com/office/drawing/2014/main" id="{6A56BE1C-0E11-41A0-8685-003299C25FD2}"/>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26" name="n_3aveValue【公民館】&#10;一人当たり面積">
          <a:extLst>
            <a:ext uri="{FF2B5EF4-FFF2-40B4-BE49-F238E27FC236}">
              <a16:creationId xmlns:a16="http://schemas.microsoft.com/office/drawing/2014/main" id="{ECE09494-114C-4892-8C78-12FC617D37DA}"/>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145432</xdr:rowOff>
    </xdr:from>
    <xdr:ext cx="469744" cy="259045"/>
    <xdr:sp macro="" textlink="">
      <xdr:nvSpPr>
        <xdr:cNvPr id="827" name="n_4aveValue【公民館】&#10;一人当たり面積">
          <a:extLst>
            <a:ext uri="{FF2B5EF4-FFF2-40B4-BE49-F238E27FC236}">
              <a16:creationId xmlns:a16="http://schemas.microsoft.com/office/drawing/2014/main" id="{73EC5856-BC1D-4E8A-BFC3-458FE73479DA}"/>
            </a:ext>
          </a:extLst>
        </xdr:cNvPr>
        <xdr:cNvSpPr txBox="1"/>
      </xdr:nvSpPr>
      <xdr:spPr>
        <a:xfrm>
          <a:off x="18421427" y="1814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103649</xdr:rowOff>
    </xdr:from>
    <xdr:ext cx="469744" cy="259045"/>
    <xdr:sp macro="" textlink="">
      <xdr:nvSpPr>
        <xdr:cNvPr id="828" name="n_1mainValue【公民館】&#10;一人当たり面積">
          <a:extLst>
            <a:ext uri="{FF2B5EF4-FFF2-40B4-BE49-F238E27FC236}">
              <a16:creationId xmlns:a16="http://schemas.microsoft.com/office/drawing/2014/main" id="{CC0833E5-FAD3-4BDD-87D4-14BBD891C96A}"/>
            </a:ext>
          </a:extLst>
        </xdr:cNvPr>
        <xdr:cNvSpPr txBox="1"/>
      </xdr:nvSpPr>
      <xdr:spPr>
        <a:xfrm>
          <a:off x="210757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102506</xdr:rowOff>
    </xdr:from>
    <xdr:ext cx="469744" cy="259045"/>
    <xdr:sp macro="" textlink="">
      <xdr:nvSpPr>
        <xdr:cNvPr id="829" name="n_2mainValue【公民館】&#10;一人当たり面積">
          <a:extLst>
            <a:ext uri="{FF2B5EF4-FFF2-40B4-BE49-F238E27FC236}">
              <a16:creationId xmlns:a16="http://schemas.microsoft.com/office/drawing/2014/main" id="{E24EDE84-2356-4F31-B62B-FD99B8C18544}"/>
            </a:ext>
          </a:extLst>
        </xdr:cNvPr>
        <xdr:cNvSpPr txBox="1"/>
      </xdr:nvSpPr>
      <xdr:spPr>
        <a:xfrm>
          <a:off x="20199427" y="1844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126764</xdr:rowOff>
    </xdr:from>
    <xdr:ext cx="469744" cy="259045"/>
    <xdr:sp macro="" textlink="">
      <xdr:nvSpPr>
        <xdr:cNvPr id="830" name="n_3mainValue【公民館】&#10;一人当たり面積">
          <a:extLst>
            <a:ext uri="{FF2B5EF4-FFF2-40B4-BE49-F238E27FC236}">
              <a16:creationId xmlns:a16="http://schemas.microsoft.com/office/drawing/2014/main" id="{117B67CC-AB4F-4BB0-AB17-1FE63FE59298}"/>
            </a:ext>
          </a:extLst>
        </xdr:cNvPr>
        <xdr:cNvSpPr txBox="1"/>
      </xdr:nvSpPr>
      <xdr:spPr>
        <a:xfrm>
          <a:off x="193104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116984</xdr:rowOff>
    </xdr:from>
    <xdr:ext cx="469744" cy="259045"/>
    <xdr:sp macro="" textlink="">
      <xdr:nvSpPr>
        <xdr:cNvPr id="831" name="n_4mainValue【公民館】&#10;一人当たり面積">
          <a:extLst>
            <a:ext uri="{FF2B5EF4-FFF2-40B4-BE49-F238E27FC236}">
              <a16:creationId xmlns:a16="http://schemas.microsoft.com/office/drawing/2014/main" id="{79B0D830-FD70-4BDC-B908-563E6EB7E9A5}"/>
            </a:ext>
          </a:extLst>
        </xdr:cNvPr>
        <xdr:cNvSpPr txBox="1"/>
      </xdr:nvSpPr>
      <xdr:spPr>
        <a:xfrm>
          <a:off x="184214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71694</xdr:colOff>
      <xdr:row>113</xdr:row>
      <xdr:rowOff>5940</xdr:rowOff>
    </xdr:from>
    <xdr:to>
      <xdr:col>121</xdr:col>
      <xdr:colOff>29497</xdr:colOff>
      <xdr:row>124</xdr:row>
      <xdr:rowOff>24990</xdr:rowOff>
    </xdr:to>
    <xdr:sp macro="" textlink="">
      <xdr:nvSpPr>
        <xdr:cNvPr id="832" name="正方形/長方形 831">
          <a:extLst>
            <a:ext uri="{FF2B5EF4-FFF2-40B4-BE49-F238E27FC236}">
              <a16:creationId xmlns:a16="http://schemas.microsoft.com/office/drawing/2014/main" id="{8E917573-D855-4BFF-95B2-7BF929066A84}"/>
            </a:ext>
          </a:extLst>
        </xdr:cNvPr>
        <xdr:cNvSpPr/>
      </xdr:nvSpPr>
      <xdr:spPr>
        <a:xfrm>
          <a:off x="850081" y="19680698"/>
          <a:ext cx="22725626" cy="19342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0CB9B16B-DC68-44A9-8D46-9A5C687B0C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F0B9655A-18D0-4D58-A2C7-34117ED170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各施設の一人当たりの面積が類似団体より増加しているのは、施設が増加したためでなく人口の減少の為である。</a:t>
          </a:r>
          <a:r>
            <a:rPr kumimoji="1"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は概ね全国平均と同等であるが公営住宅などは建て替えが進行中でありさらに償却率が下がる見込みである。</a:t>
          </a:r>
          <a:r>
            <a:rPr kumimoji="1" lang="ja-JP" altLang="en-US" sz="1400">
              <a:latin typeface="ＭＳ Ｐゴシック" panose="020B0600070205080204" pitchFamily="50" charset="-128"/>
              <a:ea typeface="ＭＳ Ｐゴシック" panose="020B0600070205080204" pitchFamily="50" charset="-128"/>
            </a:rPr>
            <a:t>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年度に個別施設計画を策定しており、それを基に施設規模が適正になるよう取り組んでいく。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7A25AF-5AEE-4DA2-8A38-646AA9CB04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949FA85-20D8-4EB1-B867-D1E51FDA4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D0FA84-D69C-4756-9A43-854DA89686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C161AD-B8ED-4E84-91E4-D3B150260D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A5222A1-653F-4E42-A39A-85042FD964F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6C862F-BC57-43B8-A098-E82E88CA24E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C98DA7-3853-49FA-AD50-E5BD04F1F5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607925-A624-4AC2-9869-141E528BF6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8AF6505-14C4-45C2-ACCF-876D401F1B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55DBFD-2CC6-4FF3-9685-F2A4DF990E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658BC4-AED4-4187-8532-002EC38F94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E92F40-B6C3-42F4-83C0-179A04EF429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CA5BCD-9BC8-4FD7-8E13-2487686FC81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DAF7044-2C61-470A-92D2-480E08C241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222D5B-5212-4EAE-BEF3-F691391A00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9945141-B60E-42B1-B33F-DD2A0D9B83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6A8FA8A-6A76-41E3-A636-E611E5D59F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54ADAB-2EA9-4AC7-916F-9428F41367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D77E11-A1A6-4282-BE1B-70873FA603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A363C75-4570-46BF-A8F6-0EE4836A4E3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2ED847-F49C-4F6A-A69E-51226F980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69646B-731A-4917-B134-FBDF263B25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C4485C-FEB1-4F0C-AF52-785EF55AD2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77EEF15-E549-49E4-AED4-1A2693CB2E2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6EFC50-435E-4D31-BA4E-6D89BA26EC9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346751-AE1A-4B39-B517-2213DB491B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1EE264-F806-4784-8A4E-D62323DE06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C141EC-1FCC-4E23-B146-84B2775745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065E35-D055-468B-9BCB-2220B10E6E1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CF1CF8-E74D-4230-A593-F336A5976F7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B75ED7-5AAC-4012-957A-90679632F74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7374B06-42D4-4273-A785-FED1E933551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401EC9A-CD80-4E6D-BDE4-AFB96D2386E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0108D3-01DF-4143-BCF5-CF1A3B287BC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2CB49E-F0AF-4EEE-A733-16AC76B693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A1CE1F-5554-4239-AF7C-8161DF26B8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56BF7E-8E07-413D-87FF-97AFAC0DF93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6E40E2-A14C-47E8-B0F3-D6A586F33C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06D565-8F82-4D35-A5A8-8F4598B5E79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649BE7A-14DD-4E76-8AD1-F630262D5D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BBD21FB-6130-4411-A959-2850E4DB7F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4316EC4-9C77-4A0F-935B-B89E8BEB9A5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D62E10D-6369-4788-8876-C784BFD6C3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1042F9B-0812-44DA-A9BA-CAF1FFA741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52E0BD9-9A5B-4346-81C6-8225B76046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6577816-B5A9-42C6-AFFB-67B64A5CF8C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28F3E3D-C101-48AE-BF17-4CD9A97178D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DF53EA2-6F76-4AEA-A6B8-4A765785E6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AD46368-8A69-45C6-8264-7736C8F511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D1457B1-C7A7-4EC9-9551-BEDCC67EC3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55912CA-33C3-4118-B33F-DDA23E64E87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3949772-88E0-4041-AC8D-10CDC3D1428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D8422F6-8297-40DA-9356-86E869DA7B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C9F9513-E901-464C-97D4-511D441466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A9D3222-A7B3-450D-B840-328A58104954}"/>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99299CE2-E994-4DEF-BB3C-74D885444F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6F41177-BD10-44B5-981D-D812A186D4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6780E75-7715-4AD6-ACE4-30E3997172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D9AFFC65-0681-401C-98B3-782A97FC2C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A4DD1E56-E6BB-41FE-9077-BAD06AEF37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A0C3C9D-1151-45F2-9F56-5A37553A6B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C18C5652-A19E-4BAB-9B11-8800802AFD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8577A9CD-6238-4E93-8B86-42198FCFF4D2}"/>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6CD3C32-9681-4226-BD5E-F35502604B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45C72A5-01D1-4DA4-8108-9544E09D18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FA5FDE8B-8308-4FFB-880F-873531268E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27E15D7A-9F2F-4576-A2B1-761935C57F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62204F65-EA26-4F8D-AD04-5C83E8D002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C5831307-9688-4760-B24C-DE97C2154C5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1F0AF188-1B25-471F-8584-E7507E6765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940CE6E9-075A-4D72-980F-6DE116FA73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8BBA195-5022-4303-9335-7D6E8F5EEB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9E03D658-A504-4315-A3F5-ED54D1F7BC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FCBF98E-197B-4556-BA7F-F98F3E0432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362550DF-6618-45F8-B838-72412523861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5D42CB49-DA4C-4E0C-94DE-94B5B85884B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575FF8D1-C242-4575-8FCC-7B8DB756741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1720B04-32BF-4675-9C3F-452D47AF9A4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30858EBF-66DE-4B3D-A983-0180A58A9E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D44D87DA-BE05-4EB4-A668-EB912B49732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D821C1C9-0379-4389-9C97-B70D7974C8A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A6F03CF6-93DF-49EB-A0AB-97A13677ADE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2C7E9722-DDCE-45B4-9121-B24240DB02F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391ED341-B04A-4CAC-8F07-5B8A322D7E2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8E1A2420-FDE3-4FC0-BCBB-303CAB3AECD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4F5EE167-8D25-45F7-B3E1-25DD5616653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B86C5D57-9BAC-42D6-9C73-BE1FBABD70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11722604-78AF-419D-98F4-007F11837D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F57C9D28-B358-4A14-9F72-1C2C0C755283}"/>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D05AB4A6-60AC-449F-9AC9-4C1685CF4FF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63A5A28D-F78F-46B4-885A-FFAF877512F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93" name="【福祉施設】&#10;有形固定資産減価償却率最大値テキスト">
          <a:extLst>
            <a:ext uri="{FF2B5EF4-FFF2-40B4-BE49-F238E27FC236}">
              <a16:creationId xmlns:a16="http://schemas.microsoft.com/office/drawing/2014/main" id="{A669A0F0-AACF-43E7-BA26-6001A75045F9}"/>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94" name="直線コネクタ 93">
          <a:extLst>
            <a:ext uri="{FF2B5EF4-FFF2-40B4-BE49-F238E27FC236}">
              <a16:creationId xmlns:a16="http://schemas.microsoft.com/office/drawing/2014/main" id="{715191A6-5620-45DD-908E-BEAC91D53237}"/>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95" name="【福祉施設】&#10;有形固定資産減価償却率平均値テキスト">
          <a:extLst>
            <a:ext uri="{FF2B5EF4-FFF2-40B4-BE49-F238E27FC236}">
              <a16:creationId xmlns:a16="http://schemas.microsoft.com/office/drawing/2014/main" id="{ABA3638F-8BD4-4617-A80B-E275F810D6F9}"/>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96" name="フローチャート: 判断 95">
          <a:extLst>
            <a:ext uri="{FF2B5EF4-FFF2-40B4-BE49-F238E27FC236}">
              <a16:creationId xmlns:a16="http://schemas.microsoft.com/office/drawing/2014/main" id="{B16FED42-0780-4283-A099-F578F4B0190D}"/>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97" name="フローチャート: 判断 96">
          <a:extLst>
            <a:ext uri="{FF2B5EF4-FFF2-40B4-BE49-F238E27FC236}">
              <a16:creationId xmlns:a16="http://schemas.microsoft.com/office/drawing/2014/main" id="{DE4D34A4-7E16-486D-94C8-A291851F6B6B}"/>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98" name="フローチャート: 判断 97">
          <a:extLst>
            <a:ext uri="{FF2B5EF4-FFF2-40B4-BE49-F238E27FC236}">
              <a16:creationId xmlns:a16="http://schemas.microsoft.com/office/drawing/2014/main" id="{6E07A44F-8AD1-41B5-9EE4-06914A1878AA}"/>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99" name="フローチャート: 判断 98">
          <a:extLst>
            <a:ext uri="{FF2B5EF4-FFF2-40B4-BE49-F238E27FC236}">
              <a16:creationId xmlns:a16="http://schemas.microsoft.com/office/drawing/2014/main" id="{16C3DC12-4F47-4966-9546-775DCA965AD0}"/>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124461</xdr:rowOff>
    </xdr:from>
    <xdr:to>
      <xdr:col>6</xdr:col>
      <xdr:colOff>38100</xdr:colOff>
      <xdr:row>82</xdr:row>
      <xdr:rowOff>54611</xdr:rowOff>
    </xdr:to>
    <xdr:sp macro="" textlink="">
      <xdr:nvSpPr>
        <xdr:cNvPr id="100" name="フローチャート: 判断 99">
          <a:extLst>
            <a:ext uri="{FF2B5EF4-FFF2-40B4-BE49-F238E27FC236}">
              <a16:creationId xmlns:a16="http://schemas.microsoft.com/office/drawing/2014/main" id="{B097378B-CBD8-436A-8E9D-3296201F1C50}"/>
            </a:ext>
          </a:extLst>
        </xdr:cNvPr>
        <xdr:cNvSpPr/>
      </xdr:nvSpPr>
      <xdr:spPr>
        <a:xfrm>
          <a:off x="1079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F2288FEC-0CC1-4F1B-A490-CB609756F40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F1600392-49A9-4C7A-8C8A-7A5C0F4EF9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53873477-12D3-4A39-8402-519CBB1347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99238328-F696-469C-AB60-0A69BDDECC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28072871-A38A-4A6E-BF8C-6AE138FA64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106" name="楕円 105">
          <a:extLst>
            <a:ext uri="{FF2B5EF4-FFF2-40B4-BE49-F238E27FC236}">
              <a16:creationId xmlns:a16="http://schemas.microsoft.com/office/drawing/2014/main" id="{78B6D350-4513-44E8-9C5C-3E354DF845F9}"/>
            </a:ext>
          </a:extLst>
        </xdr:cNvPr>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138991</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52A30204-240B-4B35-93F3-4CE87D986F5F}"/>
            </a:ext>
          </a:extLst>
        </xdr:cNvPr>
        <xdr:cNvSpPr txBox="1"/>
      </xdr:nvSpPr>
      <xdr:spPr>
        <a:xfrm>
          <a:off x="4673600" y="1334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108" name="楕円 107">
          <a:extLst>
            <a:ext uri="{FF2B5EF4-FFF2-40B4-BE49-F238E27FC236}">
              <a16:creationId xmlns:a16="http://schemas.microsoft.com/office/drawing/2014/main" id="{B77A086C-0051-4933-8C5B-6DFDA8DA9035}"/>
            </a:ext>
          </a:extLst>
        </xdr:cNvPr>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70757</xdr:rowOff>
    </xdr:from>
    <xdr:to>
      <xdr:col>24</xdr:col>
      <xdr:colOff>63500</xdr:colOff>
      <xdr:row>78</xdr:row>
      <xdr:rowOff>103414</xdr:rowOff>
    </xdr:to>
    <xdr:cxnSp macro="">
      <xdr:nvCxnSpPr>
        <xdr:cNvPr id="109" name="直線コネクタ 108">
          <a:extLst>
            <a:ext uri="{FF2B5EF4-FFF2-40B4-BE49-F238E27FC236}">
              <a16:creationId xmlns:a16="http://schemas.microsoft.com/office/drawing/2014/main" id="{2EB34AA7-FA64-4E92-AD60-8E4453E68C65}"/>
            </a:ext>
          </a:extLst>
        </xdr:cNvPr>
        <xdr:cNvCxnSpPr/>
      </xdr:nvCxnSpPr>
      <xdr:spPr>
        <a:xfrm>
          <a:off x="3797300" y="1344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110" name="楕円 109">
          <a:extLst>
            <a:ext uri="{FF2B5EF4-FFF2-40B4-BE49-F238E27FC236}">
              <a16:creationId xmlns:a16="http://schemas.microsoft.com/office/drawing/2014/main" id="{4ECA4EDA-574E-47CD-AF09-965A46B98CEF}"/>
            </a:ext>
          </a:extLst>
        </xdr:cNvPr>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70757</xdr:rowOff>
    </xdr:to>
    <xdr:cxnSp macro="">
      <xdr:nvCxnSpPr>
        <xdr:cNvPr id="111" name="直線コネクタ 110">
          <a:extLst>
            <a:ext uri="{FF2B5EF4-FFF2-40B4-BE49-F238E27FC236}">
              <a16:creationId xmlns:a16="http://schemas.microsoft.com/office/drawing/2014/main" id="{E3D5F57C-ED4C-4DCD-A379-A3624F4A7E1B}"/>
            </a:ext>
          </a:extLst>
        </xdr:cNvPr>
        <xdr:cNvCxnSpPr/>
      </xdr:nvCxnSpPr>
      <xdr:spPr>
        <a:xfrm>
          <a:off x="2908300" y="1341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3629</xdr:rowOff>
    </xdr:from>
    <xdr:to>
      <xdr:col>10</xdr:col>
      <xdr:colOff>165100</xdr:colOff>
      <xdr:row>78</xdr:row>
      <xdr:rowOff>105229</xdr:rowOff>
    </xdr:to>
    <xdr:sp macro="" textlink="">
      <xdr:nvSpPr>
        <xdr:cNvPr id="112" name="楕円 111">
          <a:extLst>
            <a:ext uri="{FF2B5EF4-FFF2-40B4-BE49-F238E27FC236}">
              <a16:creationId xmlns:a16="http://schemas.microsoft.com/office/drawing/2014/main" id="{2CE00CBC-6509-4900-B8CD-861E363C9EB6}"/>
            </a:ext>
          </a:extLst>
        </xdr:cNvPr>
        <xdr:cNvSpPr/>
      </xdr:nvSpPr>
      <xdr:spPr>
        <a:xfrm>
          <a:off x="1968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78</xdr:row>
      <xdr:rowOff>54429</xdr:rowOff>
    </xdr:to>
    <xdr:cxnSp macro="">
      <xdr:nvCxnSpPr>
        <xdr:cNvPr id="113" name="直線コネクタ 112">
          <a:extLst>
            <a:ext uri="{FF2B5EF4-FFF2-40B4-BE49-F238E27FC236}">
              <a16:creationId xmlns:a16="http://schemas.microsoft.com/office/drawing/2014/main" id="{59B47294-8FBC-40F9-A4B2-68B4DC842355}"/>
            </a:ext>
          </a:extLst>
        </xdr:cNvPr>
        <xdr:cNvCxnSpPr/>
      </xdr:nvCxnSpPr>
      <xdr:spPr>
        <a:xfrm flipV="1">
          <a:off x="2019300" y="13411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93436</xdr:rowOff>
    </xdr:from>
    <xdr:to>
      <xdr:col>6</xdr:col>
      <xdr:colOff>38100</xdr:colOff>
      <xdr:row>78</xdr:row>
      <xdr:rowOff>23586</xdr:rowOff>
    </xdr:to>
    <xdr:sp macro="" textlink="">
      <xdr:nvSpPr>
        <xdr:cNvPr id="114" name="楕円 113">
          <a:extLst>
            <a:ext uri="{FF2B5EF4-FFF2-40B4-BE49-F238E27FC236}">
              <a16:creationId xmlns:a16="http://schemas.microsoft.com/office/drawing/2014/main" id="{EA901C91-8C9C-4216-94D6-603A8DB3DD3F}"/>
            </a:ext>
          </a:extLst>
        </xdr:cNvPr>
        <xdr:cNvSpPr/>
      </xdr:nvSpPr>
      <xdr:spPr>
        <a:xfrm>
          <a:off x="1079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144236</xdr:rowOff>
    </xdr:from>
    <xdr:to>
      <xdr:col>10</xdr:col>
      <xdr:colOff>114300</xdr:colOff>
      <xdr:row>78</xdr:row>
      <xdr:rowOff>54429</xdr:rowOff>
    </xdr:to>
    <xdr:cxnSp macro="">
      <xdr:nvCxnSpPr>
        <xdr:cNvPr id="115" name="直線コネクタ 114">
          <a:extLst>
            <a:ext uri="{FF2B5EF4-FFF2-40B4-BE49-F238E27FC236}">
              <a16:creationId xmlns:a16="http://schemas.microsoft.com/office/drawing/2014/main" id="{530BE61F-BACE-4B26-B5C7-B112757D7285}"/>
            </a:ext>
          </a:extLst>
        </xdr:cNvPr>
        <xdr:cNvCxnSpPr/>
      </xdr:nvCxnSpPr>
      <xdr:spPr>
        <a:xfrm>
          <a:off x="1130300" y="133458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116" name="n_1aveValue【福祉施設】&#10;有形固定資産減価償却率">
          <a:extLst>
            <a:ext uri="{FF2B5EF4-FFF2-40B4-BE49-F238E27FC236}">
              <a16:creationId xmlns:a16="http://schemas.microsoft.com/office/drawing/2014/main" id="{54D5BD10-6FE4-4A6A-9561-BDF7F294230E}"/>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117" name="n_2aveValue【福祉施設】&#10;有形固定資産減価償却率">
          <a:extLst>
            <a:ext uri="{FF2B5EF4-FFF2-40B4-BE49-F238E27FC236}">
              <a16:creationId xmlns:a16="http://schemas.microsoft.com/office/drawing/2014/main" id="{C3140B7C-56CE-4BD2-A49F-8734292701B0}"/>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118" name="n_3aveValue【福祉施設】&#10;有形固定資産減価償却率">
          <a:extLst>
            <a:ext uri="{FF2B5EF4-FFF2-40B4-BE49-F238E27FC236}">
              <a16:creationId xmlns:a16="http://schemas.microsoft.com/office/drawing/2014/main" id="{E19978F5-EB72-4832-BA88-E4FC88FFBF83}"/>
            </a:ext>
          </a:extLst>
        </xdr:cNvPr>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119" name="n_4aveValue【福祉施設】&#10;有形固定資産減価償却率">
          <a:extLst>
            <a:ext uri="{FF2B5EF4-FFF2-40B4-BE49-F238E27FC236}">
              <a16:creationId xmlns:a16="http://schemas.microsoft.com/office/drawing/2014/main" id="{EEABAFE4-C770-445C-A5E0-F6F6FE8CC5B3}"/>
            </a:ext>
          </a:extLst>
        </xdr:cNvPr>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120" name="n_1mainValue【福祉施設】&#10;有形固定資産減価償却率">
          <a:extLst>
            <a:ext uri="{FF2B5EF4-FFF2-40B4-BE49-F238E27FC236}">
              <a16:creationId xmlns:a16="http://schemas.microsoft.com/office/drawing/2014/main" id="{08ABBE18-06A0-4CED-BE72-AF5F0CB9CF3C}"/>
            </a:ext>
          </a:extLst>
        </xdr:cNvPr>
        <xdr:cNvSpPr txBox="1"/>
      </xdr:nvSpPr>
      <xdr:spPr>
        <a:xfrm>
          <a:off x="3582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105427</xdr:rowOff>
    </xdr:from>
    <xdr:ext cx="340478" cy="259045"/>
    <xdr:sp macro="" textlink="">
      <xdr:nvSpPr>
        <xdr:cNvPr id="121" name="n_2mainValue【福祉施設】&#10;有形固定資産減価償却率">
          <a:extLst>
            <a:ext uri="{FF2B5EF4-FFF2-40B4-BE49-F238E27FC236}">
              <a16:creationId xmlns:a16="http://schemas.microsoft.com/office/drawing/2014/main" id="{F3DD7F36-1FDB-4AA5-8F82-5D5EB6D96BE6}"/>
            </a:ext>
          </a:extLst>
        </xdr:cNvPr>
        <xdr:cNvSpPr txBox="1"/>
      </xdr:nvSpPr>
      <xdr:spPr>
        <a:xfrm>
          <a:off x="2738061" y="1313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121756</xdr:rowOff>
    </xdr:from>
    <xdr:ext cx="340478" cy="259045"/>
    <xdr:sp macro="" textlink="">
      <xdr:nvSpPr>
        <xdr:cNvPr id="122" name="n_3mainValue【福祉施設】&#10;有形固定資産減価償却率">
          <a:extLst>
            <a:ext uri="{FF2B5EF4-FFF2-40B4-BE49-F238E27FC236}">
              <a16:creationId xmlns:a16="http://schemas.microsoft.com/office/drawing/2014/main" id="{CDAC95A5-C550-47BB-B31C-3E22421750AD}"/>
            </a:ext>
          </a:extLst>
        </xdr:cNvPr>
        <xdr:cNvSpPr txBox="1"/>
      </xdr:nvSpPr>
      <xdr:spPr>
        <a:xfrm>
          <a:off x="1849061" y="1315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40113</xdr:rowOff>
    </xdr:from>
    <xdr:ext cx="340478" cy="259045"/>
    <xdr:sp macro="" textlink="">
      <xdr:nvSpPr>
        <xdr:cNvPr id="123" name="n_4mainValue【福祉施設】&#10;有形固定資産減価償却率">
          <a:extLst>
            <a:ext uri="{FF2B5EF4-FFF2-40B4-BE49-F238E27FC236}">
              <a16:creationId xmlns:a16="http://schemas.microsoft.com/office/drawing/2014/main" id="{9489B617-7462-4C0B-AB64-AA42A0A9D0E0}"/>
            </a:ext>
          </a:extLst>
        </xdr:cNvPr>
        <xdr:cNvSpPr txBox="1"/>
      </xdr:nvSpPr>
      <xdr:spPr>
        <a:xfrm>
          <a:off x="960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E314B9D-5091-4859-AC0C-003AB686D9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B86D4AA4-615F-40B6-B1BF-7A1F091102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B3416DD0-2880-4A3D-BC42-B4C0A9A068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6EBAF4BB-2138-4EA2-8FDA-E00E1DC3A6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DB7098C2-4426-467F-810A-04CABE60BB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B735FD97-023A-4CBC-9AE2-19A221DAED6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F4524817-F4B4-4122-BCE1-BA1BC25728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7376999A-69FF-4598-A708-1E49E22F20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AE53428F-B152-404D-B26C-C7B4232B1C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CC6DE0F4-93A1-4B5F-9C89-64FBB8EB7F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222C0F14-536D-4F45-87E5-80C3656189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754BDE5F-46DA-40B2-A028-1CBD5D5576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E91A1643-4D38-4CE4-B941-7C43F520D88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77F1173C-BB4C-46D4-8930-9659E1858F3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EF89799E-0F0B-448A-88FB-4635F4A130F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D7E5ACE4-8A95-46BA-87C0-2635BF4DB1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8FD48D93-6EC0-471C-85A6-F54E0D3E843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16B02C3E-6539-4737-A03D-B516D1B5C04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8C1D2E75-A4E8-4070-926D-30E7655D5C4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388C329B-E126-4A38-8E3D-3168CF8AC9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D930E5BE-EA5F-4E78-A9AF-D23A511DDA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145" name="直線コネクタ 144">
          <a:extLst>
            <a:ext uri="{FF2B5EF4-FFF2-40B4-BE49-F238E27FC236}">
              <a16:creationId xmlns:a16="http://schemas.microsoft.com/office/drawing/2014/main" id="{D46F2BF7-5B25-4159-90C5-DF0EAF56A98F}"/>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146" name="【福祉施設】&#10;一人当たり面積最小値テキスト">
          <a:extLst>
            <a:ext uri="{FF2B5EF4-FFF2-40B4-BE49-F238E27FC236}">
              <a16:creationId xmlns:a16="http://schemas.microsoft.com/office/drawing/2014/main" id="{A9C8B05C-556C-4D25-83FB-9DCD8D2E7404}"/>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147" name="直線コネクタ 146">
          <a:extLst>
            <a:ext uri="{FF2B5EF4-FFF2-40B4-BE49-F238E27FC236}">
              <a16:creationId xmlns:a16="http://schemas.microsoft.com/office/drawing/2014/main" id="{E539A4DC-143F-48A8-8EFD-04005B30C569}"/>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148" name="【福祉施設】&#10;一人当たり面積最大値テキスト">
          <a:extLst>
            <a:ext uri="{FF2B5EF4-FFF2-40B4-BE49-F238E27FC236}">
              <a16:creationId xmlns:a16="http://schemas.microsoft.com/office/drawing/2014/main" id="{766B7585-5103-41D0-A1E4-976FE7E3A8D0}"/>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149" name="直線コネクタ 148">
          <a:extLst>
            <a:ext uri="{FF2B5EF4-FFF2-40B4-BE49-F238E27FC236}">
              <a16:creationId xmlns:a16="http://schemas.microsoft.com/office/drawing/2014/main" id="{0FB14974-58C2-4760-811F-5660B269BFBC}"/>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150" name="【福祉施設】&#10;一人当たり面積平均値テキスト">
          <a:extLst>
            <a:ext uri="{FF2B5EF4-FFF2-40B4-BE49-F238E27FC236}">
              <a16:creationId xmlns:a16="http://schemas.microsoft.com/office/drawing/2014/main" id="{415E6022-BF1E-4308-90AE-AC7FD2A5048B}"/>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151" name="フローチャート: 判断 150">
          <a:extLst>
            <a:ext uri="{FF2B5EF4-FFF2-40B4-BE49-F238E27FC236}">
              <a16:creationId xmlns:a16="http://schemas.microsoft.com/office/drawing/2014/main" id="{C7099411-C639-43AD-94BF-53F9E7F1C09F}"/>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152" name="フローチャート: 判断 151">
          <a:extLst>
            <a:ext uri="{FF2B5EF4-FFF2-40B4-BE49-F238E27FC236}">
              <a16:creationId xmlns:a16="http://schemas.microsoft.com/office/drawing/2014/main" id="{F801B5F4-0080-4E74-A87F-2093B107A2E2}"/>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153" name="フローチャート: 判断 152">
          <a:extLst>
            <a:ext uri="{FF2B5EF4-FFF2-40B4-BE49-F238E27FC236}">
              <a16:creationId xmlns:a16="http://schemas.microsoft.com/office/drawing/2014/main" id="{B61A4A16-4E94-44F1-A7BF-4382E4518318}"/>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154" name="フローチャート: 判断 153">
          <a:extLst>
            <a:ext uri="{FF2B5EF4-FFF2-40B4-BE49-F238E27FC236}">
              <a16:creationId xmlns:a16="http://schemas.microsoft.com/office/drawing/2014/main" id="{A8A1FCDB-77D7-4E23-9651-CF7DF97E6645}"/>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16790</xdr:rowOff>
    </xdr:from>
    <xdr:to>
      <xdr:col>36</xdr:col>
      <xdr:colOff>165100</xdr:colOff>
      <xdr:row>85</xdr:row>
      <xdr:rowOff>118390</xdr:rowOff>
    </xdr:to>
    <xdr:sp macro="" textlink="">
      <xdr:nvSpPr>
        <xdr:cNvPr id="155" name="フローチャート: 判断 154">
          <a:extLst>
            <a:ext uri="{FF2B5EF4-FFF2-40B4-BE49-F238E27FC236}">
              <a16:creationId xmlns:a16="http://schemas.microsoft.com/office/drawing/2014/main" id="{0B4593C3-80A5-4662-B554-16F8D9582C1B}"/>
            </a:ext>
          </a:extLst>
        </xdr:cNvPr>
        <xdr:cNvSpPr/>
      </xdr:nvSpPr>
      <xdr:spPr>
        <a:xfrm>
          <a:off x="6921500" y="145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F6D1DF9D-8116-48AD-B644-865DA45F20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4AF1EC27-B9F7-4F71-9A6E-2EE1D2E29D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BF6A62E7-03AA-4E03-B72D-CE966FBEDB3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33EA2BD8-0941-4AFD-A576-438BF56D1C3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2DA2E5CB-CB13-4774-BCD6-3ACC5EB236E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130175</xdr:rowOff>
    </xdr:from>
    <xdr:to>
      <xdr:col>55</xdr:col>
      <xdr:colOff>50800</xdr:colOff>
      <xdr:row>86</xdr:row>
      <xdr:rowOff>60325</xdr:rowOff>
    </xdr:to>
    <xdr:sp macro="" textlink="">
      <xdr:nvSpPr>
        <xdr:cNvPr id="161" name="楕円 160">
          <a:extLst>
            <a:ext uri="{FF2B5EF4-FFF2-40B4-BE49-F238E27FC236}">
              <a16:creationId xmlns:a16="http://schemas.microsoft.com/office/drawing/2014/main" id="{CD94EDB4-5644-47AE-9D6A-9EDDEA88867B}"/>
            </a:ext>
          </a:extLst>
        </xdr:cNvPr>
        <xdr:cNvSpPr/>
      </xdr:nvSpPr>
      <xdr:spPr>
        <a:xfrm>
          <a:off x="104267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45102</xdr:rowOff>
    </xdr:from>
    <xdr:ext cx="469744" cy="259045"/>
    <xdr:sp macro="" textlink="">
      <xdr:nvSpPr>
        <xdr:cNvPr id="162" name="【福祉施設】&#10;一人当たり面積該当値テキスト">
          <a:extLst>
            <a:ext uri="{FF2B5EF4-FFF2-40B4-BE49-F238E27FC236}">
              <a16:creationId xmlns:a16="http://schemas.microsoft.com/office/drawing/2014/main" id="{736A9645-FB66-4041-80CF-E39B8DEBA074}"/>
            </a:ext>
          </a:extLst>
        </xdr:cNvPr>
        <xdr:cNvSpPr txBox="1"/>
      </xdr:nvSpPr>
      <xdr:spPr>
        <a:xfrm>
          <a:off x="10515600" y="146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130175</xdr:rowOff>
    </xdr:from>
    <xdr:to>
      <xdr:col>50</xdr:col>
      <xdr:colOff>165100</xdr:colOff>
      <xdr:row>86</xdr:row>
      <xdr:rowOff>60325</xdr:rowOff>
    </xdr:to>
    <xdr:sp macro="" textlink="">
      <xdr:nvSpPr>
        <xdr:cNvPr id="163" name="楕円 162">
          <a:extLst>
            <a:ext uri="{FF2B5EF4-FFF2-40B4-BE49-F238E27FC236}">
              <a16:creationId xmlns:a16="http://schemas.microsoft.com/office/drawing/2014/main" id="{7A6A8C07-2AF3-42C4-B6B1-C7FC58BC2AC3}"/>
            </a:ext>
          </a:extLst>
        </xdr:cNvPr>
        <xdr:cNvSpPr/>
      </xdr:nvSpPr>
      <xdr:spPr>
        <a:xfrm>
          <a:off x="9588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xdr:rowOff>
    </xdr:from>
    <xdr:to>
      <xdr:col>55</xdr:col>
      <xdr:colOff>0</xdr:colOff>
      <xdr:row>86</xdr:row>
      <xdr:rowOff>9525</xdr:rowOff>
    </xdr:to>
    <xdr:cxnSp macro="">
      <xdr:nvCxnSpPr>
        <xdr:cNvPr id="164" name="直線コネクタ 163">
          <a:extLst>
            <a:ext uri="{FF2B5EF4-FFF2-40B4-BE49-F238E27FC236}">
              <a16:creationId xmlns:a16="http://schemas.microsoft.com/office/drawing/2014/main" id="{350857FF-50D2-4068-A615-73831B4C29CE}"/>
            </a:ext>
          </a:extLst>
        </xdr:cNvPr>
        <xdr:cNvCxnSpPr/>
      </xdr:nvCxnSpPr>
      <xdr:spPr>
        <a:xfrm>
          <a:off x="9639300" y="14754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130175</xdr:rowOff>
    </xdr:from>
    <xdr:to>
      <xdr:col>46</xdr:col>
      <xdr:colOff>38100</xdr:colOff>
      <xdr:row>86</xdr:row>
      <xdr:rowOff>60325</xdr:rowOff>
    </xdr:to>
    <xdr:sp macro="" textlink="">
      <xdr:nvSpPr>
        <xdr:cNvPr id="165" name="楕円 164">
          <a:extLst>
            <a:ext uri="{FF2B5EF4-FFF2-40B4-BE49-F238E27FC236}">
              <a16:creationId xmlns:a16="http://schemas.microsoft.com/office/drawing/2014/main" id="{4E6C8DFA-9BBA-411C-999D-D2A53D08439A}"/>
            </a:ext>
          </a:extLst>
        </xdr:cNvPr>
        <xdr:cNvSpPr/>
      </xdr:nvSpPr>
      <xdr:spPr>
        <a:xfrm>
          <a:off x="8699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xdr:rowOff>
    </xdr:from>
    <xdr:to>
      <xdr:col>50</xdr:col>
      <xdr:colOff>114300</xdr:colOff>
      <xdr:row>86</xdr:row>
      <xdr:rowOff>9525</xdr:rowOff>
    </xdr:to>
    <xdr:cxnSp macro="">
      <xdr:nvCxnSpPr>
        <xdr:cNvPr id="166" name="直線コネクタ 165">
          <a:extLst>
            <a:ext uri="{FF2B5EF4-FFF2-40B4-BE49-F238E27FC236}">
              <a16:creationId xmlns:a16="http://schemas.microsoft.com/office/drawing/2014/main" id="{D887DCB8-6F86-44CB-837D-C98A3A29F80A}"/>
            </a:ext>
          </a:extLst>
        </xdr:cNvPr>
        <xdr:cNvCxnSpPr/>
      </xdr:nvCxnSpPr>
      <xdr:spPr>
        <a:xfrm>
          <a:off x="8750300" y="1475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129947</xdr:rowOff>
    </xdr:from>
    <xdr:to>
      <xdr:col>41</xdr:col>
      <xdr:colOff>101600</xdr:colOff>
      <xdr:row>86</xdr:row>
      <xdr:rowOff>60097</xdr:rowOff>
    </xdr:to>
    <xdr:sp macro="" textlink="">
      <xdr:nvSpPr>
        <xdr:cNvPr id="167" name="楕円 166">
          <a:extLst>
            <a:ext uri="{FF2B5EF4-FFF2-40B4-BE49-F238E27FC236}">
              <a16:creationId xmlns:a16="http://schemas.microsoft.com/office/drawing/2014/main" id="{146CED31-9689-44B5-B7F4-D40B70ECA2FF}"/>
            </a:ext>
          </a:extLst>
        </xdr:cNvPr>
        <xdr:cNvSpPr/>
      </xdr:nvSpPr>
      <xdr:spPr>
        <a:xfrm>
          <a:off x="7810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9297</xdr:rowOff>
    </xdr:from>
    <xdr:to>
      <xdr:col>45</xdr:col>
      <xdr:colOff>177800</xdr:colOff>
      <xdr:row>86</xdr:row>
      <xdr:rowOff>9525</xdr:rowOff>
    </xdr:to>
    <xdr:cxnSp macro="">
      <xdr:nvCxnSpPr>
        <xdr:cNvPr id="168" name="直線コネクタ 167">
          <a:extLst>
            <a:ext uri="{FF2B5EF4-FFF2-40B4-BE49-F238E27FC236}">
              <a16:creationId xmlns:a16="http://schemas.microsoft.com/office/drawing/2014/main" id="{2C0CC1C7-90D4-4425-B798-3E814E6D15F0}"/>
            </a:ext>
          </a:extLst>
        </xdr:cNvPr>
        <xdr:cNvCxnSpPr/>
      </xdr:nvCxnSpPr>
      <xdr:spPr>
        <a:xfrm>
          <a:off x="7861300" y="14753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125831</xdr:rowOff>
    </xdr:from>
    <xdr:to>
      <xdr:col>36</xdr:col>
      <xdr:colOff>165100</xdr:colOff>
      <xdr:row>86</xdr:row>
      <xdr:rowOff>55981</xdr:rowOff>
    </xdr:to>
    <xdr:sp macro="" textlink="">
      <xdr:nvSpPr>
        <xdr:cNvPr id="169" name="楕円 168">
          <a:extLst>
            <a:ext uri="{FF2B5EF4-FFF2-40B4-BE49-F238E27FC236}">
              <a16:creationId xmlns:a16="http://schemas.microsoft.com/office/drawing/2014/main" id="{A99E51B9-401A-4C77-8C11-7DAC6E580BEF}"/>
            </a:ext>
          </a:extLst>
        </xdr:cNvPr>
        <xdr:cNvSpPr/>
      </xdr:nvSpPr>
      <xdr:spPr>
        <a:xfrm>
          <a:off x="6921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5181</xdr:rowOff>
    </xdr:from>
    <xdr:to>
      <xdr:col>41</xdr:col>
      <xdr:colOff>50800</xdr:colOff>
      <xdr:row>86</xdr:row>
      <xdr:rowOff>9297</xdr:rowOff>
    </xdr:to>
    <xdr:cxnSp macro="">
      <xdr:nvCxnSpPr>
        <xdr:cNvPr id="170" name="直線コネクタ 169">
          <a:extLst>
            <a:ext uri="{FF2B5EF4-FFF2-40B4-BE49-F238E27FC236}">
              <a16:creationId xmlns:a16="http://schemas.microsoft.com/office/drawing/2014/main" id="{AB36E4A2-1023-41EB-B84F-BBBDB16B147C}"/>
            </a:ext>
          </a:extLst>
        </xdr:cNvPr>
        <xdr:cNvCxnSpPr/>
      </xdr:nvCxnSpPr>
      <xdr:spPr>
        <a:xfrm>
          <a:off x="6972300" y="14749881"/>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171" name="n_1aveValue【福祉施設】&#10;一人当たり面積">
          <a:extLst>
            <a:ext uri="{FF2B5EF4-FFF2-40B4-BE49-F238E27FC236}">
              <a16:creationId xmlns:a16="http://schemas.microsoft.com/office/drawing/2014/main" id="{643D547E-0808-432E-A19A-D57917AD8957}"/>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172" name="n_2aveValue【福祉施設】&#10;一人当たり面積">
          <a:extLst>
            <a:ext uri="{FF2B5EF4-FFF2-40B4-BE49-F238E27FC236}">
              <a16:creationId xmlns:a16="http://schemas.microsoft.com/office/drawing/2014/main" id="{E5DD8C6C-AA51-427F-8DF7-1FA91A30EE8E}"/>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173" name="n_3aveValue【福祉施設】&#10;一人当たり面積">
          <a:extLst>
            <a:ext uri="{FF2B5EF4-FFF2-40B4-BE49-F238E27FC236}">
              <a16:creationId xmlns:a16="http://schemas.microsoft.com/office/drawing/2014/main" id="{67EADE21-AAA7-4155-8FDC-4E3AC094F428}"/>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134917</xdr:rowOff>
    </xdr:from>
    <xdr:ext cx="469744" cy="259045"/>
    <xdr:sp macro="" textlink="">
      <xdr:nvSpPr>
        <xdr:cNvPr id="174" name="n_4aveValue【福祉施設】&#10;一人当たり面積">
          <a:extLst>
            <a:ext uri="{FF2B5EF4-FFF2-40B4-BE49-F238E27FC236}">
              <a16:creationId xmlns:a16="http://schemas.microsoft.com/office/drawing/2014/main" id="{6AA7A88A-8B41-4A3C-8EAF-66C5DD6C6255}"/>
            </a:ext>
          </a:extLst>
        </xdr:cNvPr>
        <xdr:cNvSpPr txBox="1"/>
      </xdr:nvSpPr>
      <xdr:spPr>
        <a:xfrm>
          <a:off x="6737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51452</xdr:rowOff>
    </xdr:from>
    <xdr:ext cx="469744" cy="259045"/>
    <xdr:sp macro="" textlink="">
      <xdr:nvSpPr>
        <xdr:cNvPr id="175" name="n_1mainValue【福祉施設】&#10;一人当たり面積">
          <a:extLst>
            <a:ext uri="{FF2B5EF4-FFF2-40B4-BE49-F238E27FC236}">
              <a16:creationId xmlns:a16="http://schemas.microsoft.com/office/drawing/2014/main" id="{3B372489-3C19-4A2B-BAA5-06652C2DD8B7}"/>
            </a:ext>
          </a:extLst>
        </xdr:cNvPr>
        <xdr:cNvSpPr txBox="1"/>
      </xdr:nvSpPr>
      <xdr:spPr>
        <a:xfrm>
          <a:off x="93917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51452</xdr:rowOff>
    </xdr:from>
    <xdr:ext cx="469744" cy="259045"/>
    <xdr:sp macro="" textlink="">
      <xdr:nvSpPr>
        <xdr:cNvPr id="176" name="n_2mainValue【福祉施設】&#10;一人当たり面積">
          <a:extLst>
            <a:ext uri="{FF2B5EF4-FFF2-40B4-BE49-F238E27FC236}">
              <a16:creationId xmlns:a16="http://schemas.microsoft.com/office/drawing/2014/main" id="{15E72A1C-46F3-49AF-AC64-365484A4E911}"/>
            </a:ext>
          </a:extLst>
        </xdr:cNvPr>
        <xdr:cNvSpPr txBox="1"/>
      </xdr:nvSpPr>
      <xdr:spPr>
        <a:xfrm>
          <a:off x="8515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51224</xdr:rowOff>
    </xdr:from>
    <xdr:ext cx="469744" cy="259045"/>
    <xdr:sp macro="" textlink="">
      <xdr:nvSpPr>
        <xdr:cNvPr id="177" name="n_3mainValue【福祉施設】&#10;一人当たり面積">
          <a:extLst>
            <a:ext uri="{FF2B5EF4-FFF2-40B4-BE49-F238E27FC236}">
              <a16:creationId xmlns:a16="http://schemas.microsoft.com/office/drawing/2014/main" id="{605643F3-CCF3-4B41-9443-2FE824B9F1B7}"/>
            </a:ext>
          </a:extLst>
        </xdr:cNvPr>
        <xdr:cNvSpPr txBox="1"/>
      </xdr:nvSpPr>
      <xdr:spPr>
        <a:xfrm>
          <a:off x="7626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47108</xdr:rowOff>
    </xdr:from>
    <xdr:ext cx="469744" cy="259045"/>
    <xdr:sp macro="" textlink="">
      <xdr:nvSpPr>
        <xdr:cNvPr id="178" name="n_4mainValue【福祉施設】&#10;一人当たり面積">
          <a:extLst>
            <a:ext uri="{FF2B5EF4-FFF2-40B4-BE49-F238E27FC236}">
              <a16:creationId xmlns:a16="http://schemas.microsoft.com/office/drawing/2014/main" id="{1860B76C-176C-445E-B449-00C0E5071258}"/>
            </a:ext>
          </a:extLst>
        </xdr:cNvPr>
        <xdr:cNvSpPr txBox="1"/>
      </xdr:nvSpPr>
      <xdr:spPr>
        <a:xfrm>
          <a:off x="6737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6A56CF9C-BEED-4A44-B235-058282DAB7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946CFF12-4CC4-496B-BD09-3A2BE1291C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C90B19A1-F934-44C9-A8FE-2F1DF5E28A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81C4CB11-F941-4308-BC31-2A7F16A6289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4EA8FF8F-D2BF-4493-9F89-C845A552CD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F3935B38-8392-48B0-A427-D46711F6C3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B34B9012-20D9-4340-B98F-A7097D51B1F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A192735E-FC10-4F2B-AEB9-DB5182F969A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FFEC79F5-8909-4551-99DD-8040E4FEE8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4A0EEFAE-35A5-44F7-AFC9-685EBC5853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53BBF1CB-D592-48E0-B8B5-EDD6C94C34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1EEB26D7-1A3B-4B9F-BCB8-00F711AB85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D8A057FC-6BCA-4427-8EAD-BB5D5FBC448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034C507F-480C-4E95-8042-31C97D91549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181C3AAB-F003-4E0D-BE9D-684669C12D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279E4F0A-9E05-4FB3-8C36-50E73EBAB0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6BF3289C-9858-4117-9579-7A949528EA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81CA308F-AB52-4BE8-804A-5E58625255C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DF3723A3-657E-4DCF-8765-05F3866072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14D70C90-1D74-419B-8D42-411D36411C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DB65F29-72D4-4EB1-9A30-9343A0DAE1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8D30CFD6-FEA4-4DF1-8DA0-7B37E3C63D2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27098209-16AA-4043-92C7-AE1AA006E9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57F71295-A773-49F0-8351-A8C27036243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8E396CFC-BE18-46FC-8406-FBBB57E8D2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8CDC35B3-6F8E-436B-A87E-890AD454FF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4D20340F-0DFF-4CA5-B8A1-DFA833ED0E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17D8FBE8-E2B6-4107-9B55-A2A687617D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E69A379B-C39A-46A9-8AAF-9DFF0A1C26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B21739D9-CE92-4CDC-957B-7E124F84924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201248AA-A59B-4D6A-934C-8E09E0ACE21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D571207C-EB15-44FD-9733-3772B672628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25C8070B-3FDE-4D2A-B8B1-F0BE6B90E6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2961CFB6-7BE8-450D-901C-523D9357176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AED47898-D191-4C7C-A171-3CCAF0644A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1ACE7CC6-1847-4E43-A09B-DCB958CC56B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DD6A0286-3136-4EA9-A079-C0189737A2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468572A7-016B-4FE3-8144-518153E9B0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B9871BB3-3C47-48B0-B3B5-EEE8004FEE7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D021A003-9B2E-46F0-B56B-C5F9CA1F30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B0321905-C750-4CE8-82BB-4FBBAD48E7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20" name="直線コネクタ 219">
          <a:extLst>
            <a:ext uri="{FF2B5EF4-FFF2-40B4-BE49-F238E27FC236}">
              <a16:creationId xmlns:a16="http://schemas.microsoft.com/office/drawing/2014/main" id="{1AAC047D-D003-4549-B27F-D25A89675E15}"/>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21" name="【一般廃棄物処理施設】&#10;有形固定資産減価償却率最小値テキスト">
          <a:extLst>
            <a:ext uri="{FF2B5EF4-FFF2-40B4-BE49-F238E27FC236}">
              <a16:creationId xmlns:a16="http://schemas.microsoft.com/office/drawing/2014/main" id="{A638C57C-EDBE-4F5B-B723-0FD73324A5D7}"/>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22" name="直線コネクタ 221">
          <a:extLst>
            <a:ext uri="{FF2B5EF4-FFF2-40B4-BE49-F238E27FC236}">
              <a16:creationId xmlns:a16="http://schemas.microsoft.com/office/drawing/2014/main" id="{30B034E6-1508-4602-8464-D54A809B9B5F}"/>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45C0EC08-3943-48F1-84D2-19A1D65BE2F3}"/>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224" name="直線コネクタ 223">
          <a:extLst>
            <a:ext uri="{FF2B5EF4-FFF2-40B4-BE49-F238E27FC236}">
              <a16:creationId xmlns:a16="http://schemas.microsoft.com/office/drawing/2014/main" id="{2F411529-6F60-45E1-804A-B2BE222F55D1}"/>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2B2D7F4F-B70C-4C04-B8CB-5341C269C017}"/>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226" name="フローチャート: 判断 225">
          <a:extLst>
            <a:ext uri="{FF2B5EF4-FFF2-40B4-BE49-F238E27FC236}">
              <a16:creationId xmlns:a16="http://schemas.microsoft.com/office/drawing/2014/main" id="{8F211808-AB1D-4EA6-B0F9-69D509D1B139}"/>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227" name="フローチャート: 判断 226">
          <a:extLst>
            <a:ext uri="{FF2B5EF4-FFF2-40B4-BE49-F238E27FC236}">
              <a16:creationId xmlns:a16="http://schemas.microsoft.com/office/drawing/2014/main" id="{2F6D9CE0-E797-42EB-82EE-05210152E9D9}"/>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28" name="フローチャート: 判断 227">
          <a:extLst>
            <a:ext uri="{FF2B5EF4-FFF2-40B4-BE49-F238E27FC236}">
              <a16:creationId xmlns:a16="http://schemas.microsoft.com/office/drawing/2014/main" id="{E8749EAC-27F9-4CE9-A5A4-96CF9E470BA7}"/>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229" name="フローチャート: 判断 228">
          <a:extLst>
            <a:ext uri="{FF2B5EF4-FFF2-40B4-BE49-F238E27FC236}">
              <a16:creationId xmlns:a16="http://schemas.microsoft.com/office/drawing/2014/main" id="{61E65242-AF2B-44D3-B20C-5849098EC074}"/>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230" name="フローチャート: 判断 229">
          <a:extLst>
            <a:ext uri="{FF2B5EF4-FFF2-40B4-BE49-F238E27FC236}">
              <a16:creationId xmlns:a16="http://schemas.microsoft.com/office/drawing/2014/main" id="{8AC6FC79-3E1B-4354-B5C2-839984879C17}"/>
            </a:ext>
          </a:extLst>
        </xdr:cNvPr>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BE1DF118-BF63-4F45-98F7-180F9E0598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A71FEDBC-B615-4E67-9AFD-4EC908D06F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9749BBC-0724-471C-8961-FBE8BA02E0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7701DB50-54F5-4081-9E8B-F189C70C66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356FF285-AA07-4287-8BDE-D4BC954F646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236" name="楕円 235">
          <a:extLst>
            <a:ext uri="{FF2B5EF4-FFF2-40B4-BE49-F238E27FC236}">
              <a16:creationId xmlns:a16="http://schemas.microsoft.com/office/drawing/2014/main" id="{E53D8C7A-DCF1-4680-898D-797F9DAE84FD}"/>
            </a:ext>
          </a:extLst>
        </xdr:cNvPr>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C68D2DB8-09A6-4B70-A6D0-337B7DCCDF69}"/>
            </a:ext>
          </a:extLst>
        </xdr:cNvPr>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238" name="楕円 237">
          <a:extLst>
            <a:ext uri="{FF2B5EF4-FFF2-40B4-BE49-F238E27FC236}">
              <a16:creationId xmlns:a16="http://schemas.microsoft.com/office/drawing/2014/main" id="{1D1C6119-6388-4AF1-933A-3BE16B9B5316}"/>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17417</xdr:rowOff>
    </xdr:from>
    <xdr:to>
      <xdr:col>85</xdr:col>
      <xdr:colOff>127000</xdr:colOff>
      <xdr:row>36</xdr:row>
      <xdr:rowOff>61504</xdr:rowOff>
    </xdr:to>
    <xdr:cxnSp macro="">
      <xdr:nvCxnSpPr>
        <xdr:cNvPr id="239" name="直線コネクタ 238">
          <a:extLst>
            <a:ext uri="{FF2B5EF4-FFF2-40B4-BE49-F238E27FC236}">
              <a16:creationId xmlns:a16="http://schemas.microsoft.com/office/drawing/2014/main" id="{C3BBBDD3-B6F0-4D4E-8028-B45F806FB47B}"/>
            </a:ext>
          </a:extLst>
        </xdr:cNvPr>
        <xdr:cNvCxnSpPr/>
      </xdr:nvCxnSpPr>
      <xdr:spPr>
        <a:xfrm>
          <a:off x="15481300" y="61896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240" name="楕円 239">
          <a:extLst>
            <a:ext uri="{FF2B5EF4-FFF2-40B4-BE49-F238E27FC236}">
              <a16:creationId xmlns:a16="http://schemas.microsoft.com/office/drawing/2014/main" id="{9E2CBB65-A535-4AF8-BD2E-ACD3F45E3063}"/>
            </a:ext>
          </a:extLst>
        </xdr:cNvPr>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17417</xdr:rowOff>
    </xdr:to>
    <xdr:cxnSp macro="">
      <xdr:nvCxnSpPr>
        <xdr:cNvPr id="241" name="直線コネクタ 240">
          <a:extLst>
            <a:ext uri="{FF2B5EF4-FFF2-40B4-BE49-F238E27FC236}">
              <a16:creationId xmlns:a16="http://schemas.microsoft.com/office/drawing/2014/main" id="{FA04E453-74A7-4C84-98A2-31A0923CA7F0}"/>
            </a:ext>
          </a:extLst>
        </xdr:cNvPr>
        <xdr:cNvCxnSpPr/>
      </xdr:nvCxnSpPr>
      <xdr:spPr>
        <a:xfrm>
          <a:off x="14592300" y="61455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242" name="楕円 241">
          <a:extLst>
            <a:ext uri="{FF2B5EF4-FFF2-40B4-BE49-F238E27FC236}">
              <a16:creationId xmlns:a16="http://schemas.microsoft.com/office/drawing/2014/main" id="{47375D8D-EB9B-4A12-A27F-75FA4AC9A15B}"/>
            </a:ext>
          </a:extLst>
        </xdr:cNvPr>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38</xdr:row>
      <xdr:rowOff>20683</xdr:rowOff>
    </xdr:to>
    <xdr:cxnSp macro="">
      <xdr:nvCxnSpPr>
        <xdr:cNvPr id="243" name="直線コネクタ 242">
          <a:extLst>
            <a:ext uri="{FF2B5EF4-FFF2-40B4-BE49-F238E27FC236}">
              <a16:creationId xmlns:a16="http://schemas.microsoft.com/office/drawing/2014/main" id="{9ED10C43-EE18-4B21-8FBB-7457F0B8F43B}"/>
            </a:ext>
          </a:extLst>
        </xdr:cNvPr>
        <xdr:cNvCxnSpPr/>
      </xdr:nvCxnSpPr>
      <xdr:spPr>
        <a:xfrm flipV="1">
          <a:off x="13703300" y="6145530"/>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244" name="n_1aveValue【一般廃棄物処理施設】&#10;有形固定資産減価償却率">
          <a:extLst>
            <a:ext uri="{FF2B5EF4-FFF2-40B4-BE49-F238E27FC236}">
              <a16:creationId xmlns:a16="http://schemas.microsoft.com/office/drawing/2014/main" id="{01B6769F-35CA-4594-B824-5086103B8FCE}"/>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245" name="n_2aveValue【一般廃棄物処理施設】&#10;有形固定資産減価償却率">
          <a:extLst>
            <a:ext uri="{FF2B5EF4-FFF2-40B4-BE49-F238E27FC236}">
              <a16:creationId xmlns:a16="http://schemas.microsoft.com/office/drawing/2014/main" id="{A2C5B200-277A-4717-A794-D3E2BC9BF6F7}"/>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246" name="n_3aveValue【一般廃棄物処理施設】&#10;有形固定資産減価償却率">
          <a:extLst>
            <a:ext uri="{FF2B5EF4-FFF2-40B4-BE49-F238E27FC236}">
              <a16:creationId xmlns:a16="http://schemas.microsoft.com/office/drawing/2014/main" id="{D102200F-1193-42AD-A624-75553A88BCA8}"/>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86377</xdr:rowOff>
    </xdr:from>
    <xdr:ext cx="405111" cy="259045"/>
    <xdr:sp macro="" textlink="">
      <xdr:nvSpPr>
        <xdr:cNvPr id="247" name="n_4aveValue【一般廃棄物処理施設】&#10;有形固定資産減価償却率">
          <a:extLst>
            <a:ext uri="{FF2B5EF4-FFF2-40B4-BE49-F238E27FC236}">
              <a16:creationId xmlns:a16="http://schemas.microsoft.com/office/drawing/2014/main" id="{BC2AD602-6DFD-4540-93CB-6A5D07A79107}"/>
            </a:ext>
          </a:extLst>
        </xdr:cNvPr>
        <xdr:cNvSpPr txBox="1"/>
      </xdr:nvSpPr>
      <xdr:spPr>
        <a:xfrm>
          <a:off x="12611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248" name="n_1mainValue【一般廃棄物処理施設】&#10;有形固定資産減価償却率">
          <a:extLst>
            <a:ext uri="{FF2B5EF4-FFF2-40B4-BE49-F238E27FC236}">
              <a16:creationId xmlns:a16="http://schemas.microsoft.com/office/drawing/2014/main" id="{4CE6F47A-EF98-4D02-AC5D-E925C0244D3F}"/>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249" name="n_2mainValue【一般廃棄物処理施設】&#10;有形固定資産減価償却率">
          <a:extLst>
            <a:ext uri="{FF2B5EF4-FFF2-40B4-BE49-F238E27FC236}">
              <a16:creationId xmlns:a16="http://schemas.microsoft.com/office/drawing/2014/main" id="{ECCD445F-E80E-479F-AEF3-2CF5C617CF42}"/>
            </a:ext>
          </a:extLst>
        </xdr:cNvPr>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88010</xdr:rowOff>
    </xdr:from>
    <xdr:ext cx="405111" cy="259045"/>
    <xdr:sp macro="" textlink="">
      <xdr:nvSpPr>
        <xdr:cNvPr id="250" name="n_3mainValue【一般廃棄物処理施設】&#10;有形固定資産減価償却率">
          <a:extLst>
            <a:ext uri="{FF2B5EF4-FFF2-40B4-BE49-F238E27FC236}">
              <a16:creationId xmlns:a16="http://schemas.microsoft.com/office/drawing/2014/main" id="{58CEEF8D-FD51-4E06-8B3F-412A4421FF37}"/>
            </a:ext>
          </a:extLst>
        </xdr:cNvPr>
        <xdr:cNvSpPr txBox="1"/>
      </xdr:nvSpPr>
      <xdr:spPr>
        <a:xfrm>
          <a:off x="13500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1" name="正方形/長方形 250">
          <a:extLst>
            <a:ext uri="{FF2B5EF4-FFF2-40B4-BE49-F238E27FC236}">
              <a16:creationId xmlns:a16="http://schemas.microsoft.com/office/drawing/2014/main" id="{8ADA13AB-D32F-4384-B0D3-7A0A21144D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2" name="正方形/長方形 251">
          <a:extLst>
            <a:ext uri="{FF2B5EF4-FFF2-40B4-BE49-F238E27FC236}">
              <a16:creationId xmlns:a16="http://schemas.microsoft.com/office/drawing/2014/main" id="{D5920D29-43B6-4E80-B195-2534460EC9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3" name="正方形/長方形 252">
          <a:extLst>
            <a:ext uri="{FF2B5EF4-FFF2-40B4-BE49-F238E27FC236}">
              <a16:creationId xmlns:a16="http://schemas.microsoft.com/office/drawing/2014/main" id="{2A661FAC-129B-4EAD-B998-CA6F1E4E51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4" name="正方形/長方形 253">
          <a:extLst>
            <a:ext uri="{FF2B5EF4-FFF2-40B4-BE49-F238E27FC236}">
              <a16:creationId xmlns:a16="http://schemas.microsoft.com/office/drawing/2014/main" id="{7E632222-25B2-497F-A209-C037D2E1EA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5" name="正方形/長方形 254">
          <a:extLst>
            <a:ext uri="{FF2B5EF4-FFF2-40B4-BE49-F238E27FC236}">
              <a16:creationId xmlns:a16="http://schemas.microsoft.com/office/drawing/2014/main" id="{1F77C4C5-296F-4683-8822-F04AB2D07E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6" name="正方形/長方形 255">
          <a:extLst>
            <a:ext uri="{FF2B5EF4-FFF2-40B4-BE49-F238E27FC236}">
              <a16:creationId xmlns:a16="http://schemas.microsoft.com/office/drawing/2014/main" id="{A51639F6-9582-4434-B9B0-9CAA52701A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7" name="正方形/長方形 256">
          <a:extLst>
            <a:ext uri="{FF2B5EF4-FFF2-40B4-BE49-F238E27FC236}">
              <a16:creationId xmlns:a16="http://schemas.microsoft.com/office/drawing/2014/main" id="{8B69788B-9F60-417A-A663-4757CCDEC4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8" name="正方形/長方形 257">
          <a:extLst>
            <a:ext uri="{FF2B5EF4-FFF2-40B4-BE49-F238E27FC236}">
              <a16:creationId xmlns:a16="http://schemas.microsoft.com/office/drawing/2014/main" id="{F83D4513-0F3D-4F9E-BB87-5C702997F89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9" name="テキスト ボックス 258">
          <a:extLst>
            <a:ext uri="{FF2B5EF4-FFF2-40B4-BE49-F238E27FC236}">
              <a16:creationId xmlns:a16="http://schemas.microsoft.com/office/drawing/2014/main" id="{9B9BC583-E9DB-482F-AAE5-39593817A50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0" name="直線コネクタ 259">
          <a:extLst>
            <a:ext uri="{FF2B5EF4-FFF2-40B4-BE49-F238E27FC236}">
              <a16:creationId xmlns:a16="http://schemas.microsoft.com/office/drawing/2014/main" id="{B08CBED2-CB9E-4403-B2E9-C3E1599DEB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1" name="直線コネクタ 260">
          <a:extLst>
            <a:ext uri="{FF2B5EF4-FFF2-40B4-BE49-F238E27FC236}">
              <a16:creationId xmlns:a16="http://schemas.microsoft.com/office/drawing/2014/main" id="{9165C2BE-C4AA-48D7-9CFB-611A864084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2" name="テキスト ボックス 261">
          <a:extLst>
            <a:ext uri="{FF2B5EF4-FFF2-40B4-BE49-F238E27FC236}">
              <a16:creationId xmlns:a16="http://schemas.microsoft.com/office/drawing/2014/main" id="{703A6CB7-8FFE-488C-9E7D-81FAA3CFDE7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3" name="直線コネクタ 262">
          <a:extLst>
            <a:ext uri="{FF2B5EF4-FFF2-40B4-BE49-F238E27FC236}">
              <a16:creationId xmlns:a16="http://schemas.microsoft.com/office/drawing/2014/main" id="{5FD94E53-E320-48B0-A3B2-4D78A35E4C8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4" name="テキスト ボックス 263">
          <a:extLst>
            <a:ext uri="{FF2B5EF4-FFF2-40B4-BE49-F238E27FC236}">
              <a16:creationId xmlns:a16="http://schemas.microsoft.com/office/drawing/2014/main" id="{DFA80729-7D89-448C-920F-00C119F7822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5" name="直線コネクタ 264">
          <a:extLst>
            <a:ext uri="{FF2B5EF4-FFF2-40B4-BE49-F238E27FC236}">
              <a16:creationId xmlns:a16="http://schemas.microsoft.com/office/drawing/2014/main" id="{96B681E3-D32C-4DCE-A37E-D40059486A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66" name="テキスト ボックス 265">
          <a:extLst>
            <a:ext uri="{FF2B5EF4-FFF2-40B4-BE49-F238E27FC236}">
              <a16:creationId xmlns:a16="http://schemas.microsoft.com/office/drawing/2014/main" id="{5B90BF41-5F1C-4B67-AFF4-66F48976D15A}"/>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7" name="直線コネクタ 266">
          <a:extLst>
            <a:ext uri="{FF2B5EF4-FFF2-40B4-BE49-F238E27FC236}">
              <a16:creationId xmlns:a16="http://schemas.microsoft.com/office/drawing/2014/main" id="{FF495B96-2B54-4B38-8B24-2D3676B3EF8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68" name="テキスト ボックス 267">
          <a:extLst>
            <a:ext uri="{FF2B5EF4-FFF2-40B4-BE49-F238E27FC236}">
              <a16:creationId xmlns:a16="http://schemas.microsoft.com/office/drawing/2014/main" id="{831A6569-1E06-42DA-8397-C596CF4AB9C3}"/>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9" name="直線コネクタ 268">
          <a:extLst>
            <a:ext uri="{FF2B5EF4-FFF2-40B4-BE49-F238E27FC236}">
              <a16:creationId xmlns:a16="http://schemas.microsoft.com/office/drawing/2014/main" id="{E24214B6-E89F-4876-AA56-B7E3688DCA8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0" name="テキスト ボックス 269">
          <a:extLst>
            <a:ext uri="{FF2B5EF4-FFF2-40B4-BE49-F238E27FC236}">
              <a16:creationId xmlns:a16="http://schemas.microsoft.com/office/drawing/2014/main" id="{008CF921-8ABA-42B6-A5CC-0A2020EE01E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1" name="直線コネクタ 270">
          <a:extLst>
            <a:ext uri="{FF2B5EF4-FFF2-40B4-BE49-F238E27FC236}">
              <a16:creationId xmlns:a16="http://schemas.microsoft.com/office/drawing/2014/main" id="{61DF9C6F-6E8D-4EF6-A417-7EA187FE8D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2" name="テキスト ボックス 271">
          <a:extLst>
            <a:ext uri="{FF2B5EF4-FFF2-40B4-BE49-F238E27FC236}">
              <a16:creationId xmlns:a16="http://schemas.microsoft.com/office/drawing/2014/main" id="{FDE0F87C-404F-46F0-8197-74346FB4DC3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3" name="【一般廃棄物処理施設】&#10;一人当たり有形固定資産（償却資産）額グラフ枠">
          <a:extLst>
            <a:ext uri="{FF2B5EF4-FFF2-40B4-BE49-F238E27FC236}">
              <a16:creationId xmlns:a16="http://schemas.microsoft.com/office/drawing/2014/main" id="{E57F56AE-DD4B-40BE-B43A-A251BF2D21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274" name="直線コネクタ 273">
          <a:extLst>
            <a:ext uri="{FF2B5EF4-FFF2-40B4-BE49-F238E27FC236}">
              <a16:creationId xmlns:a16="http://schemas.microsoft.com/office/drawing/2014/main" id="{605C3D54-BA8C-4E97-8C80-22DC163528F3}"/>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275" name="【一般廃棄物処理施設】&#10;一人当たり有形固定資産（償却資産）額最小値テキスト">
          <a:extLst>
            <a:ext uri="{FF2B5EF4-FFF2-40B4-BE49-F238E27FC236}">
              <a16:creationId xmlns:a16="http://schemas.microsoft.com/office/drawing/2014/main" id="{56F10775-281C-451B-9829-30A621342102}"/>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276" name="直線コネクタ 275">
          <a:extLst>
            <a:ext uri="{FF2B5EF4-FFF2-40B4-BE49-F238E27FC236}">
              <a16:creationId xmlns:a16="http://schemas.microsoft.com/office/drawing/2014/main" id="{4967ED1F-ACC0-459D-94B3-B4FDE8D37E77}"/>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277" name="【一般廃棄物処理施設】&#10;一人当たり有形固定資産（償却資産）額最大値テキスト">
          <a:extLst>
            <a:ext uri="{FF2B5EF4-FFF2-40B4-BE49-F238E27FC236}">
              <a16:creationId xmlns:a16="http://schemas.microsoft.com/office/drawing/2014/main" id="{7A2F5451-8ACD-49BE-BA2C-EF7BEECE396E}"/>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278" name="直線コネクタ 277">
          <a:extLst>
            <a:ext uri="{FF2B5EF4-FFF2-40B4-BE49-F238E27FC236}">
              <a16:creationId xmlns:a16="http://schemas.microsoft.com/office/drawing/2014/main" id="{FF0F6B07-8E6E-46E3-BD1D-6F494F8DF68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279" name="【一般廃棄物処理施設】&#10;一人当たり有形固定資産（償却資産）額平均値テキスト">
          <a:extLst>
            <a:ext uri="{FF2B5EF4-FFF2-40B4-BE49-F238E27FC236}">
              <a16:creationId xmlns:a16="http://schemas.microsoft.com/office/drawing/2014/main" id="{46FDCA63-19BF-4694-8902-0A23C0544251}"/>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280" name="フローチャート: 判断 279">
          <a:extLst>
            <a:ext uri="{FF2B5EF4-FFF2-40B4-BE49-F238E27FC236}">
              <a16:creationId xmlns:a16="http://schemas.microsoft.com/office/drawing/2014/main" id="{7B8397DD-E7A6-469D-8CAC-0EEDCE5688A6}"/>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281" name="フローチャート: 判断 280">
          <a:extLst>
            <a:ext uri="{FF2B5EF4-FFF2-40B4-BE49-F238E27FC236}">
              <a16:creationId xmlns:a16="http://schemas.microsoft.com/office/drawing/2014/main" id="{FCC5E873-6A64-4451-BA25-F216B5C29331}"/>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282" name="フローチャート: 判断 281">
          <a:extLst>
            <a:ext uri="{FF2B5EF4-FFF2-40B4-BE49-F238E27FC236}">
              <a16:creationId xmlns:a16="http://schemas.microsoft.com/office/drawing/2014/main" id="{C3B89DB4-04B0-41F2-B54C-02A6F6EFB684}"/>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283" name="フローチャート: 判断 282">
          <a:extLst>
            <a:ext uri="{FF2B5EF4-FFF2-40B4-BE49-F238E27FC236}">
              <a16:creationId xmlns:a16="http://schemas.microsoft.com/office/drawing/2014/main" id="{D5517484-AE94-4B00-A025-23AED4280510}"/>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10246</xdr:rowOff>
    </xdr:from>
    <xdr:to>
      <xdr:col>98</xdr:col>
      <xdr:colOff>38100</xdr:colOff>
      <xdr:row>41</xdr:row>
      <xdr:rowOff>111846</xdr:rowOff>
    </xdr:to>
    <xdr:sp macro="" textlink="">
      <xdr:nvSpPr>
        <xdr:cNvPr id="284" name="フローチャート: 判断 283">
          <a:extLst>
            <a:ext uri="{FF2B5EF4-FFF2-40B4-BE49-F238E27FC236}">
              <a16:creationId xmlns:a16="http://schemas.microsoft.com/office/drawing/2014/main" id="{74224C8F-328F-49DE-ACEF-76B06922B610}"/>
            </a:ext>
          </a:extLst>
        </xdr:cNvPr>
        <xdr:cNvSpPr/>
      </xdr:nvSpPr>
      <xdr:spPr>
        <a:xfrm>
          <a:off x="18605500" y="70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C02D3C0D-C0AC-4210-AA26-948F948182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6FB80237-1F48-4C71-96B3-8F5D94587EB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845A6098-B33D-47C6-A079-4FBE6C0C147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2EE9211D-3925-4B9C-9FD7-A211F23324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CE261BD6-1D7E-43BD-906E-84412C5145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97276</xdr:rowOff>
    </xdr:from>
    <xdr:to>
      <xdr:col>116</xdr:col>
      <xdr:colOff>114300</xdr:colOff>
      <xdr:row>42</xdr:row>
      <xdr:rowOff>27426</xdr:rowOff>
    </xdr:to>
    <xdr:sp macro="" textlink="">
      <xdr:nvSpPr>
        <xdr:cNvPr id="290" name="楕円 289">
          <a:extLst>
            <a:ext uri="{FF2B5EF4-FFF2-40B4-BE49-F238E27FC236}">
              <a16:creationId xmlns:a16="http://schemas.microsoft.com/office/drawing/2014/main" id="{8235FA1B-62E9-46A0-94F0-4F4A54034BBF}"/>
            </a:ext>
          </a:extLst>
        </xdr:cNvPr>
        <xdr:cNvSpPr/>
      </xdr:nvSpPr>
      <xdr:spPr>
        <a:xfrm>
          <a:off x="22110700" y="71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12203</xdr:rowOff>
    </xdr:from>
    <xdr:ext cx="534377" cy="259045"/>
    <xdr:sp macro="" textlink="">
      <xdr:nvSpPr>
        <xdr:cNvPr id="291" name="【一般廃棄物処理施設】&#10;一人当たり有形固定資産（償却資産）額該当値テキスト">
          <a:extLst>
            <a:ext uri="{FF2B5EF4-FFF2-40B4-BE49-F238E27FC236}">
              <a16:creationId xmlns:a16="http://schemas.microsoft.com/office/drawing/2014/main" id="{E9F07ED7-7823-4156-9AB1-5DDD119EBCDE}"/>
            </a:ext>
          </a:extLst>
        </xdr:cNvPr>
        <xdr:cNvSpPr txBox="1"/>
      </xdr:nvSpPr>
      <xdr:spPr>
        <a:xfrm>
          <a:off x="22199600" y="704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54103</xdr:rowOff>
    </xdr:from>
    <xdr:to>
      <xdr:col>112</xdr:col>
      <xdr:colOff>38100</xdr:colOff>
      <xdr:row>41</xdr:row>
      <xdr:rowOff>155703</xdr:rowOff>
    </xdr:to>
    <xdr:sp macro="" textlink="">
      <xdr:nvSpPr>
        <xdr:cNvPr id="292" name="楕円 291">
          <a:extLst>
            <a:ext uri="{FF2B5EF4-FFF2-40B4-BE49-F238E27FC236}">
              <a16:creationId xmlns:a16="http://schemas.microsoft.com/office/drawing/2014/main" id="{75DA5227-797A-4407-BE7C-CDA9E11E1A62}"/>
            </a:ext>
          </a:extLst>
        </xdr:cNvPr>
        <xdr:cNvSpPr/>
      </xdr:nvSpPr>
      <xdr:spPr>
        <a:xfrm>
          <a:off x="21272500" y="70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104903</xdr:rowOff>
    </xdr:from>
    <xdr:to>
      <xdr:col>116</xdr:col>
      <xdr:colOff>63500</xdr:colOff>
      <xdr:row>41</xdr:row>
      <xdr:rowOff>148076</xdr:rowOff>
    </xdr:to>
    <xdr:cxnSp macro="">
      <xdr:nvCxnSpPr>
        <xdr:cNvPr id="293" name="直線コネクタ 292">
          <a:extLst>
            <a:ext uri="{FF2B5EF4-FFF2-40B4-BE49-F238E27FC236}">
              <a16:creationId xmlns:a16="http://schemas.microsoft.com/office/drawing/2014/main" id="{AB253731-5346-4BEC-A01F-978614D2CAD1}"/>
            </a:ext>
          </a:extLst>
        </xdr:cNvPr>
        <xdr:cNvCxnSpPr/>
      </xdr:nvCxnSpPr>
      <xdr:spPr>
        <a:xfrm>
          <a:off x="21323300" y="7134353"/>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53674</xdr:rowOff>
    </xdr:from>
    <xdr:to>
      <xdr:col>107</xdr:col>
      <xdr:colOff>101600</xdr:colOff>
      <xdr:row>41</xdr:row>
      <xdr:rowOff>155274</xdr:rowOff>
    </xdr:to>
    <xdr:sp macro="" textlink="">
      <xdr:nvSpPr>
        <xdr:cNvPr id="294" name="楕円 293">
          <a:extLst>
            <a:ext uri="{FF2B5EF4-FFF2-40B4-BE49-F238E27FC236}">
              <a16:creationId xmlns:a16="http://schemas.microsoft.com/office/drawing/2014/main" id="{E239C3E5-2651-4255-BE15-9E0BF223203D}"/>
            </a:ext>
          </a:extLst>
        </xdr:cNvPr>
        <xdr:cNvSpPr/>
      </xdr:nvSpPr>
      <xdr:spPr>
        <a:xfrm>
          <a:off x="20383500" y="70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104474</xdr:rowOff>
    </xdr:from>
    <xdr:to>
      <xdr:col>111</xdr:col>
      <xdr:colOff>177800</xdr:colOff>
      <xdr:row>41</xdr:row>
      <xdr:rowOff>104903</xdr:rowOff>
    </xdr:to>
    <xdr:cxnSp macro="">
      <xdr:nvCxnSpPr>
        <xdr:cNvPr id="295" name="直線コネクタ 294">
          <a:extLst>
            <a:ext uri="{FF2B5EF4-FFF2-40B4-BE49-F238E27FC236}">
              <a16:creationId xmlns:a16="http://schemas.microsoft.com/office/drawing/2014/main" id="{469B2219-A489-4C50-ADCE-43E90B7291DF}"/>
            </a:ext>
          </a:extLst>
        </xdr:cNvPr>
        <xdr:cNvCxnSpPr/>
      </xdr:nvCxnSpPr>
      <xdr:spPr>
        <a:xfrm>
          <a:off x="20434300" y="7133924"/>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144684</xdr:rowOff>
    </xdr:from>
    <xdr:to>
      <xdr:col>102</xdr:col>
      <xdr:colOff>165100</xdr:colOff>
      <xdr:row>41</xdr:row>
      <xdr:rowOff>74834</xdr:rowOff>
    </xdr:to>
    <xdr:sp macro="" textlink="">
      <xdr:nvSpPr>
        <xdr:cNvPr id="296" name="楕円 295">
          <a:extLst>
            <a:ext uri="{FF2B5EF4-FFF2-40B4-BE49-F238E27FC236}">
              <a16:creationId xmlns:a16="http://schemas.microsoft.com/office/drawing/2014/main" id="{BB2CA883-BB24-4210-8BFA-F00125B30E51}"/>
            </a:ext>
          </a:extLst>
        </xdr:cNvPr>
        <xdr:cNvSpPr/>
      </xdr:nvSpPr>
      <xdr:spPr>
        <a:xfrm>
          <a:off x="19494500" y="7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24034</xdr:rowOff>
    </xdr:from>
    <xdr:to>
      <xdr:col>107</xdr:col>
      <xdr:colOff>50800</xdr:colOff>
      <xdr:row>41</xdr:row>
      <xdr:rowOff>104474</xdr:rowOff>
    </xdr:to>
    <xdr:cxnSp macro="">
      <xdr:nvCxnSpPr>
        <xdr:cNvPr id="297" name="直線コネクタ 296">
          <a:extLst>
            <a:ext uri="{FF2B5EF4-FFF2-40B4-BE49-F238E27FC236}">
              <a16:creationId xmlns:a16="http://schemas.microsoft.com/office/drawing/2014/main" id="{E083F3F7-90B8-4F47-A4B5-859A1D4E49B6}"/>
            </a:ext>
          </a:extLst>
        </xdr:cNvPr>
        <xdr:cNvCxnSpPr/>
      </xdr:nvCxnSpPr>
      <xdr:spPr>
        <a:xfrm>
          <a:off x="19545300" y="7053484"/>
          <a:ext cx="889000" cy="8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298" name="n_1aveValue【一般廃棄物処理施設】&#10;一人当たり有形固定資産（償却資産）額">
          <a:extLst>
            <a:ext uri="{FF2B5EF4-FFF2-40B4-BE49-F238E27FC236}">
              <a16:creationId xmlns:a16="http://schemas.microsoft.com/office/drawing/2014/main" id="{58047473-6287-4EE3-BFC8-2875E7556FC1}"/>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299" name="n_2aveValue【一般廃棄物処理施設】&#10;一人当たり有形固定資産（償却資産）額">
          <a:extLst>
            <a:ext uri="{FF2B5EF4-FFF2-40B4-BE49-F238E27FC236}">
              <a16:creationId xmlns:a16="http://schemas.microsoft.com/office/drawing/2014/main" id="{BB1AD4E0-CF8C-4576-9630-1793FE8398B9}"/>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00" name="n_3aveValue【一般廃棄物処理施設】&#10;一人当たり有形固定資産（償却資産）額">
          <a:extLst>
            <a:ext uri="{FF2B5EF4-FFF2-40B4-BE49-F238E27FC236}">
              <a16:creationId xmlns:a16="http://schemas.microsoft.com/office/drawing/2014/main" id="{C2B91018-31E4-4D13-ABA8-A491CAE30AA8}"/>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128373</xdr:rowOff>
    </xdr:from>
    <xdr:ext cx="599010" cy="259045"/>
    <xdr:sp macro="" textlink="">
      <xdr:nvSpPr>
        <xdr:cNvPr id="301" name="n_4aveValue【一般廃棄物処理施設】&#10;一人当たり有形固定資産（償却資産）額">
          <a:extLst>
            <a:ext uri="{FF2B5EF4-FFF2-40B4-BE49-F238E27FC236}">
              <a16:creationId xmlns:a16="http://schemas.microsoft.com/office/drawing/2014/main" id="{1F9C2992-28DD-4204-9024-BFA3E55D217A}"/>
            </a:ext>
          </a:extLst>
        </xdr:cNvPr>
        <xdr:cNvSpPr txBox="1"/>
      </xdr:nvSpPr>
      <xdr:spPr>
        <a:xfrm>
          <a:off x="18356795" y="68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146830</xdr:rowOff>
    </xdr:from>
    <xdr:ext cx="599010" cy="259045"/>
    <xdr:sp macro="" textlink="">
      <xdr:nvSpPr>
        <xdr:cNvPr id="302" name="n_1mainValue【一般廃棄物処理施設】&#10;一人当たり有形固定資産（償却資産）額">
          <a:extLst>
            <a:ext uri="{FF2B5EF4-FFF2-40B4-BE49-F238E27FC236}">
              <a16:creationId xmlns:a16="http://schemas.microsoft.com/office/drawing/2014/main" id="{5F2B6FCD-31E6-43D5-85F4-6DE4DA845190}"/>
            </a:ext>
          </a:extLst>
        </xdr:cNvPr>
        <xdr:cNvSpPr txBox="1"/>
      </xdr:nvSpPr>
      <xdr:spPr>
        <a:xfrm>
          <a:off x="21011095" y="717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351</xdr:rowOff>
    </xdr:from>
    <xdr:ext cx="599010" cy="259045"/>
    <xdr:sp macro="" textlink="">
      <xdr:nvSpPr>
        <xdr:cNvPr id="303" name="n_2mainValue【一般廃棄物処理施設】&#10;一人当たり有形固定資産（償却資産）額">
          <a:extLst>
            <a:ext uri="{FF2B5EF4-FFF2-40B4-BE49-F238E27FC236}">
              <a16:creationId xmlns:a16="http://schemas.microsoft.com/office/drawing/2014/main" id="{74606637-610E-498E-BBDB-612F4EB21AAA}"/>
            </a:ext>
          </a:extLst>
        </xdr:cNvPr>
        <xdr:cNvSpPr txBox="1"/>
      </xdr:nvSpPr>
      <xdr:spPr>
        <a:xfrm>
          <a:off x="20134795" y="68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91361</xdr:rowOff>
    </xdr:from>
    <xdr:ext cx="599010" cy="259045"/>
    <xdr:sp macro="" textlink="">
      <xdr:nvSpPr>
        <xdr:cNvPr id="304" name="n_3mainValue【一般廃棄物処理施設】&#10;一人当たり有形固定資産（償却資産）額">
          <a:extLst>
            <a:ext uri="{FF2B5EF4-FFF2-40B4-BE49-F238E27FC236}">
              <a16:creationId xmlns:a16="http://schemas.microsoft.com/office/drawing/2014/main" id="{05254DF3-AB79-4140-82E8-E9C55CC4EEB8}"/>
            </a:ext>
          </a:extLst>
        </xdr:cNvPr>
        <xdr:cNvSpPr txBox="1"/>
      </xdr:nvSpPr>
      <xdr:spPr>
        <a:xfrm>
          <a:off x="19245795" y="67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2D9E103F-AB39-465B-B6B3-AC2C57E0E7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251F216D-83BC-4107-BD94-D87591A60F7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25E86DFD-14FF-4FDE-B250-F439D2A67D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92DA8FEE-E70D-42CA-AD6D-DBCA2045E9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423361F3-441A-4E8B-9A51-8047302682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75869C54-E5AF-4E0A-B88C-EA64F7DABB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393176E4-B1B9-4D24-A90C-D792D0694D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AF343422-7E9C-4C26-B700-1115EBDE23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D68656DA-C557-42A4-9F34-3B9C6747A3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9F965A85-DCD6-486D-941E-7D545187D5A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E8F49F57-9A38-433F-813F-124E561D690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6" name="直線コネクタ 315">
          <a:extLst>
            <a:ext uri="{FF2B5EF4-FFF2-40B4-BE49-F238E27FC236}">
              <a16:creationId xmlns:a16="http://schemas.microsoft.com/office/drawing/2014/main" id="{FE138DED-F749-4CB7-B289-99B4B0F35F8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17" name="テキスト ボックス 316">
          <a:extLst>
            <a:ext uri="{FF2B5EF4-FFF2-40B4-BE49-F238E27FC236}">
              <a16:creationId xmlns:a16="http://schemas.microsoft.com/office/drawing/2014/main" id="{56FB065A-F6EB-4F48-B2A3-B0A35403062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8" name="直線コネクタ 317">
          <a:extLst>
            <a:ext uri="{FF2B5EF4-FFF2-40B4-BE49-F238E27FC236}">
              <a16:creationId xmlns:a16="http://schemas.microsoft.com/office/drawing/2014/main" id="{9F404D2D-F10D-433C-B88C-DF1F9F3404E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9" name="テキスト ボックス 318">
          <a:extLst>
            <a:ext uri="{FF2B5EF4-FFF2-40B4-BE49-F238E27FC236}">
              <a16:creationId xmlns:a16="http://schemas.microsoft.com/office/drawing/2014/main" id="{5631BCEE-0FEB-4EAD-92E8-8C51C43434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0" name="直線コネクタ 319">
          <a:extLst>
            <a:ext uri="{FF2B5EF4-FFF2-40B4-BE49-F238E27FC236}">
              <a16:creationId xmlns:a16="http://schemas.microsoft.com/office/drawing/2014/main" id="{E0E5C7CF-E058-41DC-9BBA-45CB0ACAC0D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1" name="テキスト ボックス 320">
          <a:extLst>
            <a:ext uri="{FF2B5EF4-FFF2-40B4-BE49-F238E27FC236}">
              <a16:creationId xmlns:a16="http://schemas.microsoft.com/office/drawing/2014/main" id="{D408E5B3-13A6-4EAA-A5BB-8D23B77CDDE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2" name="直線コネクタ 321">
          <a:extLst>
            <a:ext uri="{FF2B5EF4-FFF2-40B4-BE49-F238E27FC236}">
              <a16:creationId xmlns:a16="http://schemas.microsoft.com/office/drawing/2014/main" id="{7925B2C9-C6CF-4F88-A216-72307C7AA8E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3" name="テキスト ボックス 322">
          <a:extLst>
            <a:ext uri="{FF2B5EF4-FFF2-40B4-BE49-F238E27FC236}">
              <a16:creationId xmlns:a16="http://schemas.microsoft.com/office/drawing/2014/main" id="{F4498ABB-4D3E-48E2-B689-BBF25B7F169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4" name="直線コネクタ 323">
          <a:extLst>
            <a:ext uri="{FF2B5EF4-FFF2-40B4-BE49-F238E27FC236}">
              <a16:creationId xmlns:a16="http://schemas.microsoft.com/office/drawing/2014/main" id="{3149B52C-9E81-4886-BBA6-47726E78D20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25" name="テキスト ボックス 324">
          <a:extLst>
            <a:ext uri="{FF2B5EF4-FFF2-40B4-BE49-F238E27FC236}">
              <a16:creationId xmlns:a16="http://schemas.microsoft.com/office/drawing/2014/main" id="{955CD091-51DC-4BC4-A203-9E79783DFBF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a:extLst>
            <a:ext uri="{FF2B5EF4-FFF2-40B4-BE49-F238E27FC236}">
              <a16:creationId xmlns:a16="http://schemas.microsoft.com/office/drawing/2014/main" id="{1F65C556-73E3-47D1-8CD8-CFB8C14E58E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7" name="【保健センター・保健所】&#10;有形固定資産減価償却率グラフ枠">
          <a:extLst>
            <a:ext uri="{FF2B5EF4-FFF2-40B4-BE49-F238E27FC236}">
              <a16:creationId xmlns:a16="http://schemas.microsoft.com/office/drawing/2014/main" id="{095CA080-504E-445F-B9E8-417BA7A6647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328" name="直線コネクタ 327">
          <a:extLst>
            <a:ext uri="{FF2B5EF4-FFF2-40B4-BE49-F238E27FC236}">
              <a16:creationId xmlns:a16="http://schemas.microsoft.com/office/drawing/2014/main" id="{241BCD4A-12C8-4E73-9408-BD1EE4698AC8}"/>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329" name="【保健センター・保健所】&#10;有形固定資産減価償却率最小値テキスト">
          <a:extLst>
            <a:ext uri="{FF2B5EF4-FFF2-40B4-BE49-F238E27FC236}">
              <a16:creationId xmlns:a16="http://schemas.microsoft.com/office/drawing/2014/main" id="{8CA662BD-BDF9-48D8-84A2-2BF5D365C83F}"/>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330" name="直線コネクタ 329">
          <a:extLst>
            <a:ext uri="{FF2B5EF4-FFF2-40B4-BE49-F238E27FC236}">
              <a16:creationId xmlns:a16="http://schemas.microsoft.com/office/drawing/2014/main" id="{6BE82E31-4327-4EB1-A4F3-8D947BEEBA0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31" name="【保健センター・保健所】&#10;有形固定資産減価償却率最大値テキスト">
          <a:extLst>
            <a:ext uri="{FF2B5EF4-FFF2-40B4-BE49-F238E27FC236}">
              <a16:creationId xmlns:a16="http://schemas.microsoft.com/office/drawing/2014/main" id="{3EA21516-D3F5-465C-80E0-98CF1C1FE35A}"/>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2" name="直線コネクタ 331">
          <a:extLst>
            <a:ext uri="{FF2B5EF4-FFF2-40B4-BE49-F238E27FC236}">
              <a16:creationId xmlns:a16="http://schemas.microsoft.com/office/drawing/2014/main" id="{3ED9C1F5-7F66-4500-BEE5-42B40676BEE6}"/>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333" name="【保健センター・保健所】&#10;有形固定資産減価償却率平均値テキスト">
          <a:extLst>
            <a:ext uri="{FF2B5EF4-FFF2-40B4-BE49-F238E27FC236}">
              <a16:creationId xmlns:a16="http://schemas.microsoft.com/office/drawing/2014/main" id="{0DC2DB25-AF82-48A1-8BE8-7795EB15BD91}"/>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34" name="フローチャート: 判断 333">
          <a:extLst>
            <a:ext uri="{FF2B5EF4-FFF2-40B4-BE49-F238E27FC236}">
              <a16:creationId xmlns:a16="http://schemas.microsoft.com/office/drawing/2014/main" id="{5AD210D0-2B86-4555-814F-F2A2F4403E79}"/>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335" name="フローチャート: 判断 334">
          <a:extLst>
            <a:ext uri="{FF2B5EF4-FFF2-40B4-BE49-F238E27FC236}">
              <a16:creationId xmlns:a16="http://schemas.microsoft.com/office/drawing/2014/main" id="{A3A31690-A18B-470A-BECA-0FBF16053D0E}"/>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336" name="フローチャート: 判断 335">
          <a:extLst>
            <a:ext uri="{FF2B5EF4-FFF2-40B4-BE49-F238E27FC236}">
              <a16:creationId xmlns:a16="http://schemas.microsoft.com/office/drawing/2014/main" id="{E4DC5159-CAEF-491F-8BC8-5D5C3386DC38}"/>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37" name="フローチャート: 判断 336">
          <a:extLst>
            <a:ext uri="{FF2B5EF4-FFF2-40B4-BE49-F238E27FC236}">
              <a16:creationId xmlns:a16="http://schemas.microsoft.com/office/drawing/2014/main" id="{659A7379-D30F-4F68-A9EC-6739D446A55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46355</xdr:rowOff>
    </xdr:from>
    <xdr:to>
      <xdr:col>67</xdr:col>
      <xdr:colOff>101600</xdr:colOff>
      <xdr:row>60</xdr:row>
      <xdr:rowOff>147955</xdr:rowOff>
    </xdr:to>
    <xdr:sp macro="" textlink="">
      <xdr:nvSpPr>
        <xdr:cNvPr id="338" name="フローチャート: 判断 337">
          <a:extLst>
            <a:ext uri="{FF2B5EF4-FFF2-40B4-BE49-F238E27FC236}">
              <a16:creationId xmlns:a16="http://schemas.microsoft.com/office/drawing/2014/main" id="{4B7C1C4F-D1D4-4A1F-BD83-22107AA13DC8}"/>
            </a:ext>
          </a:extLst>
        </xdr:cNvPr>
        <xdr:cNvSpPr/>
      </xdr:nvSpPr>
      <xdr:spPr>
        <a:xfrm>
          <a:off x="12763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21C9DE77-7B2B-4E55-ADC3-806502ACE4F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C7B06542-A06F-4198-93C3-42CAD4DA2C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A5C2B271-30C3-4763-B7BC-B8F37B3F09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273A80F9-5936-45B3-A168-B981CD8B63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321B4BF3-5187-4908-8FAA-FC25BCBFB0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344" name="楕円 343">
          <a:extLst>
            <a:ext uri="{FF2B5EF4-FFF2-40B4-BE49-F238E27FC236}">
              <a16:creationId xmlns:a16="http://schemas.microsoft.com/office/drawing/2014/main" id="{32ABA685-8729-4DAB-BAF1-99F6B9E4ED14}"/>
            </a:ext>
          </a:extLst>
        </xdr:cNvPr>
        <xdr:cNvSpPr/>
      </xdr:nvSpPr>
      <xdr:spPr>
        <a:xfrm>
          <a:off x="162687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345" name="【保健センター・保健所】&#10;有形固定資産減価償却率該当値テキスト">
          <a:extLst>
            <a:ext uri="{FF2B5EF4-FFF2-40B4-BE49-F238E27FC236}">
              <a16:creationId xmlns:a16="http://schemas.microsoft.com/office/drawing/2014/main" id="{CC91BBCE-27DD-4595-B432-7D58A49DEB04}"/>
            </a:ext>
          </a:extLst>
        </xdr:cNvPr>
        <xdr:cNvSpPr txBox="1"/>
      </xdr:nvSpPr>
      <xdr:spPr>
        <a:xfrm>
          <a:off x="16357600"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346" name="楕円 345">
          <a:extLst>
            <a:ext uri="{FF2B5EF4-FFF2-40B4-BE49-F238E27FC236}">
              <a16:creationId xmlns:a16="http://schemas.microsoft.com/office/drawing/2014/main" id="{640F437D-9158-45E7-A8B2-0B4FDBFBF2B7}"/>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347" name="直線コネクタ 346">
          <a:extLst>
            <a:ext uri="{FF2B5EF4-FFF2-40B4-BE49-F238E27FC236}">
              <a16:creationId xmlns:a16="http://schemas.microsoft.com/office/drawing/2014/main" id="{C129BCAC-5961-4FF6-B5EC-63AEE88CFD63}"/>
            </a:ext>
          </a:extLst>
        </xdr:cNvPr>
        <xdr:cNvCxnSpPr/>
      </xdr:nvCxnSpPr>
      <xdr:spPr>
        <a:xfrm>
          <a:off x="15481300" y="10464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348" name="楕円 347">
          <a:extLst>
            <a:ext uri="{FF2B5EF4-FFF2-40B4-BE49-F238E27FC236}">
              <a16:creationId xmlns:a16="http://schemas.microsoft.com/office/drawing/2014/main" id="{70F49FB3-E6BE-4498-A927-EAF44CAFFD73}"/>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61</xdr:row>
      <xdr:rowOff>5715</xdr:rowOff>
    </xdr:to>
    <xdr:cxnSp macro="">
      <xdr:nvCxnSpPr>
        <xdr:cNvPr id="349" name="直線コネクタ 348">
          <a:extLst>
            <a:ext uri="{FF2B5EF4-FFF2-40B4-BE49-F238E27FC236}">
              <a16:creationId xmlns:a16="http://schemas.microsoft.com/office/drawing/2014/main" id="{2C6CD7C0-5E8D-4AAE-AAFA-AC151C6084B9}"/>
            </a:ext>
          </a:extLst>
        </xdr:cNvPr>
        <xdr:cNvCxnSpPr/>
      </xdr:nvCxnSpPr>
      <xdr:spPr>
        <a:xfrm>
          <a:off x="14592300" y="104260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124460</xdr:rowOff>
    </xdr:from>
    <xdr:to>
      <xdr:col>72</xdr:col>
      <xdr:colOff>38100</xdr:colOff>
      <xdr:row>62</xdr:row>
      <xdr:rowOff>54610</xdr:rowOff>
    </xdr:to>
    <xdr:sp macro="" textlink="">
      <xdr:nvSpPr>
        <xdr:cNvPr id="350" name="楕円 349">
          <a:extLst>
            <a:ext uri="{FF2B5EF4-FFF2-40B4-BE49-F238E27FC236}">
              <a16:creationId xmlns:a16="http://schemas.microsoft.com/office/drawing/2014/main" id="{1BB73F85-7993-49B0-962D-7E26E314D6EB}"/>
            </a:ext>
          </a:extLst>
        </xdr:cNvPr>
        <xdr:cNvSpPr/>
      </xdr:nvSpPr>
      <xdr:spPr>
        <a:xfrm>
          <a:off x="13652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62</xdr:row>
      <xdr:rowOff>3810</xdr:rowOff>
    </xdr:to>
    <xdr:cxnSp macro="">
      <xdr:nvCxnSpPr>
        <xdr:cNvPr id="351" name="直線コネクタ 350">
          <a:extLst>
            <a:ext uri="{FF2B5EF4-FFF2-40B4-BE49-F238E27FC236}">
              <a16:creationId xmlns:a16="http://schemas.microsoft.com/office/drawing/2014/main" id="{9FE01904-CF54-43BB-BE14-E21E7502C616}"/>
            </a:ext>
          </a:extLst>
        </xdr:cNvPr>
        <xdr:cNvCxnSpPr/>
      </xdr:nvCxnSpPr>
      <xdr:spPr>
        <a:xfrm flipV="1">
          <a:off x="13703300" y="1042606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352" name="楕円 351">
          <a:extLst>
            <a:ext uri="{FF2B5EF4-FFF2-40B4-BE49-F238E27FC236}">
              <a16:creationId xmlns:a16="http://schemas.microsoft.com/office/drawing/2014/main" id="{0933B7DA-1108-46A7-AC94-5672425C0F8E}"/>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62</xdr:row>
      <xdr:rowOff>3810</xdr:rowOff>
    </xdr:to>
    <xdr:cxnSp macro="">
      <xdr:nvCxnSpPr>
        <xdr:cNvPr id="353" name="直線コネクタ 352">
          <a:extLst>
            <a:ext uri="{FF2B5EF4-FFF2-40B4-BE49-F238E27FC236}">
              <a16:creationId xmlns:a16="http://schemas.microsoft.com/office/drawing/2014/main" id="{4D832205-DCAA-4FF1-B353-6159B08D3D74}"/>
            </a:ext>
          </a:extLst>
        </xdr:cNvPr>
        <xdr:cNvCxnSpPr/>
      </xdr:nvCxnSpPr>
      <xdr:spPr>
        <a:xfrm>
          <a:off x="12814300" y="1021080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354" name="n_1aveValue【保健センター・保健所】&#10;有形固定資産減価償却率">
          <a:extLst>
            <a:ext uri="{FF2B5EF4-FFF2-40B4-BE49-F238E27FC236}">
              <a16:creationId xmlns:a16="http://schemas.microsoft.com/office/drawing/2014/main" id="{AFD5D7B5-591C-4973-A3CD-2F331D4DEA64}"/>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355" name="n_2aveValue【保健センター・保健所】&#10;有形固定資産減価償却率">
          <a:extLst>
            <a:ext uri="{FF2B5EF4-FFF2-40B4-BE49-F238E27FC236}">
              <a16:creationId xmlns:a16="http://schemas.microsoft.com/office/drawing/2014/main" id="{3A0D5B65-337B-4F28-88B1-4BFB92C93393}"/>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356" name="n_3aveValue【保健センター・保健所】&#10;有形固定資産減価償却率">
          <a:extLst>
            <a:ext uri="{FF2B5EF4-FFF2-40B4-BE49-F238E27FC236}">
              <a16:creationId xmlns:a16="http://schemas.microsoft.com/office/drawing/2014/main" id="{FE101A1A-F830-4D2A-8D36-9AF869815EF4}"/>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357" name="n_4aveValue【保健センター・保健所】&#10;有形固定資産減価償却率">
          <a:extLst>
            <a:ext uri="{FF2B5EF4-FFF2-40B4-BE49-F238E27FC236}">
              <a16:creationId xmlns:a16="http://schemas.microsoft.com/office/drawing/2014/main" id="{E715DBED-2C38-4D6A-9D5D-8BBCDA1720AB}"/>
            </a:ext>
          </a:extLst>
        </xdr:cNvPr>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73042</xdr:rowOff>
    </xdr:from>
    <xdr:ext cx="405111" cy="259045"/>
    <xdr:sp macro="" textlink="">
      <xdr:nvSpPr>
        <xdr:cNvPr id="358" name="n_1mainValue【保健センター・保健所】&#10;有形固定資産減価償却率">
          <a:extLst>
            <a:ext uri="{FF2B5EF4-FFF2-40B4-BE49-F238E27FC236}">
              <a16:creationId xmlns:a16="http://schemas.microsoft.com/office/drawing/2014/main" id="{BD6846B8-EEE3-452B-A7B2-5F573FEFA1FF}"/>
            </a:ext>
          </a:extLst>
        </xdr:cNvPr>
        <xdr:cNvSpPr txBox="1"/>
      </xdr:nvSpPr>
      <xdr:spPr>
        <a:xfrm>
          <a:off x="152660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34942</xdr:rowOff>
    </xdr:from>
    <xdr:ext cx="405111" cy="259045"/>
    <xdr:sp macro="" textlink="">
      <xdr:nvSpPr>
        <xdr:cNvPr id="359" name="n_2mainValue【保健センター・保健所】&#10;有形固定資産減価償却率">
          <a:extLst>
            <a:ext uri="{FF2B5EF4-FFF2-40B4-BE49-F238E27FC236}">
              <a16:creationId xmlns:a16="http://schemas.microsoft.com/office/drawing/2014/main" id="{6F20F8A2-E81C-4B31-B71A-13B8B45EF9E5}"/>
            </a:ext>
          </a:extLst>
        </xdr:cNvPr>
        <xdr:cNvSpPr txBox="1"/>
      </xdr:nvSpPr>
      <xdr:spPr>
        <a:xfrm>
          <a:off x="14389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45737</xdr:rowOff>
    </xdr:from>
    <xdr:ext cx="405111" cy="259045"/>
    <xdr:sp macro="" textlink="">
      <xdr:nvSpPr>
        <xdr:cNvPr id="360" name="n_3mainValue【保健センター・保健所】&#10;有形固定資産減価償却率">
          <a:extLst>
            <a:ext uri="{FF2B5EF4-FFF2-40B4-BE49-F238E27FC236}">
              <a16:creationId xmlns:a16="http://schemas.microsoft.com/office/drawing/2014/main" id="{0D34129F-2AC4-43CD-A3E1-C045A43E46B0}"/>
            </a:ext>
          </a:extLst>
        </xdr:cNvPr>
        <xdr:cNvSpPr txBox="1"/>
      </xdr:nvSpPr>
      <xdr:spPr>
        <a:xfrm>
          <a:off x="13500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361" name="n_4mainValue【保健センター・保健所】&#10;有形固定資産減価償却率">
          <a:extLst>
            <a:ext uri="{FF2B5EF4-FFF2-40B4-BE49-F238E27FC236}">
              <a16:creationId xmlns:a16="http://schemas.microsoft.com/office/drawing/2014/main" id="{BA0B4E8D-B7F8-47F3-9D16-F8666DC832D6}"/>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2" name="正方形/長方形 361">
          <a:extLst>
            <a:ext uri="{FF2B5EF4-FFF2-40B4-BE49-F238E27FC236}">
              <a16:creationId xmlns:a16="http://schemas.microsoft.com/office/drawing/2014/main" id="{3BEB186E-D173-4B94-BF85-3E106FD74E4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3" name="正方形/長方形 362">
          <a:extLst>
            <a:ext uri="{FF2B5EF4-FFF2-40B4-BE49-F238E27FC236}">
              <a16:creationId xmlns:a16="http://schemas.microsoft.com/office/drawing/2014/main" id="{0661506D-234B-4EB6-88EF-02E4CDB775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4" name="正方形/長方形 363">
          <a:extLst>
            <a:ext uri="{FF2B5EF4-FFF2-40B4-BE49-F238E27FC236}">
              <a16:creationId xmlns:a16="http://schemas.microsoft.com/office/drawing/2014/main" id="{BE5C7C93-E384-4EFD-AE93-49D58734EC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5" name="正方形/長方形 364">
          <a:extLst>
            <a:ext uri="{FF2B5EF4-FFF2-40B4-BE49-F238E27FC236}">
              <a16:creationId xmlns:a16="http://schemas.microsoft.com/office/drawing/2014/main" id="{302095DD-7792-47B2-8DBA-D6993A8463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6" name="正方形/長方形 365">
          <a:extLst>
            <a:ext uri="{FF2B5EF4-FFF2-40B4-BE49-F238E27FC236}">
              <a16:creationId xmlns:a16="http://schemas.microsoft.com/office/drawing/2014/main" id="{6D305AFB-734D-4557-8C7B-C6EDBCCB94A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7" name="正方形/長方形 366">
          <a:extLst>
            <a:ext uri="{FF2B5EF4-FFF2-40B4-BE49-F238E27FC236}">
              <a16:creationId xmlns:a16="http://schemas.microsoft.com/office/drawing/2014/main" id="{737C7740-9544-4346-810F-10FE3C2B9F2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8" name="正方形/長方形 367">
          <a:extLst>
            <a:ext uri="{FF2B5EF4-FFF2-40B4-BE49-F238E27FC236}">
              <a16:creationId xmlns:a16="http://schemas.microsoft.com/office/drawing/2014/main" id="{CC30061C-4A30-4097-ADF3-F029D298793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9" name="正方形/長方形 368">
          <a:extLst>
            <a:ext uri="{FF2B5EF4-FFF2-40B4-BE49-F238E27FC236}">
              <a16:creationId xmlns:a16="http://schemas.microsoft.com/office/drawing/2014/main" id="{645FF66C-E6CA-47AA-92E1-AC34D5C2C9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0" name="テキスト ボックス 369">
          <a:extLst>
            <a:ext uri="{FF2B5EF4-FFF2-40B4-BE49-F238E27FC236}">
              <a16:creationId xmlns:a16="http://schemas.microsoft.com/office/drawing/2014/main" id="{DE09C090-DEA9-4A01-8AFD-E5D452323E2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1" name="直線コネクタ 370">
          <a:extLst>
            <a:ext uri="{FF2B5EF4-FFF2-40B4-BE49-F238E27FC236}">
              <a16:creationId xmlns:a16="http://schemas.microsoft.com/office/drawing/2014/main" id="{5C5DE59F-EBF7-488C-BA5B-FBF572BB61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2" name="直線コネクタ 371">
          <a:extLst>
            <a:ext uri="{FF2B5EF4-FFF2-40B4-BE49-F238E27FC236}">
              <a16:creationId xmlns:a16="http://schemas.microsoft.com/office/drawing/2014/main" id="{55BFFDBF-573A-4BD1-87A0-D366A7D6CB8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3" name="テキスト ボックス 372">
          <a:extLst>
            <a:ext uri="{FF2B5EF4-FFF2-40B4-BE49-F238E27FC236}">
              <a16:creationId xmlns:a16="http://schemas.microsoft.com/office/drawing/2014/main" id="{5D010F98-3FAC-40C6-970D-C03439E8282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4" name="直線コネクタ 373">
          <a:extLst>
            <a:ext uri="{FF2B5EF4-FFF2-40B4-BE49-F238E27FC236}">
              <a16:creationId xmlns:a16="http://schemas.microsoft.com/office/drawing/2014/main" id="{B582202F-6249-4948-A0B4-E4F59EBE52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5" name="テキスト ボックス 374">
          <a:extLst>
            <a:ext uri="{FF2B5EF4-FFF2-40B4-BE49-F238E27FC236}">
              <a16:creationId xmlns:a16="http://schemas.microsoft.com/office/drawing/2014/main" id="{634D9E5E-2697-4B0D-8D17-681217C1A63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6" name="直線コネクタ 375">
          <a:extLst>
            <a:ext uri="{FF2B5EF4-FFF2-40B4-BE49-F238E27FC236}">
              <a16:creationId xmlns:a16="http://schemas.microsoft.com/office/drawing/2014/main" id="{366E2849-3976-41CB-AD41-BA54DD4CC76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7" name="テキスト ボックス 376">
          <a:extLst>
            <a:ext uri="{FF2B5EF4-FFF2-40B4-BE49-F238E27FC236}">
              <a16:creationId xmlns:a16="http://schemas.microsoft.com/office/drawing/2014/main" id="{22F3724B-F330-434D-8542-0A314EAF202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8" name="直線コネクタ 377">
          <a:extLst>
            <a:ext uri="{FF2B5EF4-FFF2-40B4-BE49-F238E27FC236}">
              <a16:creationId xmlns:a16="http://schemas.microsoft.com/office/drawing/2014/main" id="{3130E0A7-0458-4C46-AEF6-464F3ACCA4A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9" name="テキスト ボックス 378">
          <a:extLst>
            <a:ext uri="{FF2B5EF4-FFF2-40B4-BE49-F238E27FC236}">
              <a16:creationId xmlns:a16="http://schemas.microsoft.com/office/drawing/2014/main" id="{147F3FE7-0685-4276-87B6-E7A28FA58F9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0" name="直線コネクタ 379">
          <a:extLst>
            <a:ext uri="{FF2B5EF4-FFF2-40B4-BE49-F238E27FC236}">
              <a16:creationId xmlns:a16="http://schemas.microsoft.com/office/drawing/2014/main" id="{AABA5FD3-C094-47B3-AB8A-89E107817E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1" name="テキスト ボックス 380">
          <a:extLst>
            <a:ext uri="{FF2B5EF4-FFF2-40B4-BE49-F238E27FC236}">
              <a16:creationId xmlns:a16="http://schemas.microsoft.com/office/drawing/2014/main" id="{BF8D0F57-F620-4D93-9A3C-6D51CAD5A62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2" name="直線コネクタ 381">
          <a:extLst>
            <a:ext uri="{FF2B5EF4-FFF2-40B4-BE49-F238E27FC236}">
              <a16:creationId xmlns:a16="http://schemas.microsoft.com/office/drawing/2014/main" id="{873F3F01-848D-40A0-B29D-CEC54CEDD18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3" name="テキスト ボックス 382">
          <a:extLst>
            <a:ext uri="{FF2B5EF4-FFF2-40B4-BE49-F238E27FC236}">
              <a16:creationId xmlns:a16="http://schemas.microsoft.com/office/drawing/2014/main" id="{02C35055-C203-437D-8033-B69E6B4408A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4" name="【保健センター・保健所】&#10;一人当たり面積グラフ枠">
          <a:extLst>
            <a:ext uri="{FF2B5EF4-FFF2-40B4-BE49-F238E27FC236}">
              <a16:creationId xmlns:a16="http://schemas.microsoft.com/office/drawing/2014/main" id="{D96540BA-C147-4191-A569-356D38D693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385" name="直線コネクタ 384">
          <a:extLst>
            <a:ext uri="{FF2B5EF4-FFF2-40B4-BE49-F238E27FC236}">
              <a16:creationId xmlns:a16="http://schemas.microsoft.com/office/drawing/2014/main" id="{8C6250B5-9F8D-4D1C-BCF8-BE8DFC975B91}"/>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386" name="【保健センター・保健所】&#10;一人当たり面積最小値テキスト">
          <a:extLst>
            <a:ext uri="{FF2B5EF4-FFF2-40B4-BE49-F238E27FC236}">
              <a16:creationId xmlns:a16="http://schemas.microsoft.com/office/drawing/2014/main" id="{F3BBBEB2-A31D-40BD-B60E-0117DEE97C7B}"/>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387" name="直線コネクタ 386">
          <a:extLst>
            <a:ext uri="{FF2B5EF4-FFF2-40B4-BE49-F238E27FC236}">
              <a16:creationId xmlns:a16="http://schemas.microsoft.com/office/drawing/2014/main" id="{C78C3316-D37F-497A-8F3F-8D2D1EEB74C5}"/>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88" name="【保健センター・保健所】&#10;一人当たり面積最大値テキスト">
          <a:extLst>
            <a:ext uri="{FF2B5EF4-FFF2-40B4-BE49-F238E27FC236}">
              <a16:creationId xmlns:a16="http://schemas.microsoft.com/office/drawing/2014/main" id="{35FB2408-4168-4437-AA71-A917FE5D77D8}"/>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89" name="直線コネクタ 388">
          <a:extLst>
            <a:ext uri="{FF2B5EF4-FFF2-40B4-BE49-F238E27FC236}">
              <a16:creationId xmlns:a16="http://schemas.microsoft.com/office/drawing/2014/main" id="{F1B742FC-0507-420A-BE8E-2ACBC069C0B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390" name="【保健センター・保健所】&#10;一人当たり面積平均値テキスト">
          <a:extLst>
            <a:ext uri="{FF2B5EF4-FFF2-40B4-BE49-F238E27FC236}">
              <a16:creationId xmlns:a16="http://schemas.microsoft.com/office/drawing/2014/main" id="{74DC3385-2BB6-4A47-88FF-2A71C188ADD4}"/>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391" name="フローチャート: 判断 390">
          <a:extLst>
            <a:ext uri="{FF2B5EF4-FFF2-40B4-BE49-F238E27FC236}">
              <a16:creationId xmlns:a16="http://schemas.microsoft.com/office/drawing/2014/main" id="{C6EFD399-7B56-44AB-8FC9-3FA4CCF30F22}"/>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392" name="フローチャート: 判断 391">
          <a:extLst>
            <a:ext uri="{FF2B5EF4-FFF2-40B4-BE49-F238E27FC236}">
              <a16:creationId xmlns:a16="http://schemas.microsoft.com/office/drawing/2014/main" id="{70604480-BC84-4E21-8BAB-069085F35FF5}"/>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393" name="フローチャート: 判断 392">
          <a:extLst>
            <a:ext uri="{FF2B5EF4-FFF2-40B4-BE49-F238E27FC236}">
              <a16:creationId xmlns:a16="http://schemas.microsoft.com/office/drawing/2014/main" id="{6594B7E3-B03B-4DB1-9611-31F2FA1CD736}"/>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394" name="フローチャート: 判断 393">
          <a:extLst>
            <a:ext uri="{FF2B5EF4-FFF2-40B4-BE49-F238E27FC236}">
              <a16:creationId xmlns:a16="http://schemas.microsoft.com/office/drawing/2014/main" id="{EA4B7A7D-D3A5-4E07-AAA9-D2C34FB1A4CC}"/>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66929</xdr:rowOff>
    </xdr:from>
    <xdr:to>
      <xdr:col>98</xdr:col>
      <xdr:colOff>38100</xdr:colOff>
      <xdr:row>63</xdr:row>
      <xdr:rowOff>168529</xdr:rowOff>
    </xdr:to>
    <xdr:sp macro="" textlink="">
      <xdr:nvSpPr>
        <xdr:cNvPr id="395" name="フローチャート: 判断 394">
          <a:extLst>
            <a:ext uri="{FF2B5EF4-FFF2-40B4-BE49-F238E27FC236}">
              <a16:creationId xmlns:a16="http://schemas.microsoft.com/office/drawing/2014/main" id="{E00AC233-FF31-476E-A779-1200A8D3408C}"/>
            </a:ext>
          </a:extLst>
        </xdr:cNvPr>
        <xdr:cNvSpPr/>
      </xdr:nvSpPr>
      <xdr:spPr>
        <a:xfrm>
          <a:off x="18605500" y="1086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2D95FCA2-F840-46F2-BB3B-FB3A3F6ACC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1D52116-F093-4488-839F-96CCE5D84B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C739D08-E1CC-4B28-BFC0-58CBBAF2043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C7784686-7A73-4BCA-A127-96E59F960A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2A167901-2E7D-4E7D-9FD5-DD5DECC07C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01" name="楕円 400">
          <a:extLst>
            <a:ext uri="{FF2B5EF4-FFF2-40B4-BE49-F238E27FC236}">
              <a16:creationId xmlns:a16="http://schemas.microsoft.com/office/drawing/2014/main" id="{84096349-FA63-43E8-B03D-EE409830CDAA}"/>
            </a:ext>
          </a:extLst>
        </xdr:cNvPr>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152036</xdr:rowOff>
    </xdr:from>
    <xdr:ext cx="469744" cy="259045"/>
    <xdr:sp macro="" textlink="">
      <xdr:nvSpPr>
        <xdr:cNvPr id="402" name="【保健センター・保健所】&#10;一人当たり面積該当値テキスト">
          <a:extLst>
            <a:ext uri="{FF2B5EF4-FFF2-40B4-BE49-F238E27FC236}">
              <a16:creationId xmlns:a16="http://schemas.microsoft.com/office/drawing/2014/main" id="{8C4221D5-95AF-4A6E-AADF-10E911478371}"/>
            </a:ext>
          </a:extLst>
        </xdr:cNvPr>
        <xdr:cNvSpPr txBox="1"/>
      </xdr:nvSpPr>
      <xdr:spPr>
        <a:xfrm>
          <a:off x="22199600" y="107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403" name="楕円 402">
          <a:extLst>
            <a:ext uri="{FF2B5EF4-FFF2-40B4-BE49-F238E27FC236}">
              <a16:creationId xmlns:a16="http://schemas.microsoft.com/office/drawing/2014/main" id="{F67E87D6-C864-4929-9C4C-EF7BA9AC0FFA}"/>
            </a:ext>
          </a:extLst>
        </xdr:cNvPr>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404" name="直線コネクタ 403">
          <a:extLst>
            <a:ext uri="{FF2B5EF4-FFF2-40B4-BE49-F238E27FC236}">
              <a16:creationId xmlns:a16="http://schemas.microsoft.com/office/drawing/2014/main" id="{27D9257C-F9DC-4A33-8D61-5A8FDBE30DF1}"/>
            </a:ext>
          </a:extLst>
        </xdr:cNvPr>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51308</xdr:rowOff>
    </xdr:from>
    <xdr:to>
      <xdr:col>107</xdr:col>
      <xdr:colOff>101600</xdr:colOff>
      <xdr:row>63</xdr:row>
      <xdr:rowOff>152908</xdr:rowOff>
    </xdr:to>
    <xdr:sp macro="" textlink="">
      <xdr:nvSpPr>
        <xdr:cNvPr id="405" name="楕円 404">
          <a:extLst>
            <a:ext uri="{FF2B5EF4-FFF2-40B4-BE49-F238E27FC236}">
              <a16:creationId xmlns:a16="http://schemas.microsoft.com/office/drawing/2014/main" id="{2089E7FF-405E-4976-9FB2-37B7C8C15921}"/>
            </a:ext>
          </a:extLst>
        </xdr:cNvPr>
        <xdr:cNvSpPr/>
      </xdr:nvSpPr>
      <xdr:spPr>
        <a:xfrm>
          <a:off x="20383500" y="108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102108</xdr:rowOff>
    </xdr:from>
    <xdr:to>
      <xdr:col>111</xdr:col>
      <xdr:colOff>177800</xdr:colOff>
      <xdr:row>63</xdr:row>
      <xdr:rowOff>102870</xdr:rowOff>
    </xdr:to>
    <xdr:cxnSp macro="">
      <xdr:nvCxnSpPr>
        <xdr:cNvPr id="406" name="直線コネクタ 405">
          <a:extLst>
            <a:ext uri="{FF2B5EF4-FFF2-40B4-BE49-F238E27FC236}">
              <a16:creationId xmlns:a16="http://schemas.microsoft.com/office/drawing/2014/main" id="{09C187E0-75DC-4605-9647-9711D32B6842}"/>
            </a:ext>
          </a:extLst>
        </xdr:cNvPr>
        <xdr:cNvCxnSpPr/>
      </xdr:nvCxnSpPr>
      <xdr:spPr>
        <a:xfrm>
          <a:off x="20434300" y="1090345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160655</xdr:rowOff>
    </xdr:from>
    <xdr:to>
      <xdr:col>102</xdr:col>
      <xdr:colOff>165100</xdr:colOff>
      <xdr:row>63</xdr:row>
      <xdr:rowOff>90805</xdr:rowOff>
    </xdr:to>
    <xdr:sp macro="" textlink="">
      <xdr:nvSpPr>
        <xdr:cNvPr id="407" name="楕円 406">
          <a:extLst>
            <a:ext uri="{FF2B5EF4-FFF2-40B4-BE49-F238E27FC236}">
              <a16:creationId xmlns:a16="http://schemas.microsoft.com/office/drawing/2014/main" id="{52729881-BC5A-46DE-B8CC-C8A2720EAA71}"/>
            </a:ext>
          </a:extLst>
        </xdr:cNvPr>
        <xdr:cNvSpPr/>
      </xdr:nvSpPr>
      <xdr:spPr>
        <a:xfrm>
          <a:off x="19494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40005</xdr:rowOff>
    </xdr:from>
    <xdr:to>
      <xdr:col>107</xdr:col>
      <xdr:colOff>50800</xdr:colOff>
      <xdr:row>63</xdr:row>
      <xdr:rowOff>102108</xdr:rowOff>
    </xdr:to>
    <xdr:cxnSp macro="">
      <xdr:nvCxnSpPr>
        <xdr:cNvPr id="408" name="直線コネクタ 407">
          <a:extLst>
            <a:ext uri="{FF2B5EF4-FFF2-40B4-BE49-F238E27FC236}">
              <a16:creationId xmlns:a16="http://schemas.microsoft.com/office/drawing/2014/main" id="{BC1C83F9-B774-4087-9F5C-338926062822}"/>
            </a:ext>
          </a:extLst>
        </xdr:cNvPr>
        <xdr:cNvCxnSpPr/>
      </xdr:nvCxnSpPr>
      <xdr:spPr>
        <a:xfrm>
          <a:off x="19545300" y="10841355"/>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409" name="楕円 408">
          <a:extLst>
            <a:ext uri="{FF2B5EF4-FFF2-40B4-BE49-F238E27FC236}">
              <a16:creationId xmlns:a16="http://schemas.microsoft.com/office/drawing/2014/main" id="{96C5C400-E2A0-4B90-9832-396B49E5F97F}"/>
            </a:ext>
          </a:extLst>
        </xdr:cNvPr>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40005</xdr:rowOff>
    </xdr:from>
    <xdr:to>
      <xdr:col>102</xdr:col>
      <xdr:colOff>114300</xdr:colOff>
      <xdr:row>63</xdr:row>
      <xdr:rowOff>108966</xdr:rowOff>
    </xdr:to>
    <xdr:cxnSp macro="">
      <xdr:nvCxnSpPr>
        <xdr:cNvPr id="410" name="直線コネクタ 409">
          <a:extLst>
            <a:ext uri="{FF2B5EF4-FFF2-40B4-BE49-F238E27FC236}">
              <a16:creationId xmlns:a16="http://schemas.microsoft.com/office/drawing/2014/main" id="{7580B434-CC05-4773-924F-B7175FDEA8A1}"/>
            </a:ext>
          </a:extLst>
        </xdr:cNvPr>
        <xdr:cNvCxnSpPr/>
      </xdr:nvCxnSpPr>
      <xdr:spPr>
        <a:xfrm flipV="1">
          <a:off x="18656300" y="10841355"/>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411" name="n_1aveValue【保健センター・保健所】&#10;一人当たり面積">
          <a:extLst>
            <a:ext uri="{FF2B5EF4-FFF2-40B4-BE49-F238E27FC236}">
              <a16:creationId xmlns:a16="http://schemas.microsoft.com/office/drawing/2014/main" id="{E51FB290-CE3B-4AFF-B212-4E6BFB8C216E}"/>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412" name="n_2aveValue【保健センター・保健所】&#10;一人当たり面積">
          <a:extLst>
            <a:ext uri="{FF2B5EF4-FFF2-40B4-BE49-F238E27FC236}">
              <a16:creationId xmlns:a16="http://schemas.microsoft.com/office/drawing/2014/main" id="{BE0EC5C2-9586-4F35-9982-6F4FA7B123DE}"/>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413" name="n_3aveValue【保健センター・保健所】&#10;一人当たり面積">
          <a:extLst>
            <a:ext uri="{FF2B5EF4-FFF2-40B4-BE49-F238E27FC236}">
              <a16:creationId xmlns:a16="http://schemas.microsoft.com/office/drawing/2014/main" id="{83567D77-11F9-4226-A89F-EB3A27DE66D3}"/>
            </a:ext>
          </a:extLst>
        </xdr:cNvPr>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159656</xdr:rowOff>
    </xdr:from>
    <xdr:ext cx="469744" cy="259045"/>
    <xdr:sp macro="" textlink="">
      <xdr:nvSpPr>
        <xdr:cNvPr id="414" name="n_4aveValue【保健センター・保健所】&#10;一人当たり面積">
          <a:extLst>
            <a:ext uri="{FF2B5EF4-FFF2-40B4-BE49-F238E27FC236}">
              <a16:creationId xmlns:a16="http://schemas.microsoft.com/office/drawing/2014/main" id="{E8C37E37-5983-4566-84C3-3A4B402E1A71}"/>
            </a:ext>
          </a:extLst>
        </xdr:cNvPr>
        <xdr:cNvSpPr txBox="1"/>
      </xdr:nvSpPr>
      <xdr:spPr>
        <a:xfrm>
          <a:off x="18421427"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415" name="n_1mainValue【保健センター・保健所】&#10;一人当たり面積">
          <a:extLst>
            <a:ext uri="{FF2B5EF4-FFF2-40B4-BE49-F238E27FC236}">
              <a16:creationId xmlns:a16="http://schemas.microsoft.com/office/drawing/2014/main" id="{6335DF19-D2BF-435C-A193-79E585AD150B}"/>
            </a:ext>
          </a:extLst>
        </xdr:cNvPr>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144035</xdr:rowOff>
    </xdr:from>
    <xdr:ext cx="469744" cy="259045"/>
    <xdr:sp macro="" textlink="">
      <xdr:nvSpPr>
        <xdr:cNvPr id="416" name="n_2mainValue【保健センター・保健所】&#10;一人当たり面積">
          <a:extLst>
            <a:ext uri="{FF2B5EF4-FFF2-40B4-BE49-F238E27FC236}">
              <a16:creationId xmlns:a16="http://schemas.microsoft.com/office/drawing/2014/main" id="{57806E97-A8FF-454A-B484-318940F055E3}"/>
            </a:ext>
          </a:extLst>
        </xdr:cNvPr>
        <xdr:cNvSpPr txBox="1"/>
      </xdr:nvSpPr>
      <xdr:spPr>
        <a:xfrm>
          <a:off x="20199427" y="1094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107332</xdr:rowOff>
    </xdr:from>
    <xdr:ext cx="469744" cy="259045"/>
    <xdr:sp macro="" textlink="">
      <xdr:nvSpPr>
        <xdr:cNvPr id="417" name="n_3mainValue【保健センター・保健所】&#10;一人当たり面積">
          <a:extLst>
            <a:ext uri="{FF2B5EF4-FFF2-40B4-BE49-F238E27FC236}">
              <a16:creationId xmlns:a16="http://schemas.microsoft.com/office/drawing/2014/main" id="{DCB01D2E-8511-42FC-9CC4-FAADA6560827}"/>
            </a:ext>
          </a:extLst>
        </xdr:cNvPr>
        <xdr:cNvSpPr txBox="1"/>
      </xdr:nvSpPr>
      <xdr:spPr>
        <a:xfrm>
          <a:off x="19310427" y="1056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4843</xdr:rowOff>
    </xdr:from>
    <xdr:ext cx="469744" cy="259045"/>
    <xdr:sp macro="" textlink="">
      <xdr:nvSpPr>
        <xdr:cNvPr id="418" name="n_4mainValue【保健センター・保健所】&#10;一人当たり面積">
          <a:extLst>
            <a:ext uri="{FF2B5EF4-FFF2-40B4-BE49-F238E27FC236}">
              <a16:creationId xmlns:a16="http://schemas.microsoft.com/office/drawing/2014/main" id="{42773CCA-3151-4078-B266-7C69A3BFF216}"/>
            </a:ext>
          </a:extLst>
        </xdr:cNvPr>
        <xdr:cNvSpPr txBox="1"/>
      </xdr:nvSpPr>
      <xdr:spPr>
        <a:xfrm>
          <a:off x="18421427" y="106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3AD8ADDE-B595-42F4-8B35-508A3CF4E0C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9CD91C99-83D8-4F7B-BE46-591E79B003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DCB2956E-D293-49A7-A93D-9F342E7481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A0B1C8B7-4B4A-4F73-B5A5-2F8695F2F0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869EC72E-3EF3-4579-9588-F85558A69A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2A750B3F-0FCB-443F-ACA2-5A46B1FA082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6F9E316F-04C0-4388-9285-56550B1F9E1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6792D56B-FDA9-451F-B79A-3E8DB6AD6D5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a:extLst>
            <a:ext uri="{FF2B5EF4-FFF2-40B4-BE49-F238E27FC236}">
              <a16:creationId xmlns:a16="http://schemas.microsoft.com/office/drawing/2014/main" id="{4501149A-FE2E-4B4A-95E4-F2F82A6558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a:extLst>
            <a:ext uri="{FF2B5EF4-FFF2-40B4-BE49-F238E27FC236}">
              <a16:creationId xmlns:a16="http://schemas.microsoft.com/office/drawing/2014/main" id="{19D0B2D2-5218-4CE2-8CA4-AF2B4E9DE69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a:extLst>
            <a:ext uri="{FF2B5EF4-FFF2-40B4-BE49-F238E27FC236}">
              <a16:creationId xmlns:a16="http://schemas.microsoft.com/office/drawing/2014/main" id="{109DD072-76C3-4917-97D5-1F77B2B57F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a:extLst>
            <a:ext uri="{FF2B5EF4-FFF2-40B4-BE49-F238E27FC236}">
              <a16:creationId xmlns:a16="http://schemas.microsoft.com/office/drawing/2014/main" id="{1626DBA9-DA0A-4CE8-8EB6-DEC092E08A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a:extLst>
            <a:ext uri="{FF2B5EF4-FFF2-40B4-BE49-F238E27FC236}">
              <a16:creationId xmlns:a16="http://schemas.microsoft.com/office/drawing/2014/main" id="{CFA9BFC2-F77C-4818-9FE1-A85EFF59C4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a:extLst>
            <a:ext uri="{FF2B5EF4-FFF2-40B4-BE49-F238E27FC236}">
              <a16:creationId xmlns:a16="http://schemas.microsoft.com/office/drawing/2014/main" id="{DC77F820-CB50-406D-9B54-1471D518F5B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a:extLst>
            <a:ext uri="{FF2B5EF4-FFF2-40B4-BE49-F238E27FC236}">
              <a16:creationId xmlns:a16="http://schemas.microsoft.com/office/drawing/2014/main" id="{7D5D771F-FAB6-4F5B-86E6-7371686E13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23C4585C-D723-4CEF-8AC3-26A3F67A536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CD2CE2AC-F04B-4C4B-BD70-959FE33374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3547FA0B-09C9-4172-97A0-E0AE77B5442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B1ABEB36-18E0-48B7-B367-46CBF0CB06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DC4D0C71-8255-4772-B6C6-8129EBB726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AD00B37A-9A53-4D44-9EF2-BA32499B14D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EF667648-BEF6-4428-9998-A7E2393CB76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E136502A-D380-4FB4-986A-65AD1F2AE4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88C22DBB-9459-46B4-BD0C-7F1D156B5A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38341EA5-D003-485F-B196-94477988F3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5DB25F7A-7CAF-432B-AF1B-967AF73D305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a:extLst>
            <a:ext uri="{FF2B5EF4-FFF2-40B4-BE49-F238E27FC236}">
              <a16:creationId xmlns:a16="http://schemas.microsoft.com/office/drawing/2014/main" id="{D9B2D0DA-9D33-4D39-8007-E263C2C6F2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6" name="直線コネクタ 445">
          <a:extLst>
            <a:ext uri="{FF2B5EF4-FFF2-40B4-BE49-F238E27FC236}">
              <a16:creationId xmlns:a16="http://schemas.microsoft.com/office/drawing/2014/main" id="{7F9D874A-AF25-44C8-9AFF-F4F3FD01874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47" name="テキスト ボックス 446">
          <a:extLst>
            <a:ext uri="{FF2B5EF4-FFF2-40B4-BE49-F238E27FC236}">
              <a16:creationId xmlns:a16="http://schemas.microsoft.com/office/drawing/2014/main" id="{CEE97623-36F8-4C09-863C-FC7AF6AC0F3C}"/>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8" name="直線コネクタ 447">
          <a:extLst>
            <a:ext uri="{FF2B5EF4-FFF2-40B4-BE49-F238E27FC236}">
              <a16:creationId xmlns:a16="http://schemas.microsoft.com/office/drawing/2014/main" id="{AAF3D22D-4138-40D2-95C7-6F4EED34B9FD}"/>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9" name="テキスト ボックス 448">
          <a:extLst>
            <a:ext uri="{FF2B5EF4-FFF2-40B4-BE49-F238E27FC236}">
              <a16:creationId xmlns:a16="http://schemas.microsoft.com/office/drawing/2014/main" id="{B4D90781-D4F9-432C-9907-A7AA52BE35A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0" name="直線コネクタ 449">
          <a:extLst>
            <a:ext uri="{FF2B5EF4-FFF2-40B4-BE49-F238E27FC236}">
              <a16:creationId xmlns:a16="http://schemas.microsoft.com/office/drawing/2014/main" id="{B0707030-E35F-47F1-81DE-AD721034243B}"/>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1" name="テキスト ボックス 450">
          <a:extLst>
            <a:ext uri="{FF2B5EF4-FFF2-40B4-BE49-F238E27FC236}">
              <a16:creationId xmlns:a16="http://schemas.microsoft.com/office/drawing/2014/main" id="{BB666AEA-FCA3-442D-919D-C73580B5D48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2" name="直線コネクタ 451">
          <a:extLst>
            <a:ext uri="{FF2B5EF4-FFF2-40B4-BE49-F238E27FC236}">
              <a16:creationId xmlns:a16="http://schemas.microsoft.com/office/drawing/2014/main" id="{487CE646-05EE-443E-A68D-19BE0DCC136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3" name="テキスト ボックス 452">
          <a:extLst>
            <a:ext uri="{FF2B5EF4-FFF2-40B4-BE49-F238E27FC236}">
              <a16:creationId xmlns:a16="http://schemas.microsoft.com/office/drawing/2014/main" id="{92F0454D-DCA1-4B89-8424-75424AE5F5F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78C175AA-DCB8-41BF-B745-D63A1F8C45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55" name="テキスト ボックス 454">
          <a:extLst>
            <a:ext uri="{FF2B5EF4-FFF2-40B4-BE49-F238E27FC236}">
              <a16:creationId xmlns:a16="http://schemas.microsoft.com/office/drawing/2014/main" id="{DDCB0D62-D17B-452D-A8EF-5EA7148C6B77}"/>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a:extLst>
            <a:ext uri="{FF2B5EF4-FFF2-40B4-BE49-F238E27FC236}">
              <a16:creationId xmlns:a16="http://schemas.microsoft.com/office/drawing/2014/main" id="{C136D765-69C0-4782-8D07-2F4CFADD5B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57" name="直線コネクタ 456">
          <a:extLst>
            <a:ext uri="{FF2B5EF4-FFF2-40B4-BE49-F238E27FC236}">
              <a16:creationId xmlns:a16="http://schemas.microsoft.com/office/drawing/2014/main" id="{2774512E-8E0F-4FF1-AE14-ADB17C31299E}"/>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58" name="【庁舎】&#10;有形固定資産減価償却率最小値テキスト">
          <a:extLst>
            <a:ext uri="{FF2B5EF4-FFF2-40B4-BE49-F238E27FC236}">
              <a16:creationId xmlns:a16="http://schemas.microsoft.com/office/drawing/2014/main" id="{5565FC98-96DA-47B6-9D7C-C5CA5DF8402D}"/>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59" name="直線コネクタ 458">
          <a:extLst>
            <a:ext uri="{FF2B5EF4-FFF2-40B4-BE49-F238E27FC236}">
              <a16:creationId xmlns:a16="http://schemas.microsoft.com/office/drawing/2014/main" id="{30EBC44A-0B07-4674-99B8-0A895B3516D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60" name="【庁舎】&#10;有形固定資産減価償却率最大値テキスト">
          <a:extLst>
            <a:ext uri="{FF2B5EF4-FFF2-40B4-BE49-F238E27FC236}">
              <a16:creationId xmlns:a16="http://schemas.microsoft.com/office/drawing/2014/main" id="{659D0B0B-26B7-443F-BE4A-16BEF72C1D3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61" name="直線コネクタ 460">
          <a:extLst>
            <a:ext uri="{FF2B5EF4-FFF2-40B4-BE49-F238E27FC236}">
              <a16:creationId xmlns:a16="http://schemas.microsoft.com/office/drawing/2014/main" id="{4A78A1B3-4D26-498D-BA4C-75066FF21482}"/>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462" name="【庁舎】&#10;有形固定資産減価償却率平均値テキスト">
          <a:extLst>
            <a:ext uri="{FF2B5EF4-FFF2-40B4-BE49-F238E27FC236}">
              <a16:creationId xmlns:a16="http://schemas.microsoft.com/office/drawing/2014/main" id="{B2878A5A-4049-4EE0-BB35-89F89E470B10}"/>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63" name="フローチャート: 判断 462">
          <a:extLst>
            <a:ext uri="{FF2B5EF4-FFF2-40B4-BE49-F238E27FC236}">
              <a16:creationId xmlns:a16="http://schemas.microsoft.com/office/drawing/2014/main" id="{4477566C-0BD5-4567-8091-964B6A433C3E}"/>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64" name="フローチャート: 判断 463">
          <a:extLst>
            <a:ext uri="{FF2B5EF4-FFF2-40B4-BE49-F238E27FC236}">
              <a16:creationId xmlns:a16="http://schemas.microsoft.com/office/drawing/2014/main" id="{84B6CF10-8DDD-4E62-8C66-D09A3A11C23A}"/>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65" name="フローチャート: 判断 464">
          <a:extLst>
            <a:ext uri="{FF2B5EF4-FFF2-40B4-BE49-F238E27FC236}">
              <a16:creationId xmlns:a16="http://schemas.microsoft.com/office/drawing/2014/main" id="{D79ADAA9-D16D-422F-8B42-9D8BC81EF6D5}"/>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66" name="フローチャート: 判断 465">
          <a:extLst>
            <a:ext uri="{FF2B5EF4-FFF2-40B4-BE49-F238E27FC236}">
              <a16:creationId xmlns:a16="http://schemas.microsoft.com/office/drawing/2014/main" id="{998BE0EB-4157-433D-9082-09BBDDB770F6}"/>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157987</xdr:rowOff>
    </xdr:from>
    <xdr:to>
      <xdr:col>67</xdr:col>
      <xdr:colOff>101600</xdr:colOff>
      <xdr:row>103</xdr:row>
      <xdr:rowOff>88137</xdr:rowOff>
    </xdr:to>
    <xdr:sp macro="" textlink="">
      <xdr:nvSpPr>
        <xdr:cNvPr id="467" name="フローチャート: 判断 466">
          <a:extLst>
            <a:ext uri="{FF2B5EF4-FFF2-40B4-BE49-F238E27FC236}">
              <a16:creationId xmlns:a16="http://schemas.microsoft.com/office/drawing/2014/main" id="{0935EED2-45D9-429A-B2B8-4A96BA88EE52}"/>
            </a:ext>
          </a:extLst>
        </xdr:cNvPr>
        <xdr:cNvSpPr/>
      </xdr:nvSpPr>
      <xdr:spPr>
        <a:xfrm>
          <a:off x="12763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530618A2-4A42-43D8-8F43-2DB2935877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966B1E18-B706-4287-955D-BCF689F173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CE4712AF-2310-4661-989D-312311D06BB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DC53D36-C148-4F61-A6AB-F950C4AA6D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5955EE9-EA5B-4712-873A-2272D57A3D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473" name="楕円 472">
          <a:extLst>
            <a:ext uri="{FF2B5EF4-FFF2-40B4-BE49-F238E27FC236}">
              <a16:creationId xmlns:a16="http://schemas.microsoft.com/office/drawing/2014/main" id="{9AE0BA0B-18E7-4C62-B3E6-2182CFDA2465}"/>
            </a:ext>
          </a:extLst>
        </xdr:cNvPr>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69744" cy="259045"/>
    <xdr:sp macro="" textlink="">
      <xdr:nvSpPr>
        <xdr:cNvPr id="474" name="【庁舎】&#10;有形固定資産減価償却率該当値テキスト">
          <a:extLst>
            <a:ext uri="{FF2B5EF4-FFF2-40B4-BE49-F238E27FC236}">
              <a16:creationId xmlns:a16="http://schemas.microsoft.com/office/drawing/2014/main" id="{1AD1962C-C3CC-471F-B66F-72393A96AB70}"/>
            </a:ext>
          </a:extLst>
        </xdr:cNvPr>
        <xdr:cNvSpPr txBox="1"/>
      </xdr:nvSpPr>
      <xdr:spPr>
        <a:xfrm>
          <a:off x="16357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475" name="楕円 474">
          <a:extLst>
            <a:ext uri="{FF2B5EF4-FFF2-40B4-BE49-F238E27FC236}">
              <a16:creationId xmlns:a16="http://schemas.microsoft.com/office/drawing/2014/main" id="{5DB6F518-30EF-4EBC-8BC4-DF1D50077592}"/>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76200</xdr:rowOff>
    </xdr:to>
    <xdr:cxnSp macro="">
      <xdr:nvCxnSpPr>
        <xdr:cNvPr id="476" name="直線コネクタ 475">
          <a:extLst>
            <a:ext uri="{FF2B5EF4-FFF2-40B4-BE49-F238E27FC236}">
              <a16:creationId xmlns:a16="http://schemas.microsoft.com/office/drawing/2014/main" id="{94BC8F46-9970-41F5-90A4-F10EA92869CB}"/>
            </a:ext>
          </a:extLst>
        </xdr:cNvPr>
        <xdr:cNvCxnSpPr/>
      </xdr:nvCxnSpPr>
      <xdr:spPr>
        <a:xfrm>
          <a:off x="15481300" y="18547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477" name="楕円 476">
          <a:extLst>
            <a:ext uri="{FF2B5EF4-FFF2-40B4-BE49-F238E27FC236}">
              <a16:creationId xmlns:a16="http://schemas.microsoft.com/office/drawing/2014/main" id="{460FAE5A-4DE2-4A78-99FA-068AD2FB3B18}"/>
            </a:ext>
          </a:extLst>
        </xdr:cNvPr>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108</xdr:row>
      <xdr:rowOff>30480</xdr:rowOff>
    </xdr:to>
    <xdr:cxnSp macro="">
      <xdr:nvCxnSpPr>
        <xdr:cNvPr id="478" name="直線コネクタ 477">
          <a:extLst>
            <a:ext uri="{FF2B5EF4-FFF2-40B4-BE49-F238E27FC236}">
              <a16:creationId xmlns:a16="http://schemas.microsoft.com/office/drawing/2014/main" id="{D060BECD-AD21-433C-9C4D-B164313F6201}"/>
            </a:ext>
          </a:extLst>
        </xdr:cNvPr>
        <xdr:cNvCxnSpPr/>
      </xdr:nvCxnSpPr>
      <xdr:spPr>
        <a:xfrm>
          <a:off x="14592300" y="1850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479" name="楕円 478">
          <a:extLst>
            <a:ext uri="{FF2B5EF4-FFF2-40B4-BE49-F238E27FC236}">
              <a16:creationId xmlns:a16="http://schemas.microsoft.com/office/drawing/2014/main" id="{CCBA3AEB-A7C8-4583-91CE-E21699B3DECF}"/>
            </a:ext>
          </a:extLst>
        </xdr:cNvPr>
        <xdr:cNvSpPr/>
      </xdr:nvSpPr>
      <xdr:spPr>
        <a:xfrm>
          <a:off x="13652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142494</xdr:rowOff>
    </xdr:from>
    <xdr:to>
      <xdr:col>76</xdr:col>
      <xdr:colOff>114300</xdr:colOff>
      <xdr:row>107</xdr:row>
      <xdr:rowOff>156211</xdr:rowOff>
    </xdr:to>
    <xdr:cxnSp macro="">
      <xdr:nvCxnSpPr>
        <xdr:cNvPr id="480" name="直線コネクタ 479">
          <a:extLst>
            <a:ext uri="{FF2B5EF4-FFF2-40B4-BE49-F238E27FC236}">
              <a16:creationId xmlns:a16="http://schemas.microsoft.com/office/drawing/2014/main" id="{4660EF0D-8B13-4482-85A6-35F213FC6944}"/>
            </a:ext>
          </a:extLst>
        </xdr:cNvPr>
        <xdr:cNvCxnSpPr/>
      </xdr:nvCxnSpPr>
      <xdr:spPr>
        <a:xfrm>
          <a:off x="13703300" y="17973294"/>
          <a:ext cx="889000" cy="5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481" name="楕円 480">
          <a:extLst>
            <a:ext uri="{FF2B5EF4-FFF2-40B4-BE49-F238E27FC236}">
              <a16:creationId xmlns:a16="http://schemas.microsoft.com/office/drawing/2014/main" id="{06E7C4DE-FA56-48E6-B9C6-1DC5A710CC59}"/>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142494</xdr:rowOff>
    </xdr:from>
    <xdr:to>
      <xdr:col>71</xdr:col>
      <xdr:colOff>177800</xdr:colOff>
      <xdr:row>107</xdr:row>
      <xdr:rowOff>64770</xdr:rowOff>
    </xdr:to>
    <xdr:cxnSp macro="">
      <xdr:nvCxnSpPr>
        <xdr:cNvPr id="482" name="直線コネクタ 481">
          <a:extLst>
            <a:ext uri="{FF2B5EF4-FFF2-40B4-BE49-F238E27FC236}">
              <a16:creationId xmlns:a16="http://schemas.microsoft.com/office/drawing/2014/main" id="{4D971C69-B99F-42AF-824C-A046F45031D2}"/>
            </a:ext>
          </a:extLst>
        </xdr:cNvPr>
        <xdr:cNvCxnSpPr/>
      </xdr:nvCxnSpPr>
      <xdr:spPr>
        <a:xfrm flipV="1">
          <a:off x="12814300" y="17973294"/>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483" name="n_1aveValue【庁舎】&#10;有形固定資産減価償却率">
          <a:extLst>
            <a:ext uri="{FF2B5EF4-FFF2-40B4-BE49-F238E27FC236}">
              <a16:creationId xmlns:a16="http://schemas.microsoft.com/office/drawing/2014/main" id="{F8D6D7BF-43DE-44BC-9F3A-0F141CD94E33}"/>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84" name="n_2aveValue【庁舎】&#10;有形固定資産減価償却率">
          <a:extLst>
            <a:ext uri="{FF2B5EF4-FFF2-40B4-BE49-F238E27FC236}">
              <a16:creationId xmlns:a16="http://schemas.microsoft.com/office/drawing/2014/main" id="{297D989B-5E36-43AF-8014-CF7BC73D755D}"/>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85" name="n_3aveValue【庁舎】&#10;有形固定資産減価償却率">
          <a:extLst>
            <a:ext uri="{FF2B5EF4-FFF2-40B4-BE49-F238E27FC236}">
              <a16:creationId xmlns:a16="http://schemas.microsoft.com/office/drawing/2014/main" id="{179037EC-D84E-4268-9879-73F4FC655D68}"/>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104664</xdr:rowOff>
    </xdr:from>
    <xdr:ext cx="405111" cy="259045"/>
    <xdr:sp macro="" textlink="">
      <xdr:nvSpPr>
        <xdr:cNvPr id="486" name="n_4aveValue【庁舎】&#10;有形固定資産減価償却率">
          <a:extLst>
            <a:ext uri="{FF2B5EF4-FFF2-40B4-BE49-F238E27FC236}">
              <a16:creationId xmlns:a16="http://schemas.microsoft.com/office/drawing/2014/main" id="{B3A82118-0188-496F-94D6-421CF88B1E9D}"/>
            </a:ext>
          </a:extLst>
        </xdr:cNvPr>
        <xdr:cNvSpPr txBox="1"/>
      </xdr:nvSpPr>
      <xdr:spPr>
        <a:xfrm>
          <a:off x="12611744"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487" name="n_1mainValue【庁舎】&#10;有形固定資産減価償却率">
          <a:extLst>
            <a:ext uri="{FF2B5EF4-FFF2-40B4-BE49-F238E27FC236}">
              <a16:creationId xmlns:a16="http://schemas.microsoft.com/office/drawing/2014/main" id="{B354E302-44B7-4916-9BB3-65E0CFD4671A}"/>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488" name="n_2mainValue【庁舎】&#10;有形固定資産減価償却率">
          <a:extLst>
            <a:ext uri="{FF2B5EF4-FFF2-40B4-BE49-F238E27FC236}">
              <a16:creationId xmlns:a16="http://schemas.microsoft.com/office/drawing/2014/main" id="{0A22B9FB-8B08-4CEA-9745-93A8C02954FD}"/>
            </a:ext>
          </a:extLst>
        </xdr:cNvPr>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489" name="n_3mainValue【庁舎】&#10;有形固定資産減価償却率">
          <a:extLst>
            <a:ext uri="{FF2B5EF4-FFF2-40B4-BE49-F238E27FC236}">
              <a16:creationId xmlns:a16="http://schemas.microsoft.com/office/drawing/2014/main" id="{1FFEE587-0401-4DD4-A344-9D453A316D8A}"/>
            </a:ext>
          </a:extLst>
        </xdr:cNvPr>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490" name="n_4mainValue【庁舎】&#10;有形固定資産減価償却率">
          <a:extLst>
            <a:ext uri="{FF2B5EF4-FFF2-40B4-BE49-F238E27FC236}">
              <a16:creationId xmlns:a16="http://schemas.microsoft.com/office/drawing/2014/main" id="{DF7318A2-7027-43E3-A2D6-EF3873550549}"/>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a:extLst>
            <a:ext uri="{FF2B5EF4-FFF2-40B4-BE49-F238E27FC236}">
              <a16:creationId xmlns:a16="http://schemas.microsoft.com/office/drawing/2014/main" id="{AC6068CD-C181-434F-8E66-43E78AA04B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a:extLst>
            <a:ext uri="{FF2B5EF4-FFF2-40B4-BE49-F238E27FC236}">
              <a16:creationId xmlns:a16="http://schemas.microsoft.com/office/drawing/2014/main" id="{36A4FD5C-BD65-43E5-B9C0-EA7D88B2E9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a:extLst>
            <a:ext uri="{FF2B5EF4-FFF2-40B4-BE49-F238E27FC236}">
              <a16:creationId xmlns:a16="http://schemas.microsoft.com/office/drawing/2014/main" id="{ABAC0778-3374-4DD3-BD9D-3904053E09C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a:extLst>
            <a:ext uri="{FF2B5EF4-FFF2-40B4-BE49-F238E27FC236}">
              <a16:creationId xmlns:a16="http://schemas.microsoft.com/office/drawing/2014/main" id="{2065E7A9-57C4-4D7D-8C75-9703B30ED7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a:extLst>
            <a:ext uri="{FF2B5EF4-FFF2-40B4-BE49-F238E27FC236}">
              <a16:creationId xmlns:a16="http://schemas.microsoft.com/office/drawing/2014/main" id="{BA0DE0F8-B6A1-489A-92DC-94A81E518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a:extLst>
            <a:ext uri="{FF2B5EF4-FFF2-40B4-BE49-F238E27FC236}">
              <a16:creationId xmlns:a16="http://schemas.microsoft.com/office/drawing/2014/main" id="{BE1E1103-545C-48CD-B9C8-24712F5A89A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a:extLst>
            <a:ext uri="{FF2B5EF4-FFF2-40B4-BE49-F238E27FC236}">
              <a16:creationId xmlns:a16="http://schemas.microsoft.com/office/drawing/2014/main" id="{2C726A3B-7EC3-48CE-87A8-E428A3C8042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a:extLst>
            <a:ext uri="{FF2B5EF4-FFF2-40B4-BE49-F238E27FC236}">
              <a16:creationId xmlns:a16="http://schemas.microsoft.com/office/drawing/2014/main" id="{3E127AAF-7422-4B32-9A80-D716856E7F5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9" name="テキスト ボックス 498">
          <a:extLst>
            <a:ext uri="{FF2B5EF4-FFF2-40B4-BE49-F238E27FC236}">
              <a16:creationId xmlns:a16="http://schemas.microsoft.com/office/drawing/2014/main" id="{65870CB1-A1D1-4658-9B63-78A800FCFC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0" name="直線コネクタ 499">
          <a:extLst>
            <a:ext uri="{FF2B5EF4-FFF2-40B4-BE49-F238E27FC236}">
              <a16:creationId xmlns:a16="http://schemas.microsoft.com/office/drawing/2014/main" id="{1F87C8EB-4D5E-4DD3-AA52-FB1FD167A64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1" name="直線コネクタ 500">
          <a:extLst>
            <a:ext uri="{FF2B5EF4-FFF2-40B4-BE49-F238E27FC236}">
              <a16:creationId xmlns:a16="http://schemas.microsoft.com/office/drawing/2014/main" id="{BD0B576E-7E32-4AF6-88AC-F6FC55D47B1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2" name="テキスト ボックス 501">
          <a:extLst>
            <a:ext uri="{FF2B5EF4-FFF2-40B4-BE49-F238E27FC236}">
              <a16:creationId xmlns:a16="http://schemas.microsoft.com/office/drawing/2014/main" id="{8E2F99C8-51EE-4B99-B89F-ADA78210CC0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3" name="直線コネクタ 502">
          <a:extLst>
            <a:ext uri="{FF2B5EF4-FFF2-40B4-BE49-F238E27FC236}">
              <a16:creationId xmlns:a16="http://schemas.microsoft.com/office/drawing/2014/main" id="{27D5D982-A919-49BD-9F9C-F6BFBA20A45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4" name="テキスト ボックス 503">
          <a:extLst>
            <a:ext uri="{FF2B5EF4-FFF2-40B4-BE49-F238E27FC236}">
              <a16:creationId xmlns:a16="http://schemas.microsoft.com/office/drawing/2014/main" id="{B3036E8E-B140-45A6-83F2-524A5A4181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5" name="直線コネクタ 504">
          <a:extLst>
            <a:ext uri="{FF2B5EF4-FFF2-40B4-BE49-F238E27FC236}">
              <a16:creationId xmlns:a16="http://schemas.microsoft.com/office/drawing/2014/main" id="{1AD7D9A2-A18E-4458-8C61-98ED644544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6" name="テキスト ボックス 505">
          <a:extLst>
            <a:ext uri="{FF2B5EF4-FFF2-40B4-BE49-F238E27FC236}">
              <a16:creationId xmlns:a16="http://schemas.microsoft.com/office/drawing/2014/main" id="{06D2494A-607A-4146-AD3F-99A659ED289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7" name="直線コネクタ 506">
          <a:extLst>
            <a:ext uri="{FF2B5EF4-FFF2-40B4-BE49-F238E27FC236}">
              <a16:creationId xmlns:a16="http://schemas.microsoft.com/office/drawing/2014/main" id="{E24AB07D-CE7E-4E7F-9022-A8005E9F61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8" name="テキスト ボックス 507">
          <a:extLst>
            <a:ext uri="{FF2B5EF4-FFF2-40B4-BE49-F238E27FC236}">
              <a16:creationId xmlns:a16="http://schemas.microsoft.com/office/drawing/2014/main" id="{19EE6EC6-D3A4-48F0-81DE-E371E3AEAEA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9" name="直線コネクタ 508">
          <a:extLst>
            <a:ext uri="{FF2B5EF4-FFF2-40B4-BE49-F238E27FC236}">
              <a16:creationId xmlns:a16="http://schemas.microsoft.com/office/drawing/2014/main" id="{BD3F496A-CAEE-406A-A02B-909AD70CE4E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0" name="テキスト ボックス 509">
          <a:extLst>
            <a:ext uri="{FF2B5EF4-FFF2-40B4-BE49-F238E27FC236}">
              <a16:creationId xmlns:a16="http://schemas.microsoft.com/office/drawing/2014/main" id="{92AD0FC4-8120-4C5F-9047-444D0C340CE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a:extLst>
            <a:ext uri="{FF2B5EF4-FFF2-40B4-BE49-F238E27FC236}">
              <a16:creationId xmlns:a16="http://schemas.microsoft.com/office/drawing/2014/main" id="{24F1CBC8-92CF-4BD3-8810-21B09F58962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2" name="テキスト ボックス 511">
          <a:extLst>
            <a:ext uri="{FF2B5EF4-FFF2-40B4-BE49-F238E27FC236}">
              <a16:creationId xmlns:a16="http://schemas.microsoft.com/office/drawing/2014/main" id="{4A7E98E4-4B3B-4778-80E7-64CAE748AD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a:extLst>
            <a:ext uri="{FF2B5EF4-FFF2-40B4-BE49-F238E27FC236}">
              <a16:creationId xmlns:a16="http://schemas.microsoft.com/office/drawing/2014/main" id="{5B66D8D4-F042-4901-A339-93E1A8C1C6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14" name="直線コネクタ 513">
          <a:extLst>
            <a:ext uri="{FF2B5EF4-FFF2-40B4-BE49-F238E27FC236}">
              <a16:creationId xmlns:a16="http://schemas.microsoft.com/office/drawing/2014/main" id="{988BAC5B-8410-48D6-86BD-341EEDF7B6EC}"/>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15" name="【庁舎】&#10;一人当たり面積最小値テキスト">
          <a:extLst>
            <a:ext uri="{FF2B5EF4-FFF2-40B4-BE49-F238E27FC236}">
              <a16:creationId xmlns:a16="http://schemas.microsoft.com/office/drawing/2014/main" id="{D5A3F461-DE6F-44B1-A741-A9AF571DD33D}"/>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16" name="直線コネクタ 515">
          <a:extLst>
            <a:ext uri="{FF2B5EF4-FFF2-40B4-BE49-F238E27FC236}">
              <a16:creationId xmlns:a16="http://schemas.microsoft.com/office/drawing/2014/main" id="{D90B1514-EC01-4006-B19D-9042D4D65A6D}"/>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17" name="【庁舎】&#10;一人当たり面積最大値テキスト">
          <a:extLst>
            <a:ext uri="{FF2B5EF4-FFF2-40B4-BE49-F238E27FC236}">
              <a16:creationId xmlns:a16="http://schemas.microsoft.com/office/drawing/2014/main" id="{F973ACF1-8C10-4C3B-9BA0-C152AD0640C7}"/>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18" name="直線コネクタ 517">
          <a:extLst>
            <a:ext uri="{FF2B5EF4-FFF2-40B4-BE49-F238E27FC236}">
              <a16:creationId xmlns:a16="http://schemas.microsoft.com/office/drawing/2014/main" id="{22B4676F-37BA-434D-AB41-7F5697D266FE}"/>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519" name="【庁舎】&#10;一人当たり面積平均値テキスト">
          <a:extLst>
            <a:ext uri="{FF2B5EF4-FFF2-40B4-BE49-F238E27FC236}">
              <a16:creationId xmlns:a16="http://schemas.microsoft.com/office/drawing/2014/main" id="{42447735-618E-4371-B745-7F97628E49DD}"/>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20" name="フローチャート: 判断 519">
          <a:extLst>
            <a:ext uri="{FF2B5EF4-FFF2-40B4-BE49-F238E27FC236}">
              <a16:creationId xmlns:a16="http://schemas.microsoft.com/office/drawing/2014/main" id="{55B90B5A-54C8-49F4-B26E-536D026864D5}"/>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21" name="フローチャート: 判断 520">
          <a:extLst>
            <a:ext uri="{FF2B5EF4-FFF2-40B4-BE49-F238E27FC236}">
              <a16:creationId xmlns:a16="http://schemas.microsoft.com/office/drawing/2014/main" id="{5020B930-C1C6-4158-901C-8598E75C5E61}"/>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22" name="フローチャート: 判断 521">
          <a:extLst>
            <a:ext uri="{FF2B5EF4-FFF2-40B4-BE49-F238E27FC236}">
              <a16:creationId xmlns:a16="http://schemas.microsoft.com/office/drawing/2014/main" id="{3E33B081-7917-40AE-8920-3FEDBF9AA5E2}"/>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523" name="フローチャート: 判断 522">
          <a:extLst>
            <a:ext uri="{FF2B5EF4-FFF2-40B4-BE49-F238E27FC236}">
              <a16:creationId xmlns:a16="http://schemas.microsoft.com/office/drawing/2014/main" id="{D8E0E674-5193-42B3-9254-C7F247F697C9}"/>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524" name="フローチャート: 判断 523">
          <a:extLst>
            <a:ext uri="{FF2B5EF4-FFF2-40B4-BE49-F238E27FC236}">
              <a16:creationId xmlns:a16="http://schemas.microsoft.com/office/drawing/2014/main" id="{A999E8EC-79B9-4981-A0BF-94219345D55D}"/>
            </a:ext>
          </a:extLst>
        </xdr:cNvPr>
        <xdr:cNvSpPr/>
      </xdr:nvSpPr>
      <xdr:spPr>
        <a:xfrm>
          <a:off x="18605500" y="1829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EEE75C3-42C3-4C45-AD54-B4592F05F4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E51BE432-95A9-4F7A-B584-9C3802C851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BA56632D-0B4E-40F3-B14A-9D27DCF4364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690DABCE-063C-45D4-9E63-B8565FED0D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E44E4DF5-DBC1-4ADA-8489-944272190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94362</xdr:rowOff>
    </xdr:from>
    <xdr:to>
      <xdr:col>116</xdr:col>
      <xdr:colOff>114300</xdr:colOff>
      <xdr:row>108</xdr:row>
      <xdr:rowOff>24512</xdr:rowOff>
    </xdr:to>
    <xdr:sp macro="" textlink="">
      <xdr:nvSpPr>
        <xdr:cNvPr id="530" name="楕円 529">
          <a:extLst>
            <a:ext uri="{FF2B5EF4-FFF2-40B4-BE49-F238E27FC236}">
              <a16:creationId xmlns:a16="http://schemas.microsoft.com/office/drawing/2014/main" id="{D35189C1-0795-432C-BDA6-07C991FEF3A4}"/>
            </a:ext>
          </a:extLst>
        </xdr:cNvPr>
        <xdr:cNvSpPr/>
      </xdr:nvSpPr>
      <xdr:spPr>
        <a:xfrm>
          <a:off x="221107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9289</xdr:rowOff>
    </xdr:from>
    <xdr:ext cx="469744" cy="259045"/>
    <xdr:sp macro="" textlink="">
      <xdr:nvSpPr>
        <xdr:cNvPr id="531" name="【庁舎】&#10;一人当たり面積該当値テキスト">
          <a:extLst>
            <a:ext uri="{FF2B5EF4-FFF2-40B4-BE49-F238E27FC236}">
              <a16:creationId xmlns:a16="http://schemas.microsoft.com/office/drawing/2014/main" id="{DDD78BEB-C71F-43A7-B8F5-807D1432CC9E}"/>
            </a:ext>
          </a:extLst>
        </xdr:cNvPr>
        <xdr:cNvSpPr txBox="1"/>
      </xdr:nvSpPr>
      <xdr:spPr>
        <a:xfrm>
          <a:off x="22199600" y="183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94362</xdr:rowOff>
    </xdr:from>
    <xdr:to>
      <xdr:col>112</xdr:col>
      <xdr:colOff>38100</xdr:colOff>
      <xdr:row>108</xdr:row>
      <xdr:rowOff>24512</xdr:rowOff>
    </xdr:to>
    <xdr:sp macro="" textlink="">
      <xdr:nvSpPr>
        <xdr:cNvPr id="532" name="楕円 531">
          <a:extLst>
            <a:ext uri="{FF2B5EF4-FFF2-40B4-BE49-F238E27FC236}">
              <a16:creationId xmlns:a16="http://schemas.microsoft.com/office/drawing/2014/main" id="{E51E5162-D62A-417E-8F7E-3B8135D26EAB}"/>
            </a:ext>
          </a:extLst>
        </xdr:cNvPr>
        <xdr:cNvSpPr/>
      </xdr:nvSpPr>
      <xdr:spPr>
        <a:xfrm>
          <a:off x="212725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145162</xdr:rowOff>
    </xdr:from>
    <xdr:to>
      <xdr:col>116</xdr:col>
      <xdr:colOff>63500</xdr:colOff>
      <xdr:row>107</xdr:row>
      <xdr:rowOff>145162</xdr:rowOff>
    </xdr:to>
    <xdr:cxnSp macro="">
      <xdr:nvCxnSpPr>
        <xdr:cNvPr id="533" name="直線コネクタ 532">
          <a:extLst>
            <a:ext uri="{FF2B5EF4-FFF2-40B4-BE49-F238E27FC236}">
              <a16:creationId xmlns:a16="http://schemas.microsoft.com/office/drawing/2014/main" id="{530EE2F6-F2A0-4AA1-8931-C8887644D86A}"/>
            </a:ext>
          </a:extLst>
        </xdr:cNvPr>
        <xdr:cNvCxnSpPr/>
      </xdr:nvCxnSpPr>
      <xdr:spPr>
        <a:xfrm>
          <a:off x="21323300" y="18490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534" name="楕円 533">
          <a:extLst>
            <a:ext uri="{FF2B5EF4-FFF2-40B4-BE49-F238E27FC236}">
              <a16:creationId xmlns:a16="http://schemas.microsoft.com/office/drawing/2014/main" id="{E0736950-3873-4BEA-AE8F-9404041588EC}"/>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145162</xdr:rowOff>
    </xdr:to>
    <xdr:cxnSp macro="">
      <xdr:nvCxnSpPr>
        <xdr:cNvPr id="535" name="直線コネクタ 534">
          <a:extLst>
            <a:ext uri="{FF2B5EF4-FFF2-40B4-BE49-F238E27FC236}">
              <a16:creationId xmlns:a16="http://schemas.microsoft.com/office/drawing/2014/main" id="{F0529B56-B04D-4377-90DC-E3079EB89194}"/>
            </a:ext>
          </a:extLst>
        </xdr:cNvPr>
        <xdr:cNvCxnSpPr/>
      </xdr:nvCxnSpPr>
      <xdr:spPr>
        <a:xfrm>
          <a:off x="20434300" y="184899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93218</xdr:rowOff>
    </xdr:from>
    <xdr:to>
      <xdr:col>102</xdr:col>
      <xdr:colOff>165100</xdr:colOff>
      <xdr:row>108</xdr:row>
      <xdr:rowOff>23368</xdr:rowOff>
    </xdr:to>
    <xdr:sp macro="" textlink="">
      <xdr:nvSpPr>
        <xdr:cNvPr id="536" name="楕円 535">
          <a:extLst>
            <a:ext uri="{FF2B5EF4-FFF2-40B4-BE49-F238E27FC236}">
              <a16:creationId xmlns:a16="http://schemas.microsoft.com/office/drawing/2014/main" id="{A576FA54-53EE-4507-BE0A-8A5BDEFD0E5A}"/>
            </a:ext>
          </a:extLst>
        </xdr:cNvPr>
        <xdr:cNvSpPr/>
      </xdr:nvSpPr>
      <xdr:spPr>
        <a:xfrm>
          <a:off x="19494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144018</xdr:rowOff>
    </xdr:from>
    <xdr:to>
      <xdr:col>107</xdr:col>
      <xdr:colOff>50800</xdr:colOff>
      <xdr:row>107</xdr:row>
      <xdr:rowOff>144780</xdr:rowOff>
    </xdr:to>
    <xdr:cxnSp macro="">
      <xdr:nvCxnSpPr>
        <xdr:cNvPr id="537" name="直線コネクタ 536">
          <a:extLst>
            <a:ext uri="{FF2B5EF4-FFF2-40B4-BE49-F238E27FC236}">
              <a16:creationId xmlns:a16="http://schemas.microsoft.com/office/drawing/2014/main" id="{DD2C037B-9F67-4809-BECC-AC1EB7444045}"/>
            </a:ext>
          </a:extLst>
        </xdr:cNvPr>
        <xdr:cNvCxnSpPr/>
      </xdr:nvCxnSpPr>
      <xdr:spPr>
        <a:xfrm>
          <a:off x="19545300" y="184891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538" name="楕円 537">
          <a:extLst>
            <a:ext uri="{FF2B5EF4-FFF2-40B4-BE49-F238E27FC236}">
              <a16:creationId xmlns:a16="http://schemas.microsoft.com/office/drawing/2014/main" id="{9E6461BF-2561-4DA0-B70D-516D52B6E725}"/>
            </a:ext>
          </a:extLst>
        </xdr:cNvPr>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107</xdr:row>
      <xdr:rowOff>144018</xdr:rowOff>
    </xdr:to>
    <xdr:cxnSp macro="">
      <xdr:nvCxnSpPr>
        <xdr:cNvPr id="539" name="直線コネクタ 538">
          <a:extLst>
            <a:ext uri="{FF2B5EF4-FFF2-40B4-BE49-F238E27FC236}">
              <a16:creationId xmlns:a16="http://schemas.microsoft.com/office/drawing/2014/main" id="{3E0F84F2-110F-4426-87C1-9BCB28864023}"/>
            </a:ext>
          </a:extLst>
        </xdr:cNvPr>
        <xdr:cNvCxnSpPr/>
      </xdr:nvCxnSpPr>
      <xdr:spPr>
        <a:xfrm>
          <a:off x="18656300" y="18463261"/>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540" name="n_1aveValue【庁舎】&#10;一人当たり面積">
          <a:extLst>
            <a:ext uri="{FF2B5EF4-FFF2-40B4-BE49-F238E27FC236}">
              <a16:creationId xmlns:a16="http://schemas.microsoft.com/office/drawing/2014/main" id="{88C65233-986F-4527-B352-8BE920A3426A}"/>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41" name="n_2aveValue【庁舎】&#10;一人当たり面積">
          <a:extLst>
            <a:ext uri="{FF2B5EF4-FFF2-40B4-BE49-F238E27FC236}">
              <a16:creationId xmlns:a16="http://schemas.microsoft.com/office/drawing/2014/main" id="{5F0DC6C2-15F9-49B2-9814-8B2F2B13F984}"/>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42" name="n_3aveValue【庁舎】&#10;一人当たり面積">
          <a:extLst>
            <a:ext uri="{FF2B5EF4-FFF2-40B4-BE49-F238E27FC236}">
              <a16:creationId xmlns:a16="http://schemas.microsoft.com/office/drawing/2014/main" id="{1CF85AAE-F3C2-41C8-8C76-4F3DA5C227F1}"/>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65803</xdr:rowOff>
    </xdr:from>
    <xdr:ext cx="469744" cy="259045"/>
    <xdr:sp macro="" textlink="">
      <xdr:nvSpPr>
        <xdr:cNvPr id="543" name="n_4aveValue【庁舎】&#10;一人当たり面積">
          <a:extLst>
            <a:ext uri="{FF2B5EF4-FFF2-40B4-BE49-F238E27FC236}">
              <a16:creationId xmlns:a16="http://schemas.microsoft.com/office/drawing/2014/main" id="{543AEB1D-2DC1-4F11-BB09-5F58637CE826}"/>
            </a:ext>
          </a:extLst>
        </xdr:cNvPr>
        <xdr:cNvSpPr txBox="1"/>
      </xdr:nvSpPr>
      <xdr:spPr>
        <a:xfrm>
          <a:off x="18421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15639</xdr:rowOff>
    </xdr:from>
    <xdr:ext cx="469744" cy="259045"/>
    <xdr:sp macro="" textlink="">
      <xdr:nvSpPr>
        <xdr:cNvPr id="544" name="n_1mainValue【庁舎】&#10;一人当たり面積">
          <a:extLst>
            <a:ext uri="{FF2B5EF4-FFF2-40B4-BE49-F238E27FC236}">
              <a16:creationId xmlns:a16="http://schemas.microsoft.com/office/drawing/2014/main" id="{D022DAB6-5D7F-424D-AC1D-44B7F69AB647}"/>
            </a:ext>
          </a:extLst>
        </xdr:cNvPr>
        <xdr:cNvSpPr txBox="1"/>
      </xdr:nvSpPr>
      <xdr:spPr>
        <a:xfrm>
          <a:off x="21075727" y="185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545" name="n_2mainValue【庁舎】&#10;一人当たり面積">
          <a:extLst>
            <a:ext uri="{FF2B5EF4-FFF2-40B4-BE49-F238E27FC236}">
              <a16:creationId xmlns:a16="http://schemas.microsoft.com/office/drawing/2014/main" id="{4876F5F4-5277-4A31-B4EE-5D8D0FEA4323}"/>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14495</xdr:rowOff>
    </xdr:from>
    <xdr:ext cx="469744" cy="259045"/>
    <xdr:sp macro="" textlink="">
      <xdr:nvSpPr>
        <xdr:cNvPr id="546" name="n_3mainValue【庁舎】&#10;一人当たり面積">
          <a:extLst>
            <a:ext uri="{FF2B5EF4-FFF2-40B4-BE49-F238E27FC236}">
              <a16:creationId xmlns:a16="http://schemas.microsoft.com/office/drawing/2014/main" id="{85E204EA-232F-4D8A-924C-EA86BFB58C08}"/>
            </a:ext>
          </a:extLst>
        </xdr:cNvPr>
        <xdr:cNvSpPr txBox="1"/>
      </xdr:nvSpPr>
      <xdr:spPr>
        <a:xfrm>
          <a:off x="19310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547" name="n_4mainValue【庁舎】&#10;一人当たり面積">
          <a:extLst>
            <a:ext uri="{FF2B5EF4-FFF2-40B4-BE49-F238E27FC236}">
              <a16:creationId xmlns:a16="http://schemas.microsoft.com/office/drawing/2014/main" id="{722115FE-85AE-4E64-B6F6-8F42C75804F6}"/>
            </a:ext>
          </a:extLst>
        </xdr:cNvPr>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D2F7EEEF-5719-4FE2-826C-0F36A9F9E8C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A8E6A425-274A-4F5E-9B1E-DA4316E5CC0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8120570C-D971-4829-9E34-6589F3E71B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mn-lt"/>
              <a:ea typeface="+mn-ea"/>
              <a:cs typeface="+mn-cs"/>
            </a:rPr>
            <a:t>・ほとんどの類型において、有形固定資産減価償却率は類似団体平均を下回っているものの、庁舎については、類似団体平均を上回っている。減価償却率も</a:t>
          </a:r>
          <a:r>
            <a:rPr lang="en-US" altLang="ja-JP" sz="1100" b="0" i="0" u="none" strike="noStrike" baseline="0">
              <a:solidFill>
                <a:schemeClr val="dk1"/>
              </a:solidFill>
              <a:latin typeface="+mn-lt"/>
              <a:ea typeface="+mn-ea"/>
              <a:cs typeface="+mn-cs"/>
            </a:rPr>
            <a:t>100</a:t>
          </a:r>
          <a:r>
            <a:rPr lang="ja-JP" altLang="en-US" sz="1100" b="0" i="0" u="none" strike="noStrike" baseline="0">
              <a:solidFill>
                <a:schemeClr val="dk1"/>
              </a:solidFill>
              <a:latin typeface="+mn-lt"/>
              <a:ea typeface="+mn-ea"/>
              <a:cs typeface="+mn-cs"/>
            </a:rPr>
            <a:t>パーセントとなっているため建替えもしくは長寿命化の対策を早急にとることが必要である。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生産年齢の人口減少、高齢化の影響の為、主要産業である第一次産業の生産の低迷していることまた観光業に関しても事業者の高齢化および後継者不足などにより依然として不安定な状況である。</a:t>
          </a:r>
          <a:endParaRPr lang="ja-JP" altLang="ja-JP" sz="1400">
            <a:effectLst/>
          </a:endParaRPr>
        </a:p>
        <a:p>
          <a:r>
            <a:rPr kumimoji="1" lang="ja-JP" altLang="ja-JP" sz="1100">
              <a:solidFill>
                <a:schemeClr val="dk1"/>
              </a:solidFill>
              <a:effectLst/>
              <a:latin typeface="+mn-lt"/>
              <a:ea typeface="+mn-ea"/>
              <a:cs typeface="+mn-cs"/>
            </a:rPr>
            <a:t>現在、移住定住促進に力を入れて事業を実施しており従事者の確保に努めている。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131445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4977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131445</xdr:rowOff>
    </xdr:from>
    <xdr:to>
      <xdr:col>19</xdr:col>
      <xdr:colOff>133350</xdr:colOff>
      <xdr:row>43</xdr:row>
      <xdr:rowOff>131445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3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131445</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037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80645</xdr:rowOff>
    </xdr:from>
    <xdr:to>
      <xdr:col>19</xdr:col>
      <xdr:colOff>184150</xdr:colOff>
      <xdr:row>44</xdr:row>
      <xdr:rowOff>10795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167022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80645</xdr:rowOff>
    </xdr:from>
    <xdr:to>
      <xdr:col>15</xdr:col>
      <xdr:colOff>133350</xdr:colOff>
      <xdr:row>44</xdr:row>
      <xdr:rowOff>10795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167022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らほぼ横ばいの比率になってる。今後、新庁舎の建設等大型の公共事業が予定されているため注意が必要な状況である。依然として自主財源が少ない状況なため産業の活性化等の取組を実施し自主財源の増加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62</xdr:row>
      <xdr:rowOff>165100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901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62</xdr:row>
      <xdr:rowOff>160274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40409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117094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075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20574</xdr:rowOff>
    </xdr:from>
    <xdr:to>
      <xdr:col>11</xdr:col>
      <xdr:colOff>31750</xdr:colOff>
      <xdr:row>62</xdr:row>
      <xdr:rowOff>5842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30757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上回っているのは、小規模離島という事情から住民サービスの大部分を町単独で実施していることが大きい。民間で実施可能な部分の指定管理を進めているが類似団体の平均値に近づけることは以前難しい状態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28738</xdr:rowOff>
    </xdr:from>
    <xdr:to>
      <xdr:col>23</xdr:col>
      <xdr:colOff>133350</xdr:colOff>
      <xdr:row>85</xdr:row>
      <xdr:rowOff>61750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01988"/>
          <a:ext cx="838200" cy="3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87973</xdr:rowOff>
    </xdr:from>
    <xdr:to>
      <xdr:col>19</xdr:col>
      <xdr:colOff>133350</xdr:colOff>
      <xdr:row>85</xdr:row>
      <xdr:rowOff>28738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89773"/>
          <a:ext cx="889000" cy="1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30849</xdr:rowOff>
    </xdr:from>
    <xdr:to>
      <xdr:col>15</xdr:col>
      <xdr:colOff>82550</xdr:colOff>
      <xdr:row>84</xdr:row>
      <xdr:rowOff>87973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32649"/>
          <a:ext cx="8890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30849</xdr:rowOff>
    </xdr:from>
    <xdr:to>
      <xdr:col>11</xdr:col>
      <xdr:colOff>31750</xdr:colOff>
      <xdr:row>84</xdr:row>
      <xdr:rowOff>127008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432649"/>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31548</xdr:rowOff>
    </xdr:from>
    <xdr:to>
      <xdr:col>7</xdr:col>
      <xdr:colOff>31750</xdr:colOff>
      <xdr:row>83</xdr:row>
      <xdr:rowOff>133148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143325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3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10950</xdr:rowOff>
    </xdr:from>
    <xdr:to>
      <xdr:col>23</xdr:col>
      <xdr:colOff>184150</xdr:colOff>
      <xdr:row>85</xdr:row>
      <xdr:rowOff>112550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154477</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149388</xdr:rowOff>
    </xdr:from>
    <xdr:to>
      <xdr:col>19</xdr:col>
      <xdr:colOff>184150</xdr:colOff>
      <xdr:row>85</xdr:row>
      <xdr:rowOff>79538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64315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3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37173</xdr:rowOff>
    </xdr:from>
    <xdr:to>
      <xdr:col>15</xdr:col>
      <xdr:colOff>133350</xdr:colOff>
      <xdr:row>84</xdr:row>
      <xdr:rowOff>138773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123550</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151499</xdr:rowOff>
    </xdr:from>
    <xdr:to>
      <xdr:col>11</xdr:col>
      <xdr:colOff>82550</xdr:colOff>
      <xdr:row>84</xdr:row>
      <xdr:rowOff>81649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66426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76208</xdr:rowOff>
    </xdr:from>
    <xdr:to>
      <xdr:col>7</xdr:col>
      <xdr:colOff>31750</xdr:colOff>
      <xdr:row>85</xdr:row>
      <xdr:rowOff>6358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162585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全国平均及び類似団体平均を大きく下回っている。今後は人事評価の見直等により、給与の適正化に努める。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15239</xdr:rowOff>
    </xdr:from>
    <xdr:to>
      <xdr:col>81</xdr:col>
      <xdr:colOff>44450</xdr:colOff>
      <xdr:row>82</xdr:row>
      <xdr:rowOff>103716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07413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98213</xdr:rowOff>
    </xdr:from>
    <xdr:to>
      <xdr:col>77</xdr:col>
      <xdr:colOff>44450</xdr:colOff>
      <xdr:row>82</xdr:row>
      <xdr:rowOff>103716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398566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98213</xdr:rowOff>
    </xdr:from>
    <xdr:to>
      <xdr:col>72</xdr:col>
      <xdr:colOff>203200</xdr:colOff>
      <xdr:row>82</xdr:row>
      <xdr:rowOff>111761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398566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122343</xdr:rowOff>
    </xdr:from>
    <xdr:to>
      <xdr:col>68</xdr:col>
      <xdr:colOff>152400</xdr:colOff>
      <xdr:row>82</xdr:row>
      <xdr:rowOff>111761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00979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135889</xdr:rowOff>
    </xdr:from>
    <xdr:to>
      <xdr:col>81</xdr:col>
      <xdr:colOff>95250</xdr:colOff>
      <xdr:row>82</xdr:row>
      <xdr:rowOff>66039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57166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47413</xdr:rowOff>
    </xdr:from>
    <xdr:to>
      <xdr:col>73</xdr:col>
      <xdr:colOff>44450</xdr:colOff>
      <xdr:row>81</xdr:row>
      <xdr:rowOff>149013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159190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70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60961</xdr:rowOff>
    </xdr:from>
    <xdr:to>
      <xdr:col>68</xdr:col>
      <xdr:colOff>203200</xdr:colOff>
      <xdr:row>82</xdr:row>
      <xdr:rowOff>162561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71543</xdr:rowOff>
    </xdr:from>
    <xdr:to>
      <xdr:col>64</xdr:col>
      <xdr:colOff>152400</xdr:colOff>
      <xdr:row>82</xdr:row>
      <xdr:rowOff>1693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11870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類似団体平均を下回っている。島内のみでの人材の確保には限界があり、広域的な</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人材の確保を今後推進していく。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54572</xdr:rowOff>
    </xdr:from>
    <xdr:to>
      <xdr:col>81</xdr:col>
      <xdr:colOff>44450</xdr:colOff>
      <xdr:row>64</xdr:row>
      <xdr:rowOff>96800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02737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54572</xdr:rowOff>
    </xdr:from>
    <xdr:to>
      <xdr:col>77</xdr:col>
      <xdr:colOff>44450</xdr:colOff>
      <xdr:row>64</xdr:row>
      <xdr:rowOff>114897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02737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32855</xdr:rowOff>
    </xdr:from>
    <xdr:to>
      <xdr:col>72</xdr:col>
      <xdr:colOff>203200</xdr:colOff>
      <xdr:row>64</xdr:row>
      <xdr:rowOff>114897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00565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32855</xdr:rowOff>
    </xdr:from>
    <xdr:to>
      <xdr:col>68</xdr:col>
      <xdr:colOff>152400</xdr:colOff>
      <xdr:row>64</xdr:row>
      <xdr:rowOff>102350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005655"/>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103327</xdr:rowOff>
    </xdr:from>
    <xdr:to>
      <xdr:col>64</xdr:col>
      <xdr:colOff>152400</xdr:colOff>
      <xdr:row>62</xdr:row>
      <xdr:rowOff>33477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43654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46000</xdr:rowOff>
    </xdr:from>
    <xdr:to>
      <xdr:col>81</xdr:col>
      <xdr:colOff>95250</xdr:colOff>
      <xdr:row>64</xdr:row>
      <xdr:rowOff>147600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0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18077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9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3772</xdr:rowOff>
    </xdr:from>
    <xdr:to>
      <xdr:col>77</xdr:col>
      <xdr:colOff>95250</xdr:colOff>
      <xdr:row>64</xdr:row>
      <xdr:rowOff>105372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9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90149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06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64097</xdr:rowOff>
    </xdr:from>
    <xdr:to>
      <xdr:col>73</xdr:col>
      <xdr:colOff>44450</xdr:colOff>
      <xdr:row>64</xdr:row>
      <xdr:rowOff>165697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0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150474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12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153505</xdr:rowOff>
    </xdr:from>
    <xdr:to>
      <xdr:col>68</xdr:col>
      <xdr:colOff>203200</xdr:colOff>
      <xdr:row>64</xdr:row>
      <xdr:rowOff>83655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9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68432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04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51550</xdr:rowOff>
    </xdr:from>
    <xdr:to>
      <xdr:col>64</xdr:col>
      <xdr:colOff>152400</xdr:colOff>
      <xdr:row>64</xdr:row>
      <xdr:rowOff>153150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0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1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前年度にくらべ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ポイント悪化し今後も大型の公共事業が予定されているため増加が見込まれる。</a:t>
          </a:r>
          <a:r>
            <a:rPr lang="ja-JP" altLang="ja-JP" sz="1100" b="0" i="0" baseline="0">
              <a:solidFill>
                <a:schemeClr val="dk1"/>
              </a:solidFill>
              <a:effectLst/>
              <a:latin typeface="+mn-lt"/>
              <a:ea typeface="+mn-ea"/>
              <a:cs typeface="+mn-cs"/>
            </a:rPr>
            <a:t>緊急度・住民ニーズを的確に把握した事業の選択により、起債に大きく頼ることのない財政運営に努める。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60113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01717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159173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159173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68156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充当財源等が将来負担率を上回っている状況である。</a:t>
          </a:r>
          <a:endParaRPr lang="ja-JP" altLang="ja-JP" sz="1400">
            <a:effectLst/>
          </a:endParaRPr>
        </a:p>
        <a:p>
          <a:r>
            <a:rPr lang="ja-JP" altLang="ja-JP" sz="1100" b="0" i="0" baseline="0">
              <a:solidFill>
                <a:schemeClr val="dk1"/>
              </a:solidFill>
              <a:effectLst/>
              <a:latin typeface="+mn-lt"/>
              <a:ea typeface="+mn-ea"/>
              <a:cs typeface="+mn-cs"/>
            </a:rPr>
            <a:t>今後も後世への負担を少しでも軽減するよう、新規事業の実施等について総点検を図り、財政の健全化を図る。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ポイント減少しているが近年の退職者の有無によるものである。依然、</a:t>
          </a:r>
          <a:r>
            <a:rPr lang="en-US" altLang="ja-JP" sz="1100" b="0" i="0" baseline="0">
              <a:solidFill>
                <a:schemeClr val="dk1"/>
              </a:solidFill>
              <a:effectLst/>
              <a:latin typeface="+mn-lt"/>
              <a:ea typeface="+mn-ea"/>
              <a:cs typeface="+mn-cs"/>
            </a:rPr>
            <a:t>27.1</a:t>
          </a:r>
          <a:r>
            <a:rPr lang="ja-JP" altLang="ja-JP" sz="1100" b="0" i="0" baseline="0">
              <a:solidFill>
                <a:schemeClr val="dk1"/>
              </a:solidFill>
              <a:effectLst/>
              <a:latin typeface="+mn-lt"/>
              <a:ea typeface="+mn-ea"/>
              <a:cs typeface="+mn-cs"/>
            </a:rPr>
            <a:t>％と類似団体平均と比べて高い水準にある。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130810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301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754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99060</xdr:rowOff>
    </xdr:from>
    <xdr:to>
      <xdr:col>6</xdr:col>
      <xdr:colOff>171450</xdr:colOff>
      <xdr:row>38</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物件費が類似団体平均に比べ高いのは、類似団体平均と比較し、保有する施設数が多いためである。指定管理者制度の導入を進めるなど競争に伴うコスト削減効果が出てくるよう努める。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83566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3045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1270</xdr:rowOff>
    </xdr:from>
    <xdr:to>
      <xdr:col>78</xdr:col>
      <xdr:colOff>69850</xdr:colOff>
      <xdr:row>19</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19</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1810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18</xdr:row>
      <xdr:rowOff>94996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4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121920</xdr:rowOff>
    </xdr:from>
    <xdr:to>
      <xdr:col>74</xdr:col>
      <xdr:colOff>31750</xdr:colOff>
      <xdr:row>19</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扶助費に係る経常収支比率が類似団体平均本土や本島に比べ離島における住民サービスの格差是正や必要とする各種福祉施策については積極的に行政サービスの充実を図っていく。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54</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240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類似団体と比べ低い数値となっている。今後も経費削減に努め、財政の健全化を図る。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72136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139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453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33274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53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56</xdr:row>
      <xdr:rowOff>49276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4630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153924</xdr:rowOff>
    </xdr:from>
    <xdr:to>
      <xdr:col>69</xdr:col>
      <xdr:colOff>142875</xdr:colOff>
      <xdr:row>55</xdr:row>
      <xdr:rowOff>84074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94251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84853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類似団体を大幅に下回っており、前年度より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ポイント上がっている。</a:t>
          </a:r>
          <a:endParaRPr lang="ja-JP" altLang="ja-JP" sz="1400">
            <a:effectLst/>
          </a:endParaRPr>
        </a:p>
        <a:p>
          <a:r>
            <a:rPr kumimoji="1" lang="ja-JP" altLang="ja-JP" sz="1100">
              <a:solidFill>
                <a:schemeClr val="dk1"/>
              </a:solidFill>
              <a:effectLst/>
              <a:latin typeface="+mn-lt"/>
              <a:ea typeface="+mn-ea"/>
              <a:cs typeface="+mn-cs"/>
            </a:rPr>
            <a:t>社会福祉費に係る施策として、安心安全のまちづくりのための補助費等の経費は重要であることから、効果的な執行に努めていく。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51562</xdr:rowOff>
    </xdr:from>
    <xdr:to>
      <xdr:col>82</xdr:col>
      <xdr:colOff>107950</xdr:colOff>
      <xdr:row>33</xdr:row>
      <xdr:rowOff>170434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70941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51562</xdr:rowOff>
    </xdr:from>
    <xdr:to>
      <xdr:col>78</xdr:col>
      <xdr:colOff>69850</xdr:colOff>
      <xdr:row>33</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7094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140716</xdr:rowOff>
    </xdr:from>
    <xdr:to>
      <xdr:col>73</xdr:col>
      <xdr:colOff>180975</xdr:colOff>
      <xdr:row>33</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6271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104140</xdr:rowOff>
    </xdr:from>
    <xdr:to>
      <xdr:col>69</xdr:col>
      <xdr:colOff>92075</xdr:colOff>
      <xdr:row>32</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5905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xdr:rowOff>
    </xdr:from>
    <xdr:to>
      <xdr:col>78</xdr:col>
      <xdr:colOff>120650</xdr:colOff>
      <xdr:row>33</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112539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2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73914</xdr:rowOff>
    </xdr:from>
    <xdr:to>
      <xdr:col>74</xdr:col>
      <xdr:colOff>31750</xdr:colOff>
      <xdr:row>34</xdr:row>
      <xdr:rowOff>4064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89916</xdr:rowOff>
    </xdr:from>
    <xdr:to>
      <xdr:col>69</xdr:col>
      <xdr:colOff>142875</xdr:colOff>
      <xdr:row>33</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57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4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53340</xdr:rowOff>
    </xdr:from>
    <xdr:to>
      <xdr:col>65</xdr:col>
      <xdr:colOff>53975</xdr:colOff>
      <xdr:row>32</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165117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ポイント増加しており今後も新規施設建設などが予定されているため増加が見込まれるが計画的な事業実施を行い急激な増加を起こさないよう努めていく。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29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6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16511</xdr:rowOff>
    </xdr:from>
    <xdr:to>
      <xdr:col>11</xdr:col>
      <xdr:colOff>9525</xdr:colOff>
      <xdr:row>76</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6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ポイント減少し、類似団体と同程度の水準になっている。今後、予算の効率的な執行に努め経費抑制を図る。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1914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24130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62230</xdr:rowOff>
    </xdr:from>
    <xdr:to>
      <xdr:col>73</xdr:col>
      <xdr:colOff>180975</xdr:colOff>
      <xdr:row>75</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62230</xdr:rowOff>
    </xdr:from>
    <xdr:to>
      <xdr:col>69</xdr:col>
      <xdr:colOff>92075</xdr:colOff>
      <xdr:row>76</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209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127016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11430</xdr:rowOff>
    </xdr:from>
    <xdr:to>
      <xdr:col>69</xdr:col>
      <xdr:colOff>142875</xdr:colOff>
      <xdr:row>75</xdr:row>
      <xdr:rowOff>113030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123207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122291</xdr:rowOff>
    </xdr:from>
    <xdr:to>
      <xdr:col>29</xdr:col>
      <xdr:colOff>127000</xdr:colOff>
      <xdr:row>16</xdr:row>
      <xdr:rowOff>137495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13116"/>
          <a:ext cx="647700" cy="1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137495</xdr:rowOff>
    </xdr:from>
    <xdr:to>
      <xdr:col>26</xdr:col>
      <xdr:colOff>50800</xdr:colOff>
      <xdr:row>17</xdr:row>
      <xdr:rowOff>6345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28320"/>
          <a:ext cx="698500" cy="4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171101</xdr:rowOff>
    </xdr:from>
    <xdr:to>
      <xdr:col>22</xdr:col>
      <xdr:colOff>114300</xdr:colOff>
      <xdr:row>17</xdr:row>
      <xdr:rowOff>6345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61926"/>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41370</xdr:rowOff>
    </xdr:from>
    <xdr:to>
      <xdr:col>18</xdr:col>
      <xdr:colOff>177800</xdr:colOff>
      <xdr:row>16</xdr:row>
      <xdr:rowOff>171101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32195"/>
          <a:ext cx="698500" cy="129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81993</xdr:rowOff>
    </xdr:from>
    <xdr:to>
      <xdr:col>15</xdr:col>
      <xdr:colOff>101600</xdr:colOff>
      <xdr:row>18</xdr:row>
      <xdr:rowOff>12143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168370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71491</xdr:rowOff>
    </xdr:from>
    <xdr:to>
      <xdr:col>29</xdr:col>
      <xdr:colOff>177800</xdr:colOff>
      <xdr:row>17</xdr:row>
      <xdr:rowOff>1641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6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88018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0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86695</xdr:rowOff>
    </xdr:from>
    <xdr:to>
      <xdr:col>26</xdr:col>
      <xdr:colOff>101600</xdr:colOff>
      <xdr:row>17</xdr:row>
      <xdr:rowOff>16845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7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27022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4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126995</xdr:rowOff>
    </xdr:from>
    <xdr:to>
      <xdr:col>22</xdr:col>
      <xdr:colOff>165100</xdr:colOff>
      <xdr:row>17</xdr:row>
      <xdr:rowOff>57145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1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67322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8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120301</xdr:rowOff>
    </xdr:from>
    <xdr:to>
      <xdr:col>19</xdr:col>
      <xdr:colOff>38100</xdr:colOff>
      <xdr:row>17</xdr:row>
      <xdr:rowOff>50451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11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60628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8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162020</xdr:rowOff>
    </xdr:from>
    <xdr:to>
      <xdr:col>15</xdr:col>
      <xdr:colOff>101600</xdr:colOff>
      <xdr:row>16</xdr:row>
      <xdr:rowOff>92170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102347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112012</xdr:rowOff>
    </xdr:from>
    <xdr:to>
      <xdr:col>29</xdr:col>
      <xdr:colOff>127000</xdr:colOff>
      <xdr:row>35</xdr:row>
      <xdr:rowOff>135344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22362"/>
          <a:ext cx="647700" cy="23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112012</xdr:rowOff>
    </xdr:from>
    <xdr:to>
      <xdr:col>26</xdr:col>
      <xdr:colOff>50800</xdr:colOff>
      <xdr:row>35</xdr:row>
      <xdr:rowOff>272618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22362"/>
          <a:ext cx="698500" cy="16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272618</xdr:rowOff>
    </xdr:from>
    <xdr:to>
      <xdr:col>22</xdr:col>
      <xdr:colOff>114300</xdr:colOff>
      <xdr:row>35</xdr:row>
      <xdr:rowOff>315809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82968"/>
          <a:ext cx="698500" cy="43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212116</xdr:rowOff>
    </xdr:from>
    <xdr:to>
      <xdr:col>18</xdr:col>
      <xdr:colOff>177800</xdr:colOff>
      <xdr:row>35</xdr:row>
      <xdr:rowOff>315809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2466"/>
          <a:ext cx="698500" cy="10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254828</xdr:rowOff>
    </xdr:from>
    <xdr:to>
      <xdr:col>15</xdr:col>
      <xdr:colOff>101600</xdr:colOff>
      <xdr:row>36</xdr:row>
      <xdr:rowOff>13528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341205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84544</xdr:rowOff>
    </xdr:from>
    <xdr:to>
      <xdr:col>29</xdr:col>
      <xdr:colOff>177800</xdr:colOff>
      <xdr:row>35</xdr:row>
      <xdr:rowOff>186144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272521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3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61212</xdr:rowOff>
    </xdr:from>
    <xdr:to>
      <xdr:col>26</xdr:col>
      <xdr:colOff>101600</xdr:colOff>
      <xdr:row>35</xdr:row>
      <xdr:rowOff>162812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71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172989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4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221818</xdr:rowOff>
    </xdr:from>
    <xdr:to>
      <xdr:col>22</xdr:col>
      <xdr:colOff>165100</xdr:colOff>
      <xdr:row>35</xdr:row>
      <xdr:rowOff>323418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3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333595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0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265009</xdr:rowOff>
    </xdr:from>
    <xdr:to>
      <xdr:col>19</xdr:col>
      <xdr:colOff>38100</xdr:colOff>
      <xdr:row>36</xdr:row>
      <xdr:rowOff>23709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4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161316</xdr:rowOff>
    </xdr:from>
    <xdr:to>
      <xdr:col>15</xdr:col>
      <xdr:colOff>101600</xdr:colOff>
      <xdr:row>35</xdr:row>
      <xdr:rowOff>262916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273093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75589</xdr:rowOff>
    </xdr:from>
    <xdr:to>
      <xdr:col>24</xdr:col>
      <xdr:colOff>63500</xdr:colOff>
      <xdr:row>34</xdr:row>
      <xdr:rowOff>81967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04889"/>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75589</xdr:rowOff>
    </xdr:from>
    <xdr:to>
      <xdr:col>19</xdr:col>
      <xdr:colOff>177800</xdr:colOff>
      <xdr:row>34</xdr:row>
      <xdr:rowOff>125337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04889"/>
          <a:ext cx="889000" cy="4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100927</xdr:rowOff>
    </xdr:from>
    <xdr:to>
      <xdr:col>15</xdr:col>
      <xdr:colOff>50800</xdr:colOff>
      <xdr:row>34</xdr:row>
      <xdr:rowOff>125337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930227"/>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139618</xdr:rowOff>
    </xdr:from>
    <xdr:to>
      <xdr:col>10</xdr:col>
      <xdr:colOff>114300</xdr:colOff>
      <xdr:row>34</xdr:row>
      <xdr:rowOff>100927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97468"/>
          <a:ext cx="8890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147467</xdr:rowOff>
    </xdr:from>
    <xdr:to>
      <xdr:col>6</xdr:col>
      <xdr:colOff>38100</xdr:colOff>
      <xdr:row>36</xdr:row>
      <xdr:rowOff>77617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68744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4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31167</xdr:rowOff>
    </xdr:from>
    <xdr:to>
      <xdr:col>24</xdr:col>
      <xdr:colOff>114300</xdr:colOff>
      <xdr:row>34</xdr:row>
      <xdr:rowOff>132767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8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54044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1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24789</xdr:rowOff>
    </xdr:from>
    <xdr:to>
      <xdr:col>20</xdr:col>
      <xdr:colOff>38100</xdr:colOff>
      <xdr:row>34</xdr:row>
      <xdr:rowOff>126389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8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142916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2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74537</xdr:rowOff>
    </xdr:from>
    <xdr:to>
      <xdr:col>15</xdr:col>
      <xdr:colOff>101600</xdr:colOff>
      <xdr:row>35</xdr:row>
      <xdr:rowOff>4687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0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21214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7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50127</xdr:rowOff>
    </xdr:from>
    <xdr:to>
      <xdr:col>10</xdr:col>
      <xdr:colOff>165100</xdr:colOff>
      <xdr:row>34</xdr:row>
      <xdr:rowOff>151727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168254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88818</xdr:rowOff>
    </xdr:from>
    <xdr:to>
      <xdr:col>6</xdr:col>
      <xdr:colOff>38100</xdr:colOff>
      <xdr:row>34</xdr:row>
      <xdr:rowOff>18968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35495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2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39665</xdr:rowOff>
    </xdr:from>
    <xdr:to>
      <xdr:col>24</xdr:col>
      <xdr:colOff>63500</xdr:colOff>
      <xdr:row>54</xdr:row>
      <xdr:rowOff>97100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97965"/>
          <a:ext cx="838200" cy="5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97100</xdr:rowOff>
    </xdr:from>
    <xdr:to>
      <xdr:col>19</xdr:col>
      <xdr:colOff>177800</xdr:colOff>
      <xdr:row>55</xdr:row>
      <xdr:rowOff>71431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55400"/>
          <a:ext cx="889000" cy="14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71431</xdr:rowOff>
    </xdr:from>
    <xdr:to>
      <xdr:col>15</xdr:col>
      <xdr:colOff>50800</xdr:colOff>
      <xdr:row>55</xdr:row>
      <xdr:rowOff>133890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501181"/>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81108</xdr:rowOff>
    </xdr:from>
    <xdr:to>
      <xdr:col>10</xdr:col>
      <xdr:colOff>114300</xdr:colOff>
      <xdr:row>55</xdr:row>
      <xdr:rowOff>133890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510858"/>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120535</xdr:rowOff>
    </xdr:from>
    <xdr:to>
      <xdr:col>6</xdr:col>
      <xdr:colOff>38100</xdr:colOff>
      <xdr:row>56</xdr:row>
      <xdr:rowOff>50685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5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41812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4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160315</xdr:rowOff>
    </xdr:from>
    <xdr:to>
      <xdr:col>24</xdr:col>
      <xdr:colOff>114300</xdr:colOff>
      <xdr:row>54</xdr:row>
      <xdr:rowOff>90465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11742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9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46300</xdr:rowOff>
    </xdr:from>
    <xdr:to>
      <xdr:col>20</xdr:col>
      <xdr:colOff>38100</xdr:colOff>
      <xdr:row>54</xdr:row>
      <xdr:rowOff>147900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0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164427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7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20631</xdr:rowOff>
    </xdr:from>
    <xdr:to>
      <xdr:col>15</xdr:col>
      <xdr:colOff>101600</xdr:colOff>
      <xdr:row>55</xdr:row>
      <xdr:rowOff>122231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138758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2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83090</xdr:rowOff>
    </xdr:from>
    <xdr:to>
      <xdr:col>10</xdr:col>
      <xdr:colOff>165100</xdr:colOff>
      <xdr:row>56</xdr:row>
      <xdr:rowOff>13240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29767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30308</xdr:rowOff>
    </xdr:from>
    <xdr:to>
      <xdr:col>6</xdr:col>
      <xdr:colOff>38100</xdr:colOff>
      <xdr:row>55</xdr:row>
      <xdr:rowOff>131908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148435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3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57274</xdr:rowOff>
    </xdr:from>
    <xdr:to>
      <xdr:col>24</xdr:col>
      <xdr:colOff>63500</xdr:colOff>
      <xdr:row>76</xdr:row>
      <xdr:rowOff>131389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87474"/>
          <a:ext cx="838200" cy="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57274</xdr:rowOff>
    </xdr:from>
    <xdr:to>
      <xdr:col>19</xdr:col>
      <xdr:colOff>177800</xdr:colOff>
      <xdr:row>76</xdr:row>
      <xdr:rowOff>109541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87474"/>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109541</xdr:rowOff>
    </xdr:from>
    <xdr:to>
      <xdr:col>15</xdr:col>
      <xdr:colOff>50800</xdr:colOff>
      <xdr:row>77</xdr:row>
      <xdr:rowOff>132107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39741"/>
          <a:ext cx="889000" cy="1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132107</xdr:rowOff>
    </xdr:from>
    <xdr:to>
      <xdr:col>10</xdr:col>
      <xdr:colOff>114300</xdr:colOff>
      <xdr:row>78</xdr:row>
      <xdr:rowOff>57992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3757"/>
          <a:ext cx="889000" cy="9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93652</xdr:rowOff>
    </xdr:from>
    <xdr:to>
      <xdr:col>6</xdr:col>
      <xdr:colOff>38100</xdr:colOff>
      <xdr:row>78</xdr:row>
      <xdr:rowOff>23802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40329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7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80589</xdr:rowOff>
    </xdr:from>
    <xdr:to>
      <xdr:col>24</xdr:col>
      <xdr:colOff>114300</xdr:colOff>
      <xdr:row>77</xdr:row>
      <xdr:rowOff>10739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103466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6474</xdr:rowOff>
    </xdr:from>
    <xdr:to>
      <xdr:col>20</xdr:col>
      <xdr:colOff>38100</xdr:colOff>
      <xdr:row>76</xdr:row>
      <xdr:rowOff>108074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124600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58741</xdr:rowOff>
    </xdr:from>
    <xdr:to>
      <xdr:col>15</xdr:col>
      <xdr:colOff>101600</xdr:colOff>
      <xdr:row>76</xdr:row>
      <xdr:rowOff>160341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5418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86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81307</xdr:rowOff>
    </xdr:from>
    <xdr:to>
      <xdr:col>10</xdr:col>
      <xdr:colOff>165100</xdr:colOff>
      <xdr:row>78</xdr:row>
      <xdr:rowOff>11457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2584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7192</xdr:rowOff>
    </xdr:from>
    <xdr:to>
      <xdr:col>6</xdr:col>
      <xdr:colOff>38100</xdr:colOff>
      <xdr:row>78</xdr:row>
      <xdr:rowOff>108792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99919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13005</xdr:rowOff>
    </xdr:from>
    <xdr:to>
      <xdr:col>24</xdr:col>
      <xdr:colOff>63500</xdr:colOff>
      <xdr:row>97</xdr:row>
      <xdr:rowOff>18656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43655"/>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149695</xdr:rowOff>
    </xdr:from>
    <xdr:to>
      <xdr:col>19</xdr:col>
      <xdr:colOff>177800</xdr:colOff>
      <xdr:row>97</xdr:row>
      <xdr:rowOff>18656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08895"/>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149695</xdr:rowOff>
    </xdr:from>
    <xdr:to>
      <xdr:col>15</xdr:col>
      <xdr:colOff>50800</xdr:colOff>
      <xdr:row>97</xdr:row>
      <xdr:rowOff>2387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08895"/>
          <a:ext cx="889000" cy="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40717</xdr:rowOff>
    </xdr:from>
    <xdr:to>
      <xdr:col>10</xdr:col>
      <xdr:colOff>114300</xdr:colOff>
      <xdr:row>97</xdr:row>
      <xdr:rowOff>2387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499917"/>
          <a:ext cx="889000" cy="1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99758</xdr:rowOff>
    </xdr:from>
    <xdr:to>
      <xdr:col>6</xdr:col>
      <xdr:colOff>38100</xdr:colOff>
      <xdr:row>97</xdr:row>
      <xdr:rowOff>29908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5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21035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133655</xdr:rowOff>
    </xdr:from>
    <xdr:to>
      <xdr:col>24</xdr:col>
      <xdr:colOff>114300</xdr:colOff>
      <xdr:row>97</xdr:row>
      <xdr:rowOff>63805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112082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7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139306</xdr:rowOff>
    </xdr:from>
    <xdr:to>
      <xdr:col>20</xdr:col>
      <xdr:colOff>38100</xdr:colOff>
      <xdr:row>97</xdr:row>
      <xdr:rowOff>69456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60583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98895</xdr:rowOff>
    </xdr:from>
    <xdr:to>
      <xdr:col>15</xdr:col>
      <xdr:colOff>101600</xdr:colOff>
      <xdr:row>97</xdr:row>
      <xdr:rowOff>29045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45572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3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123037</xdr:rowOff>
    </xdr:from>
    <xdr:to>
      <xdr:col>10</xdr:col>
      <xdr:colOff>165100</xdr:colOff>
      <xdr:row>97</xdr:row>
      <xdr:rowOff>53187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44314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161367</xdr:rowOff>
    </xdr:from>
    <xdr:to>
      <xdr:col>6</xdr:col>
      <xdr:colOff>38100</xdr:colOff>
      <xdr:row>96</xdr:row>
      <xdr:rowOff>91517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108044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35047</xdr:rowOff>
    </xdr:from>
    <xdr:to>
      <xdr:col>55</xdr:col>
      <xdr:colOff>0</xdr:colOff>
      <xdr:row>34</xdr:row>
      <xdr:rowOff>151419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864347"/>
          <a:ext cx="838200" cy="11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35047</xdr:rowOff>
    </xdr:from>
    <xdr:to>
      <xdr:col>50</xdr:col>
      <xdr:colOff>114300</xdr:colOff>
      <xdr:row>35</xdr:row>
      <xdr:rowOff>34891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864347"/>
          <a:ext cx="889000" cy="17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34891</xdr:rowOff>
    </xdr:from>
    <xdr:to>
      <xdr:col>45</xdr:col>
      <xdr:colOff>177800</xdr:colOff>
      <xdr:row>35</xdr:row>
      <xdr:rowOff>98472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35641"/>
          <a:ext cx="889000" cy="6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98472</xdr:rowOff>
    </xdr:from>
    <xdr:to>
      <xdr:col>41</xdr:col>
      <xdr:colOff>50800</xdr:colOff>
      <xdr:row>35</xdr:row>
      <xdr:rowOff>129413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99222"/>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26347</xdr:rowOff>
    </xdr:from>
    <xdr:to>
      <xdr:col>36</xdr:col>
      <xdr:colOff>165100</xdr:colOff>
      <xdr:row>35</xdr:row>
      <xdr:rowOff>127947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2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144474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8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100619</xdr:rowOff>
    </xdr:from>
    <xdr:to>
      <xdr:col>55</xdr:col>
      <xdr:colOff>50800</xdr:colOff>
      <xdr:row>35</xdr:row>
      <xdr:rowOff>30769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123496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8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155697</xdr:rowOff>
    </xdr:from>
    <xdr:to>
      <xdr:col>50</xdr:col>
      <xdr:colOff>165100</xdr:colOff>
      <xdr:row>34</xdr:row>
      <xdr:rowOff>85847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8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102374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8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155541</xdr:rowOff>
    </xdr:from>
    <xdr:to>
      <xdr:col>46</xdr:col>
      <xdr:colOff>38100</xdr:colOff>
      <xdr:row>35</xdr:row>
      <xdr:rowOff>85691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9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102218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76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47672</xdr:rowOff>
    </xdr:from>
    <xdr:to>
      <xdr:col>41</xdr:col>
      <xdr:colOff>101600</xdr:colOff>
      <xdr:row>35</xdr:row>
      <xdr:rowOff>149272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165799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2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78613</xdr:rowOff>
    </xdr:from>
    <xdr:to>
      <xdr:col>36</xdr:col>
      <xdr:colOff>165100</xdr:colOff>
      <xdr:row>36</xdr:row>
      <xdr:rowOff>8763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0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171340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7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148034</xdr:rowOff>
    </xdr:from>
    <xdr:to>
      <xdr:col>55</xdr:col>
      <xdr:colOff>0</xdr:colOff>
      <xdr:row>56</xdr:row>
      <xdr:rowOff>103801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77784"/>
          <a:ext cx="838200" cy="1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103801</xdr:rowOff>
    </xdr:from>
    <xdr:to>
      <xdr:col>50</xdr:col>
      <xdr:colOff>114300</xdr:colOff>
      <xdr:row>57</xdr:row>
      <xdr:rowOff>97341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05001"/>
          <a:ext cx="889000" cy="1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25065</xdr:rowOff>
    </xdr:from>
    <xdr:to>
      <xdr:col>45</xdr:col>
      <xdr:colOff>177800</xdr:colOff>
      <xdr:row>57</xdr:row>
      <xdr:rowOff>97341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97715"/>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7096</xdr:rowOff>
    </xdr:from>
    <xdr:to>
      <xdr:col>41</xdr:col>
      <xdr:colOff>50800</xdr:colOff>
      <xdr:row>57</xdr:row>
      <xdr:rowOff>25065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8922496"/>
          <a:ext cx="889000" cy="8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152957</xdr:rowOff>
    </xdr:from>
    <xdr:to>
      <xdr:col>36</xdr:col>
      <xdr:colOff>165100</xdr:colOff>
      <xdr:row>57</xdr:row>
      <xdr:rowOff>83107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74234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97234</xdr:rowOff>
    </xdr:from>
    <xdr:to>
      <xdr:col>55</xdr:col>
      <xdr:colOff>50800</xdr:colOff>
      <xdr:row>56</xdr:row>
      <xdr:rowOff>27384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120111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7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53001</xdr:rowOff>
    </xdr:from>
    <xdr:to>
      <xdr:col>50</xdr:col>
      <xdr:colOff>165100</xdr:colOff>
      <xdr:row>56</xdr:row>
      <xdr:rowOff>154601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171128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42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46541</xdr:rowOff>
    </xdr:from>
    <xdr:to>
      <xdr:col>46</xdr:col>
      <xdr:colOff>38100</xdr:colOff>
      <xdr:row>57</xdr:row>
      <xdr:rowOff>148141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1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139268</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145715</xdr:rowOff>
    </xdr:from>
    <xdr:to>
      <xdr:col>41</xdr:col>
      <xdr:colOff>101600</xdr:colOff>
      <xdr:row>57</xdr:row>
      <xdr:rowOff>75865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92392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127746</xdr:rowOff>
    </xdr:from>
    <xdr:to>
      <xdr:col>36</xdr:col>
      <xdr:colOff>165100</xdr:colOff>
      <xdr:row>52</xdr:row>
      <xdr:rowOff>57896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88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74423</xdr:rowOff>
    </xdr:from>
    <xdr:ext cx="690189"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27205" y="8646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169915</xdr:rowOff>
    </xdr:from>
    <xdr:to>
      <xdr:col>55</xdr:col>
      <xdr:colOff>0</xdr:colOff>
      <xdr:row>77</xdr:row>
      <xdr:rowOff>35998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028665"/>
          <a:ext cx="838200" cy="20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35998</xdr:rowOff>
    </xdr:from>
    <xdr:to>
      <xdr:col>50</xdr:col>
      <xdr:colOff>114300</xdr:colOff>
      <xdr:row>78</xdr:row>
      <xdr:rowOff>166167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237648"/>
          <a:ext cx="889000" cy="30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168703</xdr:rowOff>
    </xdr:from>
    <xdr:to>
      <xdr:col>45</xdr:col>
      <xdr:colOff>177800</xdr:colOff>
      <xdr:row>78</xdr:row>
      <xdr:rowOff>166167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370353"/>
          <a:ext cx="889000" cy="16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110229</xdr:rowOff>
    </xdr:from>
    <xdr:to>
      <xdr:col>41</xdr:col>
      <xdr:colOff>50800</xdr:colOff>
      <xdr:row>77</xdr:row>
      <xdr:rowOff>168703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11879"/>
          <a:ext cx="889000" cy="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119114</xdr:rowOff>
    </xdr:from>
    <xdr:to>
      <xdr:col>55</xdr:col>
      <xdr:colOff>50800</xdr:colOff>
      <xdr:row>76</xdr:row>
      <xdr:rowOff>49265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977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141991</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2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156648</xdr:rowOff>
    </xdr:from>
    <xdr:to>
      <xdr:col>50</xdr:col>
      <xdr:colOff>165100</xdr:colOff>
      <xdr:row>77</xdr:row>
      <xdr:rowOff>86798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103325</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96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115367</xdr:rowOff>
    </xdr:from>
    <xdr:to>
      <xdr:col>46</xdr:col>
      <xdr:colOff>38100</xdr:colOff>
      <xdr:row>79</xdr:row>
      <xdr:rowOff>45517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36644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117903</xdr:rowOff>
    </xdr:from>
    <xdr:to>
      <xdr:col>41</xdr:col>
      <xdr:colOff>101600</xdr:colOff>
      <xdr:row>78</xdr:row>
      <xdr:rowOff>48053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64580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09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59429</xdr:rowOff>
    </xdr:from>
    <xdr:to>
      <xdr:col>36</xdr:col>
      <xdr:colOff>165100</xdr:colOff>
      <xdr:row>77</xdr:row>
      <xdr:rowOff>161029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6106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0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80294</xdr:rowOff>
    </xdr:from>
    <xdr:to>
      <xdr:col>55</xdr:col>
      <xdr:colOff>0</xdr:colOff>
      <xdr:row>98</xdr:row>
      <xdr:rowOff>86751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2394"/>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86751</xdr:rowOff>
    </xdr:from>
    <xdr:to>
      <xdr:col>50</xdr:col>
      <xdr:colOff>114300</xdr:colOff>
      <xdr:row>98</xdr:row>
      <xdr:rowOff>135786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88851"/>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135786</xdr:rowOff>
    </xdr:from>
    <xdr:to>
      <xdr:col>45</xdr:col>
      <xdr:colOff>177800</xdr:colOff>
      <xdr:row>98</xdr:row>
      <xdr:rowOff>149597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37886"/>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46892</xdr:rowOff>
    </xdr:from>
    <xdr:to>
      <xdr:col>41</xdr:col>
      <xdr:colOff>50800</xdr:colOff>
      <xdr:row>98</xdr:row>
      <xdr:rowOff>149597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5820292"/>
          <a:ext cx="889000" cy="11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65433</xdr:rowOff>
    </xdr:from>
    <xdr:to>
      <xdr:col>36</xdr:col>
      <xdr:colOff>165100</xdr:colOff>
      <xdr:row>98</xdr:row>
      <xdr:rowOff>167033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158160</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29494</xdr:rowOff>
    </xdr:from>
    <xdr:to>
      <xdr:col>55</xdr:col>
      <xdr:colOff>50800</xdr:colOff>
      <xdr:row>98</xdr:row>
      <xdr:rowOff>131094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160321</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1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35951</xdr:rowOff>
    </xdr:from>
    <xdr:to>
      <xdr:col>50</xdr:col>
      <xdr:colOff>165100</xdr:colOff>
      <xdr:row>98</xdr:row>
      <xdr:rowOff>137551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3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154078</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6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84986</xdr:rowOff>
    </xdr:from>
    <xdr:to>
      <xdr:col>46</xdr:col>
      <xdr:colOff>38100</xdr:colOff>
      <xdr:row>99</xdr:row>
      <xdr:rowOff>15136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8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6263</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98797</xdr:rowOff>
    </xdr:from>
    <xdr:to>
      <xdr:col>41</xdr:col>
      <xdr:colOff>101600</xdr:colOff>
      <xdr:row>99</xdr:row>
      <xdr:rowOff>28947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20074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167542</xdr:rowOff>
    </xdr:from>
    <xdr:to>
      <xdr:col>36</xdr:col>
      <xdr:colOff>165100</xdr:colOff>
      <xdr:row>92</xdr:row>
      <xdr:rowOff>97692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57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90</xdr:row>
      <xdr:rowOff>114219</xdr:rowOff>
    </xdr:from>
    <xdr:ext cx="69018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27205" y="15544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24987</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11537"/>
          <a:ext cx="8382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16237</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02787"/>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8010</xdr:rowOff>
    </xdr:from>
    <xdr:to>
      <xdr:col>76</xdr:col>
      <xdr:colOff>114300</xdr:colOff>
      <xdr:row>39</xdr:row>
      <xdr:rowOff>16237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23110"/>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65319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8010</xdr:rowOff>
    </xdr:from>
    <xdr:to>
      <xdr:col>71</xdr:col>
      <xdr:colOff>177800</xdr:colOff>
      <xdr:row>38</xdr:row>
      <xdr:rowOff>170275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23110"/>
          <a:ext cx="889000" cy="16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69693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132949</xdr:rowOff>
    </xdr:from>
    <xdr:to>
      <xdr:col>67</xdr:col>
      <xdr:colOff>101600</xdr:colOff>
      <xdr:row>39</xdr:row>
      <xdr:rowOff>63099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4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54226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7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145637</xdr:rowOff>
    </xdr:from>
    <xdr:to>
      <xdr:col>85</xdr:col>
      <xdr:colOff>177800</xdr:colOff>
      <xdr:row>39</xdr:row>
      <xdr:rowOff>75787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136887</xdr:rowOff>
    </xdr:from>
    <xdr:to>
      <xdr:col>76</xdr:col>
      <xdr:colOff>165100</xdr:colOff>
      <xdr:row>39</xdr:row>
      <xdr:rowOff>67037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83564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4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128659</xdr:rowOff>
    </xdr:from>
    <xdr:to>
      <xdr:col>72</xdr:col>
      <xdr:colOff>38100</xdr:colOff>
      <xdr:row>38</xdr:row>
      <xdr:rowOff>58809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75336</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62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119475</xdr:rowOff>
    </xdr:from>
    <xdr:to>
      <xdr:col>67</xdr:col>
      <xdr:colOff>101600</xdr:colOff>
      <xdr:row>39</xdr:row>
      <xdr:rowOff>49625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66152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40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37409</xdr:rowOff>
    </xdr:from>
    <xdr:to>
      <xdr:col>85</xdr:col>
      <xdr:colOff>127000</xdr:colOff>
      <xdr:row>76</xdr:row>
      <xdr:rowOff>91221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067609"/>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91221</xdr:rowOff>
    </xdr:from>
    <xdr:to>
      <xdr:col>81</xdr:col>
      <xdr:colOff>50800</xdr:colOff>
      <xdr:row>76</xdr:row>
      <xdr:rowOff>161626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21421"/>
          <a:ext cx="889000" cy="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161626</xdr:rowOff>
    </xdr:from>
    <xdr:to>
      <xdr:col>76</xdr:col>
      <xdr:colOff>114300</xdr:colOff>
      <xdr:row>76</xdr:row>
      <xdr:rowOff>171391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9182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114295</xdr:rowOff>
    </xdr:from>
    <xdr:to>
      <xdr:col>71</xdr:col>
      <xdr:colOff>177800</xdr:colOff>
      <xdr:row>76</xdr:row>
      <xdr:rowOff>171391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144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169439</xdr:rowOff>
    </xdr:from>
    <xdr:to>
      <xdr:col>67</xdr:col>
      <xdr:colOff>101600</xdr:colOff>
      <xdr:row>77</xdr:row>
      <xdr:rowOff>99589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90716</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29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158059</xdr:rowOff>
    </xdr:from>
    <xdr:to>
      <xdr:col>85</xdr:col>
      <xdr:colOff>177800</xdr:colOff>
      <xdr:row>76</xdr:row>
      <xdr:rowOff>88209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1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9485</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40421</xdr:rowOff>
    </xdr:from>
    <xdr:to>
      <xdr:col>81</xdr:col>
      <xdr:colOff>101600</xdr:colOff>
      <xdr:row>76</xdr:row>
      <xdr:rowOff>142021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158548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84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110826</xdr:rowOff>
    </xdr:from>
    <xdr:to>
      <xdr:col>76</xdr:col>
      <xdr:colOff>165100</xdr:colOff>
      <xdr:row>77</xdr:row>
      <xdr:rowOff>40976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57503</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120591</xdr:rowOff>
    </xdr:from>
    <xdr:to>
      <xdr:col>72</xdr:col>
      <xdr:colOff>38100</xdr:colOff>
      <xdr:row>77</xdr:row>
      <xdr:rowOff>50741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67267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92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63495</xdr:rowOff>
    </xdr:from>
    <xdr:to>
      <xdr:col>67</xdr:col>
      <xdr:colOff>101600</xdr:colOff>
      <xdr:row>76</xdr:row>
      <xdr:rowOff>165095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9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10173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86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46196</xdr:rowOff>
    </xdr:from>
    <xdr:to>
      <xdr:col>85</xdr:col>
      <xdr:colOff>126364</xdr:colOff>
      <xdr:row>99</xdr:row>
      <xdr:rowOff>39193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819596"/>
          <a:ext cx="1269" cy="119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43020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39193</xdr:rowOff>
    </xdr:from>
    <xdr:to>
      <xdr:col>86</xdr:col>
      <xdr:colOff>25400</xdr:colOff>
      <xdr:row>99</xdr:row>
      <xdr:rowOff>39193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164323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5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46196</xdr:rowOff>
    </xdr:from>
    <xdr:to>
      <xdr:col>86</xdr:col>
      <xdr:colOff>25400</xdr:colOff>
      <xdr:row>92</xdr:row>
      <xdr:rowOff>46196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81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164919</xdr:rowOff>
    </xdr:from>
    <xdr:to>
      <xdr:col>85</xdr:col>
      <xdr:colOff>127000</xdr:colOff>
      <xdr:row>94</xdr:row>
      <xdr:rowOff>121638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766869"/>
          <a:ext cx="838200" cy="4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101616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32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123189</xdr:rowOff>
    </xdr:from>
    <xdr:to>
      <xdr:col>85</xdr:col>
      <xdr:colOff>177800</xdr:colOff>
      <xdr:row>98</xdr:row>
      <xdr:rowOff>53339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39993</xdr:rowOff>
    </xdr:from>
    <xdr:to>
      <xdr:col>81</xdr:col>
      <xdr:colOff>50800</xdr:colOff>
      <xdr:row>91</xdr:row>
      <xdr:rowOff>164919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5641943"/>
          <a:ext cx="889000" cy="1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152595</xdr:rowOff>
    </xdr:from>
    <xdr:to>
      <xdr:col>81</xdr:col>
      <xdr:colOff>101600</xdr:colOff>
      <xdr:row>97</xdr:row>
      <xdr:rowOff>82745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73872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39993</xdr:rowOff>
    </xdr:from>
    <xdr:to>
      <xdr:col>76</xdr:col>
      <xdr:colOff>114300</xdr:colOff>
      <xdr:row>93</xdr:row>
      <xdr:rowOff>117983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5641943"/>
          <a:ext cx="889000" cy="4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56431</xdr:rowOff>
    </xdr:from>
    <xdr:to>
      <xdr:col>76</xdr:col>
      <xdr:colOff>165100</xdr:colOff>
      <xdr:row>96</xdr:row>
      <xdr:rowOff>158031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51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149158</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292795" y="1660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75140</xdr:rowOff>
    </xdr:from>
    <xdr:to>
      <xdr:col>71</xdr:col>
      <xdr:colOff>177800</xdr:colOff>
      <xdr:row>93</xdr:row>
      <xdr:rowOff>117983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505640"/>
          <a:ext cx="889000" cy="55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91137</xdr:rowOff>
    </xdr:from>
    <xdr:to>
      <xdr:col>72</xdr:col>
      <xdr:colOff>38100</xdr:colOff>
      <xdr:row>98</xdr:row>
      <xdr:rowOff>21287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43340</xdr:rowOff>
    </xdr:from>
    <xdr:to>
      <xdr:col>67</xdr:col>
      <xdr:colOff>101600</xdr:colOff>
      <xdr:row>95</xdr:row>
      <xdr:rowOff>144940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3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136067</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14795" y="1642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70838</xdr:rowOff>
    </xdr:from>
    <xdr:to>
      <xdr:col>85</xdr:col>
      <xdr:colOff>177800</xdr:colOff>
      <xdr:row>95</xdr:row>
      <xdr:rowOff>988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1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93715</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0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114119</xdr:rowOff>
    </xdr:from>
    <xdr:to>
      <xdr:col>81</xdr:col>
      <xdr:colOff>101600</xdr:colOff>
      <xdr:row>92</xdr:row>
      <xdr:rowOff>44269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71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60796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49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160643</xdr:rowOff>
    </xdr:from>
    <xdr:to>
      <xdr:col>76</xdr:col>
      <xdr:colOff>165100</xdr:colOff>
      <xdr:row>91</xdr:row>
      <xdr:rowOff>90793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559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107320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292795" y="1536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67183</xdr:rowOff>
    </xdr:from>
    <xdr:to>
      <xdr:col>72</xdr:col>
      <xdr:colOff>38100</xdr:colOff>
      <xdr:row>93</xdr:row>
      <xdr:rowOff>168783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0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13860</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7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24340</xdr:rowOff>
    </xdr:from>
    <xdr:to>
      <xdr:col>67</xdr:col>
      <xdr:colOff>101600</xdr:colOff>
      <xdr:row>90</xdr:row>
      <xdr:rowOff>125940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4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142467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23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24566</xdr:rowOff>
    </xdr:from>
    <xdr:to>
      <xdr:col>98</xdr:col>
      <xdr:colOff>38100</xdr:colOff>
      <xdr:row>37</xdr:row>
      <xdr:rowOff>126166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142693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1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136627</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0727"/>
          <a:ext cx="8890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38453</xdr:rowOff>
    </xdr:from>
    <xdr:to>
      <xdr:col>98</xdr:col>
      <xdr:colOff>38100</xdr:colOff>
      <xdr:row>58</xdr:row>
      <xdr:rowOff>140053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156580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5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85827</xdr:rowOff>
    </xdr:from>
    <xdr:to>
      <xdr:col>98</xdr:col>
      <xdr:colOff>38100</xdr:colOff>
      <xdr:row>59</xdr:row>
      <xdr:rowOff>15977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2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7104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2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87830</xdr:rowOff>
    </xdr:from>
    <xdr:to>
      <xdr:col>116</xdr:col>
      <xdr:colOff>63500</xdr:colOff>
      <xdr:row>75</xdr:row>
      <xdr:rowOff>134890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46580"/>
          <a:ext cx="838200" cy="4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134890</xdr:rowOff>
    </xdr:from>
    <xdr:to>
      <xdr:col>111</xdr:col>
      <xdr:colOff>177800</xdr:colOff>
      <xdr:row>76</xdr:row>
      <xdr:rowOff>39798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93640"/>
          <a:ext cx="889000" cy="7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39798</xdr:rowOff>
    </xdr:from>
    <xdr:to>
      <xdr:col>107</xdr:col>
      <xdr:colOff>50800</xdr:colOff>
      <xdr:row>76</xdr:row>
      <xdr:rowOff>101478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69998"/>
          <a:ext cx="889000" cy="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105355</xdr:rowOff>
    </xdr:from>
    <xdr:to>
      <xdr:col>102</xdr:col>
      <xdr:colOff>114300</xdr:colOff>
      <xdr:row>76</xdr:row>
      <xdr:rowOff>101478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964105"/>
          <a:ext cx="889000" cy="16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67732</xdr:rowOff>
    </xdr:from>
    <xdr:to>
      <xdr:col>98</xdr:col>
      <xdr:colOff>38100</xdr:colOff>
      <xdr:row>75</xdr:row>
      <xdr:rowOff>169332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160459</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56795"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37030</xdr:rowOff>
    </xdr:from>
    <xdr:to>
      <xdr:col>116</xdr:col>
      <xdr:colOff>114300</xdr:colOff>
      <xdr:row>75</xdr:row>
      <xdr:rowOff>138630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59907</xdr:rowOff>
    </xdr:from>
    <xdr:ext cx="599010"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4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84090</xdr:rowOff>
    </xdr:from>
    <xdr:to>
      <xdr:col>112</xdr:col>
      <xdr:colOff>38100</xdr:colOff>
      <xdr:row>76</xdr:row>
      <xdr:rowOff>14241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42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30767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71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160448</xdr:rowOff>
    </xdr:from>
    <xdr:to>
      <xdr:col>107</xdr:col>
      <xdr:colOff>101600</xdr:colOff>
      <xdr:row>76</xdr:row>
      <xdr:rowOff>90598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81725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50678</xdr:rowOff>
    </xdr:from>
    <xdr:to>
      <xdr:col>102</xdr:col>
      <xdr:colOff>165100</xdr:colOff>
      <xdr:row>76</xdr:row>
      <xdr:rowOff>152278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08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143405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54555</xdr:rowOff>
    </xdr:from>
    <xdr:to>
      <xdr:col>98</xdr:col>
      <xdr:colOff>38100</xdr:colOff>
      <xdr:row>75</xdr:row>
      <xdr:rowOff>156155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1232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68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が類似団体、全国平均、沖縄県平均を大きく上回っているが、これは、一島一行政のため広域での行政サービスや住民の暮らしに必要なサービスのほとんどが単独で実施しなければならず、必然的に人件費が嵩張ってくることから、効率的なサービス執行や運営ができていない。</a:t>
          </a:r>
          <a:r>
            <a:rPr lang="ja-JP" altLang="ja-JP" sz="1100" b="0" i="0" baseline="0">
              <a:solidFill>
                <a:schemeClr val="dk1"/>
              </a:solidFill>
              <a:effectLst/>
              <a:latin typeface="+mn-lt"/>
              <a:ea typeface="+mn-ea"/>
              <a:cs typeface="+mn-cs"/>
            </a:rPr>
            <a:t>普通建設事業費は住民一人当たり</a:t>
          </a:r>
          <a:r>
            <a:rPr lang="en-US" altLang="ja-JP" sz="1100" b="0" i="0" baseline="0">
              <a:solidFill>
                <a:schemeClr val="dk1"/>
              </a:solidFill>
              <a:effectLst/>
              <a:latin typeface="+mn-lt"/>
              <a:ea typeface="+mn-ea"/>
              <a:cs typeface="+mn-cs"/>
            </a:rPr>
            <a:t>685,418</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円となっており、類似団体と比較して一人当たりコストが高い状況となっている。これは、大型整備事業（ごみ処理焼却施設）によるものであり、前年度決算と比較すると４８％増となっている。</a:t>
          </a:r>
          <a:r>
            <a:rPr kumimoji="1" lang="ja-JP" altLang="ja-JP" sz="1100">
              <a:solidFill>
                <a:schemeClr val="dk1"/>
              </a:solidFill>
              <a:effectLst/>
              <a:latin typeface="+mn-lt"/>
              <a:ea typeface="+mn-ea"/>
              <a:cs typeface="+mn-cs"/>
            </a:rPr>
            <a:t>依然として積立金に関して全国、県類似団体の平均を大きく上回る積立額であるが、これは、庁舎建設に向けて財政調整基金や庁舎建設基金への上積みの強化である。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1,716
1,706
28.90
4,315,356
3,885,404
228,320
1,653,952
2,502,802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154461</xdr:rowOff>
    </xdr:from>
    <xdr:to>
      <xdr:col>24</xdr:col>
      <xdr:colOff>63500</xdr:colOff>
      <xdr:row>36</xdr:row>
      <xdr:rowOff>139847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55211"/>
          <a:ext cx="838200" cy="1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139847</xdr:rowOff>
    </xdr:from>
    <xdr:to>
      <xdr:col>19</xdr:col>
      <xdr:colOff>177800</xdr:colOff>
      <xdr:row>37</xdr:row>
      <xdr:rowOff>47444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12047"/>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33858</xdr:rowOff>
    </xdr:from>
    <xdr:to>
      <xdr:col>15</xdr:col>
      <xdr:colOff>50800</xdr:colOff>
      <xdr:row>37</xdr:row>
      <xdr:rowOff>47444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77508"/>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93654</xdr:rowOff>
    </xdr:from>
    <xdr:to>
      <xdr:col>10</xdr:col>
      <xdr:colOff>114300</xdr:colOff>
      <xdr:row>37</xdr:row>
      <xdr:rowOff>33858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5854"/>
          <a:ext cx="889000" cy="1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53075</xdr:rowOff>
    </xdr:from>
    <xdr:to>
      <xdr:col>6</xdr:col>
      <xdr:colOff>38100</xdr:colOff>
      <xdr:row>37</xdr:row>
      <xdr:rowOff>154675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145802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103661</xdr:rowOff>
    </xdr:from>
    <xdr:to>
      <xdr:col>24</xdr:col>
      <xdr:colOff>114300</xdr:colOff>
      <xdr:row>36</xdr:row>
      <xdr:rowOff>33811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126538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89047</xdr:rowOff>
    </xdr:from>
    <xdr:to>
      <xdr:col>20</xdr:col>
      <xdr:colOff>38100</xdr:colOff>
      <xdr:row>37</xdr:row>
      <xdr:rowOff>19197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6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35724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168094</xdr:rowOff>
    </xdr:from>
    <xdr:to>
      <xdr:col>15</xdr:col>
      <xdr:colOff>101600</xdr:colOff>
      <xdr:row>37</xdr:row>
      <xdr:rowOff>98244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114771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154508</xdr:rowOff>
    </xdr:from>
    <xdr:to>
      <xdr:col>10</xdr:col>
      <xdr:colOff>165100</xdr:colOff>
      <xdr:row>37</xdr:row>
      <xdr:rowOff>84658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101185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42854</xdr:rowOff>
    </xdr:from>
    <xdr:to>
      <xdr:col>6</xdr:col>
      <xdr:colOff>38100</xdr:colOff>
      <xdr:row>36</xdr:row>
      <xdr:rowOff>144454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160981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107103</xdr:rowOff>
    </xdr:from>
    <xdr:to>
      <xdr:col>24</xdr:col>
      <xdr:colOff>63500</xdr:colOff>
      <xdr:row>55</xdr:row>
      <xdr:rowOff>20424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65403"/>
          <a:ext cx="838200" cy="8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107103</xdr:rowOff>
    </xdr:from>
    <xdr:to>
      <xdr:col>19</xdr:col>
      <xdr:colOff>177800</xdr:colOff>
      <xdr:row>54</xdr:row>
      <xdr:rowOff>133072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65403"/>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133072</xdr:rowOff>
    </xdr:from>
    <xdr:to>
      <xdr:col>15</xdr:col>
      <xdr:colOff>50800</xdr:colOff>
      <xdr:row>55</xdr:row>
      <xdr:rowOff>54785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391372"/>
          <a:ext cx="889000" cy="9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104046</xdr:rowOff>
    </xdr:from>
    <xdr:to>
      <xdr:col>10</xdr:col>
      <xdr:colOff>114300</xdr:colOff>
      <xdr:row>55</xdr:row>
      <xdr:rowOff>54785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190896"/>
          <a:ext cx="889000" cy="29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10291</xdr:rowOff>
    </xdr:from>
    <xdr:to>
      <xdr:col>6</xdr:col>
      <xdr:colOff>38100</xdr:colOff>
      <xdr:row>56</xdr:row>
      <xdr:rowOff>111891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103018</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141074</xdr:rowOff>
    </xdr:from>
    <xdr:to>
      <xdr:col>24</xdr:col>
      <xdr:colOff>114300</xdr:colOff>
      <xdr:row>55</xdr:row>
      <xdr:rowOff>71224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9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163951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5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56303</xdr:rowOff>
    </xdr:from>
    <xdr:to>
      <xdr:col>20</xdr:col>
      <xdr:colOff>38100</xdr:colOff>
      <xdr:row>54</xdr:row>
      <xdr:rowOff>157903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2980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8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82272</xdr:rowOff>
    </xdr:from>
    <xdr:to>
      <xdr:col>15</xdr:col>
      <xdr:colOff>101600</xdr:colOff>
      <xdr:row>55</xdr:row>
      <xdr:rowOff>12422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28949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11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3985</xdr:rowOff>
    </xdr:from>
    <xdr:to>
      <xdr:col>10</xdr:col>
      <xdr:colOff>165100</xdr:colOff>
      <xdr:row>55</xdr:row>
      <xdr:rowOff>105585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122112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0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53246</xdr:rowOff>
    </xdr:from>
    <xdr:to>
      <xdr:col>6</xdr:col>
      <xdr:colOff>38100</xdr:colOff>
      <xdr:row>53</xdr:row>
      <xdr:rowOff>154846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171373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111438</xdr:rowOff>
    </xdr:from>
    <xdr:to>
      <xdr:col>24</xdr:col>
      <xdr:colOff>63500</xdr:colOff>
      <xdr:row>76</xdr:row>
      <xdr:rowOff>74372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70188"/>
          <a:ext cx="838200" cy="1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111438</xdr:rowOff>
    </xdr:from>
    <xdr:to>
      <xdr:col>19</xdr:col>
      <xdr:colOff>177800</xdr:colOff>
      <xdr:row>76</xdr:row>
      <xdr:rowOff>24701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70188"/>
          <a:ext cx="889000" cy="8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24701</xdr:rowOff>
    </xdr:from>
    <xdr:to>
      <xdr:col>15</xdr:col>
      <xdr:colOff>50800</xdr:colOff>
      <xdr:row>76</xdr:row>
      <xdr:rowOff>89793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54901"/>
          <a:ext cx="889000" cy="6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97455</xdr:rowOff>
    </xdr:from>
    <xdr:to>
      <xdr:col>10</xdr:col>
      <xdr:colOff>114300</xdr:colOff>
      <xdr:row>76</xdr:row>
      <xdr:rowOff>89793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784755"/>
          <a:ext cx="889000" cy="33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12012</xdr:rowOff>
    </xdr:from>
    <xdr:to>
      <xdr:col>6</xdr:col>
      <xdr:colOff>38100</xdr:colOff>
      <xdr:row>73</xdr:row>
      <xdr:rowOff>113612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52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130139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30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23572</xdr:rowOff>
    </xdr:from>
    <xdr:to>
      <xdr:col>24</xdr:col>
      <xdr:colOff>114300</xdr:colOff>
      <xdr:row>76</xdr:row>
      <xdr:rowOff>125172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3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60638</xdr:rowOff>
    </xdr:from>
    <xdr:to>
      <xdr:col>20</xdr:col>
      <xdr:colOff>38100</xdr:colOff>
      <xdr:row>75</xdr:row>
      <xdr:rowOff>162238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9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145351</xdr:rowOff>
    </xdr:from>
    <xdr:to>
      <xdr:col>15</xdr:col>
      <xdr:colOff>101600</xdr:colOff>
      <xdr:row>76</xdr:row>
      <xdr:rowOff>75501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66628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09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38993</xdr:rowOff>
    </xdr:from>
    <xdr:to>
      <xdr:col>10</xdr:col>
      <xdr:colOff>165100</xdr:colOff>
      <xdr:row>76</xdr:row>
      <xdr:rowOff>140593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131720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6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46655</xdr:rowOff>
    </xdr:from>
    <xdr:to>
      <xdr:col>6</xdr:col>
      <xdr:colOff>38100</xdr:colOff>
      <xdr:row>74</xdr:row>
      <xdr:rowOff>148255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139382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41284</xdr:rowOff>
    </xdr:from>
    <xdr:to>
      <xdr:col>24</xdr:col>
      <xdr:colOff>63500</xdr:colOff>
      <xdr:row>97</xdr:row>
      <xdr:rowOff>33531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00484"/>
          <a:ext cx="838200" cy="16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33531</xdr:rowOff>
    </xdr:from>
    <xdr:to>
      <xdr:col>19</xdr:col>
      <xdr:colOff>177800</xdr:colOff>
      <xdr:row>98</xdr:row>
      <xdr:rowOff>70374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64181"/>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70374</xdr:rowOff>
    </xdr:from>
    <xdr:to>
      <xdr:col>15</xdr:col>
      <xdr:colOff>50800</xdr:colOff>
      <xdr:row>98</xdr:row>
      <xdr:rowOff>82781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2474"/>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51118</xdr:rowOff>
    </xdr:from>
    <xdr:to>
      <xdr:col>10</xdr:col>
      <xdr:colOff>114300</xdr:colOff>
      <xdr:row>98</xdr:row>
      <xdr:rowOff>82781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53218"/>
          <a:ext cx="889000" cy="3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170827</xdr:rowOff>
    </xdr:from>
    <xdr:to>
      <xdr:col>6</xdr:col>
      <xdr:colOff>38100</xdr:colOff>
      <xdr:row>98</xdr:row>
      <xdr:rowOff>100977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117504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7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161934</xdr:rowOff>
    </xdr:from>
    <xdr:to>
      <xdr:col>24</xdr:col>
      <xdr:colOff>114300</xdr:colOff>
      <xdr:row>96</xdr:row>
      <xdr:rowOff>92084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13361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0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154181</xdr:rowOff>
    </xdr:from>
    <xdr:to>
      <xdr:col>20</xdr:col>
      <xdr:colOff>38100</xdr:colOff>
      <xdr:row>97</xdr:row>
      <xdr:rowOff>84331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100858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19574</xdr:rowOff>
    </xdr:from>
    <xdr:to>
      <xdr:col>15</xdr:col>
      <xdr:colOff>101600</xdr:colOff>
      <xdr:row>98</xdr:row>
      <xdr:rowOff>121174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137701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9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31981</xdr:rowOff>
    </xdr:from>
    <xdr:to>
      <xdr:col>10</xdr:col>
      <xdr:colOff>165100</xdr:colOff>
      <xdr:row>98</xdr:row>
      <xdr:rowOff>133581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150108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60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xdr:rowOff>
    </xdr:from>
    <xdr:to>
      <xdr:col>6</xdr:col>
      <xdr:colOff>38100</xdr:colOff>
      <xdr:row>98</xdr:row>
      <xdr:rowOff>101918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93045</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8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88646</xdr:rowOff>
    </xdr:from>
    <xdr:to>
      <xdr:col>36</xdr:col>
      <xdr:colOff>165100</xdr:colOff>
      <xdr:row>37</xdr:row>
      <xdr:rowOff>18796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35323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0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35327</xdr:rowOff>
    </xdr:from>
    <xdr:to>
      <xdr:col>55</xdr:col>
      <xdr:colOff>0</xdr:colOff>
      <xdr:row>57</xdr:row>
      <xdr:rowOff>56055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07977"/>
          <a:ext cx="838200" cy="2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35327</xdr:rowOff>
    </xdr:from>
    <xdr:to>
      <xdr:col>50</xdr:col>
      <xdr:colOff>114300</xdr:colOff>
      <xdr:row>57</xdr:row>
      <xdr:rowOff>104810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07977"/>
          <a:ext cx="889000" cy="6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62248</xdr:rowOff>
    </xdr:from>
    <xdr:to>
      <xdr:col>45</xdr:col>
      <xdr:colOff>177800</xdr:colOff>
      <xdr:row>57</xdr:row>
      <xdr:rowOff>104810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34898"/>
          <a:ext cx="889000" cy="4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139266</xdr:rowOff>
    </xdr:from>
    <xdr:to>
      <xdr:col>41</xdr:col>
      <xdr:colOff>50800</xdr:colOff>
      <xdr:row>57</xdr:row>
      <xdr:rowOff>62248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054666"/>
          <a:ext cx="889000" cy="7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89515</xdr:rowOff>
    </xdr:from>
    <xdr:to>
      <xdr:col>36</xdr:col>
      <xdr:colOff>165100</xdr:colOff>
      <xdr:row>58</xdr:row>
      <xdr:rowOff>19665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10792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9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5255</xdr:rowOff>
    </xdr:from>
    <xdr:to>
      <xdr:col>55</xdr:col>
      <xdr:colOff>50800</xdr:colOff>
      <xdr:row>57</xdr:row>
      <xdr:rowOff>106855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28132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2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155977</xdr:rowOff>
    </xdr:from>
    <xdr:to>
      <xdr:col>50</xdr:col>
      <xdr:colOff>165100</xdr:colOff>
      <xdr:row>57</xdr:row>
      <xdr:rowOff>86127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102654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54010</xdr:rowOff>
    </xdr:from>
    <xdr:to>
      <xdr:col>46</xdr:col>
      <xdr:colOff>38100</xdr:colOff>
      <xdr:row>57</xdr:row>
      <xdr:rowOff>155610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687</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11448</xdr:rowOff>
    </xdr:from>
    <xdr:to>
      <xdr:col>41</xdr:col>
      <xdr:colOff>101600</xdr:colOff>
      <xdr:row>57</xdr:row>
      <xdr:rowOff>113048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129575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88466</xdr:rowOff>
    </xdr:from>
    <xdr:to>
      <xdr:col>36</xdr:col>
      <xdr:colOff>165100</xdr:colOff>
      <xdr:row>53</xdr:row>
      <xdr:rowOff>18616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35143</xdr:rowOff>
    </xdr:from>
    <xdr:ext cx="69018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27205" y="87790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90432</xdr:rowOff>
    </xdr:from>
    <xdr:to>
      <xdr:col>55</xdr:col>
      <xdr:colOff>0</xdr:colOff>
      <xdr:row>77</xdr:row>
      <xdr:rowOff>142142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92082"/>
          <a:ext cx="8382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142142</xdr:rowOff>
    </xdr:from>
    <xdr:to>
      <xdr:col>50</xdr:col>
      <xdr:colOff>114300</xdr:colOff>
      <xdr:row>77</xdr:row>
      <xdr:rowOff>155891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43792"/>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155891</xdr:rowOff>
    </xdr:from>
    <xdr:to>
      <xdr:col>45</xdr:col>
      <xdr:colOff>177800</xdr:colOff>
      <xdr:row>78</xdr:row>
      <xdr:rowOff>50295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7541"/>
          <a:ext cx="889000" cy="6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50295</xdr:rowOff>
    </xdr:from>
    <xdr:to>
      <xdr:col>41</xdr:col>
      <xdr:colOff>50800</xdr:colOff>
      <xdr:row>78</xdr:row>
      <xdr:rowOff>51739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23395"/>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39632</xdr:rowOff>
    </xdr:from>
    <xdr:to>
      <xdr:col>55</xdr:col>
      <xdr:colOff>50800</xdr:colOff>
      <xdr:row>77</xdr:row>
      <xdr:rowOff>141232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91342</xdr:rowOff>
    </xdr:from>
    <xdr:to>
      <xdr:col>50</xdr:col>
      <xdr:colOff>165100</xdr:colOff>
      <xdr:row>78</xdr:row>
      <xdr:rowOff>21492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38019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105091</xdr:rowOff>
    </xdr:from>
    <xdr:to>
      <xdr:col>46</xdr:col>
      <xdr:colOff>38100</xdr:colOff>
      <xdr:row>78</xdr:row>
      <xdr:rowOff>35241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51768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8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170945</xdr:rowOff>
    </xdr:from>
    <xdr:to>
      <xdr:col>41</xdr:col>
      <xdr:colOff>101600</xdr:colOff>
      <xdr:row>78</xdr:row>
      <xdr:rowOff>101095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939</xdr:rowOff>
    </xdr:from>
    <xdr:to>
      <xdr:col>36</xdr:col>
      <xdr:colOff>165100</xdr:colOff>
      <xdr:row>78</xdr:row>
      <xdr:rowOff>102539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93666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6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36854</xdr:rowOff>
    </xdr:from>
    <xdr:to>
      <xdr:col>55</xdr:col>
      <xdr:colOff>0</xdr:colOff>
      <xdr:row>95</xdr:row>
      <xdr:rowOff>42644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153154"/>
          <a:ext cx="838200" cy="1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15295</xdr:rowOff>
    </xdr:from>
    <xdr:to>
      <xdr:col>50</xdr:col>
      <xdr:colOff>114300</xdr:colOff>
      <xdr:row>95</xdr:row>
      <xdr:rowOff>42644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03045"/>
          <a:ext cx="889000" cy="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15295</xdr:rowOff>
    </xdr:from>
    <xdr:to>
      <xdr:col>45</xdr:col>
      <xdr:colOff>177800</xdr:colOff>
      <xdr:row>96</xdr:row>
      <xdr:rowOff>133635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03045"/>
          <a:ext cx="889000" cy="28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42286</xdr:rowOff>
    </xdr:from>
    <xdr:to>
      <xdr:col>41</xdr:col>
      <xdr:colOff>50800</xdr:colOff>
      <xdr:row>96</xdr:row>
      <xdr:rowOff>133635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815686"/>
          <a:ext cx="889000" cy="7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111816</xdr:rowOff>
    </xdr:from>
    <xdr:to>
      <xdr:col>36</xdr:col>
      <xdr:colOff>165100</xdr:colOff>
      <xdr:row>96</xdr:row>
      <xdr:rowOff>41966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33093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9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157504</xdr:rowOff>
    </xdr:from>
    <xdr:to>
      <xdr:col>55</xdr:col>
      <xdr:colOff>50800</xdr:colOff>
      <xdr:row>94</xdr:row>
      <xdr:rowOff>87654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8931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59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163294</xdr:rowOff>
    </xdr:from>
    <xdr:to>
      <xdr:col>50</xdr:col>
      <xdr:colOff>165100</xdr:colOff>
      <xdr:row>95</xdr:row>
      <xdr:rowOff>93444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2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109971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054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135945</xdr:rowOff>
    </xdr:from>
    <xdr:to>
      <xdr:col>46</xdr:col>
      <xdr:colOff>38100</xdr:colOff>
      <xdr:row>95</xdr:row>
      <xdr:rowOff>66095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82622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2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82835</xdr:rowOff>
    </xdr:from>
    <xdr:to>
      <xdr:col>41</xdr:col>
      <xdr:colOff>101600</xdr:colOff>
      <xdr:row>97</xdr:row>
      <xdr:rowOff>12985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4112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3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162936</xdr:rowOff>
    </xdr:from>
    <xdr:to>
      <xdr:col>36</xdr:col>
      <xdr:colOff>165100</xdr:colOff>
      <xdr:row>92</xdr:row>
      <xdr:rowOff>93086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7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109613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554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109973</xdr:rowOff>
    </xdr:from>
    <xdr:to>
      <xdr:col>85</xdr:col>
      <xdr:colOff>127000</xdr:colOff>
      <xdr:row>37</xdr:row>
      <xdr:rowOff>45498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82173"/>
          <a:ext cx="838200" cy="10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45498</xdr:rowOff>
    </xdr:from>
    <xdr:to>
      <xdr:col>81</xdr:col>
      <xdr:colOff>50800</xdr:colOff>
      <xdr:row>38</xdr:row>
      <xdr:rowOff>68720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89148"/>
          <a:ext cx="889000" cy="19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22287</xdr:rowOff>
    </xdr:from>
    <xdr:to>
      <xdr:col>76</xdr:col>
      <xdr:colOff>114300</xdr:colOff>
      <xdr:row>38</xdr:row>
      <xdr:rowOff>68720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65937"/>
          <a:ext cx="889000" cy="2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22287</xdr:rowOff>
    </xdr:from>
    <xdr:to>
      <xdr:col>71</xdr:col>
      <xdr:colOff>177800</xdr:colOff>
      <xdr:row>38</xdr:row>
      <xdr:rowOff>105255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65937"/>
          <a:ext cx="889000" cy="2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126898</xdr:rowOff>
    </xdr:from>
    <xdr:to>
      <xdr:col>67</xdr:col>
      <xdr:colOff>101600</xdr:colOff>
      <xdr:row>37</xdr:row>
      <xdr:rowOff>57048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73575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59173</xdr:rowOff>
    </xdr:from>
    <xdr:to>
      <xdr:col>85</xdr:col>
      <xdr:colOff>177800</xdr:colOff>
      <xdr:row>36</xdr:row>
      <xdr:rowOff>160773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82050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166148</xdr:rowOff>
    </xdr:from>
    <xdr:to>
      <xdr:col>81</xdr:col>
      <xdr:colOff>101600</xdr:colOff>
      <xdr:row>37</xdr:row>
      <xdr:rowOff>96298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112825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1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17920</xdr:rowOff>
    </xdr:from>
    <xdr:to>
      <xdr:col>76</xdr:col>
      <xdr:colOff>165100</xdr:colOff>
      <xdr:row>38</xdr:row>
      <xdr:rowOff>119520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110647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142937</xdr:rowOff>
    </xdr:from>
    <xdr:to>
      <xdr:col>72</xdr:col>
      <xdr:colOff>38100</xdr:colOff>
      <xdr:row>37</xdr:row>
      <xdr:rowOff>73087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89614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9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54455</xdr:rowOff>
    </xdr:from>
    <xdr:to>
      <xdr:col>67</xdr:col>
      <xdr:colOff>101600</xdr:colOff>
      <xdr:row>38</xdr:row>
      <xdr:rowOff>156055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147182</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79428" y="66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142626</xdr:rowOff>
    </xdr:from>
    <xdr:to>
      <xdr:col>85</xdr:col>
      <xdr:colOff>127000</xdr:colOff>
      <xdr:row>53</xdr:row>
      <xdr:rowOff>163463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229476"/>
          <a:ext cx="838200" cy="2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142626</xdr:rowOff>
    </xdr:from>
    <xdr:to>
      <xdr:col>81</xdr:col>
      <xdr:colOff>50800</xdr:colOff>
      <xdr:row>54</xdr:row>
      <xdr:rowOff>164000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229476"/>
          <a:ext cx="889000" cy="1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69044</xdr:rowOff>
    </xdr:from>
    <xdr:to>
      <xdr:col>76</xdr:col>
      <xdr:colOff>114300</xdr:colOff>
      <xdr:row>54</xdr:row>
      <xdr:rowOff>164000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327344"/>
          <a:ext cx="889000" cy="9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69044</xdr:rowOff>
    </xdr:from>
    <xdr:to>
      <xdr:col>71</xdr:col>
      <xdr:colOff>177800</xdr:colOff>
      <xdr:row>55</xdr:row>
      <xdr:rowOff>13353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27344"/>
          <a:ext cx="889000" cy="1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150226</xdr:rowOff>
    </xdr:from>
    <xdr:to>
      <xdr:col>67</xdr:col>
      <xdr:colOff>101600</xdr:colOff>
      <xdr:row>56</xdr:row>
      <xdr:rowOff>80376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57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71503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7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112663</xdr:rowOff>
    </xdr:from>
    <xdr:to>
      <xdr:col>85</xdr:col>
      <xdr:colOff>177800</xdr:colOff>
      <xdr:row>54</xdr:row>
      <xdr:rowOff>42813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135540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0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91826</xdr:rowOff>
    </xdr:from>
    <xdr:to>
      <xdr:col>81</xdr:col>
      <xdr:colOff>101600</xdr:colOff>
      <xdr:row>54</xdr:row>
      <xdr:rowOff>21976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38503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895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113200</xdr:rowOff>
    </xdr:from>
    <xdr:to>
      <xdr:col>76</xdr:col>
      <xdr:colOff>165100</xdr:colOff>
      <xdr:row>55</xdr:row>
      <xdr:rowOff>43350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59877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14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18244</xdr:rowOff>
    </xdr:from>
    <xdr:to>
      <xdr:col>72</xdr:col>
      <xdr:colOff>38100</xdr:colOff>
      <xdr:row>54</xdr:row>
      <xdr:rowOff>119844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136371</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5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134003</xdr:rowOff>
    </xdr:from>
    <xdr:to>
      <xdr:col>67</xdr:col>
      <xdr:colOff>101600</xdr:colOff>
      <xdr:row>55</xdr:row>
      <xdr:rowOff>64153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80680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6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24986</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69536"/>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16236</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60786"/>
          <a:ext cx="889000" cy="2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8009</xdr:rowOff>
    </xdr:from>
    <xdr:to>
      <xdr:col>76</xdr:col>
      <xdr:colOff>114300</xdr:colOff>
      <xdr:row>79</xdr:row>
      <xdr:rowOff>16236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381109"/>
          <a:ext cx="889000" cy="17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65319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8009</xdr:rowOff>
    </xdr:from>
    <xdr:to>
      <xdr:col>71</xdr:col>
      <xdr:colOff>177800</xdr:colOff>
      <xdr:row>78</xdr:row>
      <xdr:rowOff>170275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81109"/>
          <a:ext cx="889000" cy="1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69693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132945</xdr:rowOff>
    </xdr:from>
    <xdr:to>
      <xdr:col>67</xdr:col>
      <xdr:colOff>101600</xdr:colOff>
      <xdr:row>79</xdr:row>
      <xdr:rowOff>63095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54222</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145636</xdr:rowOff>
    </xdr:from>
    <xdr:to>
      <xdr:col>85</xdr:col>
      <xdr:colOff>177800</xdr:colOff>
      <xdr:row>79</xdr:row>
      <xdr:rowOff>75786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136886</xdr:rowOff>
    </xdr:from>
    <xdr:to>
      <xdr:col>76</xdr:col>
      <xdr:colOff>165100</xdr:colOff>
      <xdr:row>79</xdr:row>
      <xdr:rowOff>67036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83563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2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128659</xdr:rowOff>
    </xdr:from>
    <xdr:to>
      <xdr:col>72</xdr:col>
      <xdr:colOff>38100</xdr:colOff>
      <xdr:row>78</xdr:row>
      <xdr:rowOff>58809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75336</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31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119475</xdr:rowOff>
    </xdr:from>
    <xdr:to>
      <xdr:col>67</xdr:col>
      <xdr:colOff>101600</xdr:colOff>
      <xdr:row>79</xdr:row>
      <xdr:rowOff>49625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66152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2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37409</xdr:rowOff>
    </xdr:from>
    <xdr:to>
      <xdr:col>85</xdr:col>
      <xdr:colOff>127000</xdr:colOff>
      <xdr:row>96</xdr:row>
      <xdr:rowOff>91221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496609"/>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91221</xdr:rowOff>
    </xdr:from>
    <xdr:to>
      <xdr:col>81</xdr:col>
      <xdr:colOff>50800</xdr:colOff>
      <xdr:row>96</xdr:row>
      <xdr:rowOff>161626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50421"/>
          <a:ext cx="889000" cy="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161626</xdr:rowOff>
    </xdr:from>
    <xdr:to>
      <xdr:col>76</xdr:col>
      <xdr:colOff>114300</xdr:colOff>
      <xdr:row>96</xdr:row>
      <xdr:rowOff>171391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20826"/>
          <a:ext cx="889000" cy="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114295</xdr:rowOff>
    </xdr:from>
    <xdr:to>
      <xdr:col>71</xdr:col>
      <xdr:colOff>177800</xdr:colOff>
      <xdr:row>96</xdr:row>
      <xdr:rowOff>171391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73495"/>
          <a:ext cx="889000" cy="5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169439</xdr:rowOff>
    </xdr:from>
    <xdr:to>
      <xdr:col>67</xdr:col>
      <xdr:colOff>101600</xdr:colOff>
      <xdr:row>97</xdr:row>
      <xdr:rowOff>99589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90716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158059</xdr:rowOff>
    </xdr:from>
    <xdr:to>
      <xdr:col>85</xdr:col>
      <xdr:colOff>177800</xdr:colOff>
      <xdr:row>96</xdr:row>
      <xdr:rowOff>88209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9486</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2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40421</xdr:rowOff>
    </xdr:from>
    <xdr:to>
      <xdr:col>81</xdr:col>
      <xdr:colOff>101600</xdr:colOff>
      <xdr:row>96</xdr:row>
      <xdr:rowOff>142021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158548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27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110826</xdr:rowOff>
    </xdr:from>
    <xdr:to>
      <xdr:col>76</xdr:col>
      <xdr:colOff>165100</xdr:colOff>
      <xdr:row>97</xdr:row>
      <xdr:rowOff>40976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7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57503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4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120591</xdr:rowOff>
    </xdr:from>
    <xdr:to>
      <xdr:col>72</xdr:col>
      <xdr:colOff>38100</xdr:colOff>
      <xdr:row>97</xdr:row>
      <xdr:rowOff>50741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67268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35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63495</xdr:rowOff>
    </xdr:from>
    <xdr:to>
      <xdr:col>67</xdr:col>
      <xdr:colOff>101600</xdr:colOff>
      <xdr:row>96</xdr:row>
      <xdr:rowOff>165095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10172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2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118389</xdr:rowOff>
    </xdr:from>
    <xdr:to>
      <xdr:col>98</xdr:col>
      <xdr:colOff>38100</xdr:colOff>
      <xdr:row>37</xdr:row>
      <xdr:rowOff>48539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29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65066</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0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衛生費が類似団体、全国平均、沖縄県平均を大きく上回っているが、</a:t>
          </a:r>
          <a:r>
            <a:rPr lang="ja-JP" altLang="ja-JP" sz="1100" b="0" i="0" baseline="0">
              <a:solidFill>
                <a:schemeClr val="dk1"/>
              </a:solidFill>
              <a:effectLst/>
              <a:latin typeface="+mn-lt"/>
              <a:ea typeface="+mn-ea"/>
              <a:cs typeface="+mn-cs"/>
            </a:rPr>
            <a:t>大型整備事業（ごみ処理焼却施設）によるものである。</a:t>
          </a:r>
          <a:r>
            <a:rPr kumimoji="1" lang="ja-JP" altLang="ja-JP" sz="1100">
              <a:solidFill>
                <a:schemeClr val="dk1"/>
              </a:solidFill>
              <a:effectLst/>
              <a:latin typeface="+mn-lt"/>
              <a:ea typeface="+mn-ea"/>
              <a:cs typeface="+mn-cs"/>
            </a:rPr>
            <a:t>特に変動のあった上記の経費以外においては、概ね前年度並みの執行状況である。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u="none" strike="noStrike" baseline="0">
              <a:solidFill>
                <a:schemeClr val="dk1"/>
              </a:solidFill>
              <a:latin typeface="ＭＳ 明朝" panose="02020609040205080304" pitchFamily="17" charset="-128"/>
              <a:ea typeface="ＭＳ 明朝" panose="02020609040205080304" pitchFamily="17" charset="-128"/>
              <a:cs typeface="+mn-cs"/>
            </a:rPr>
            <a:t>・財政調整基金については、決算剰余金を中心に積み立てるとともに，最低水準の取り崩しに努めている。実質収支については，平成</a:t>
          </a:r>
          <a:r>
            <a:rPr lang="en-US" altLang="ja-JP" sz="1600" b="0" i="0" u="none" strike="noStrike" baseline="0">
              <a:solidFill>
                <a:schemeClr val="dk1"/>
              </a:solidFill>
              <a:latin typeface="ＭＳ 明朝" panose="02020609040205080304" pitchFamily="17" charset="-128"/>
              <a:ea typeface="ＭＳ 明朝" panose="02020609040205080304" pitchFamily="17" charset="-128"/>
              <a:cs typeface="+mn-cs"/>
            </a:rPr>
            <a:t>29</a:t>
          </a:r>
          <a:r>
            <a:rPr lang="ja-JP" altLang="en-US" sz="1600" b="0" i="0" u="none" strike="noStrike" baseline="0">
              <a:solidFill>
                <a:schemeClr val="dk1"/>
              </a:solidFill>
              <a:latin typeface="ＭＳ 明朝" panose="02020609040205080304" pitchFamily="17" charset="-128"/>
              <a:ea typeface="ＭＳ 明朝" panose="02020609040205080304" pitchFamily="17" charset="-128"/>
              <a:cs typeface="+mn-cs"/>
            </a:rPr>
            <a:t>年度からほぼ横ばいを推移している。</a:t>
          </a:r>
          <a:r>
            <a:rPr lang="en-US" altLang="ja-JP" sz="1600" b="0" i="0" u="none" strike="noStrike" baseline="0">
              <a:solidFill>
                <a:schemeClr val="dk1"/>
              </a:solidFill>
              <a:latin typeface="ＭＳ 明朝" panose="02020609040205080304" pitchFamily="17" charset="-128"/>
              <a:ea typeface="ＭＳ 明朝" panose="02020609040205080304" pitchFamily="17" charset="-128"/>
              <a:cs typeface="+mn-cs"/>
            </a:rPr>
            <a:t/>
          </a:r>
          <a:br>
            <a:rPr lang="en-US" altLang="ja-JP" sz="1600" b="0" i="0" u="none" strike="noStrike" baseline="0">
              <a:solidFill>
                <a:schemeClr val="dk1"/>
              </a:solidFill>
              <a:latin typeface="ＭＳ 明朝" panose="02020609040205080304" pitchFamily="17" charset="-128"/>
              <a:ea typeface="ＭＳ 明朝" panose="02020609040205080304" pitchFamily="17" charset="-128"/>
              <a:cs typeface="+mn-cs"/>
            </a:rPr>
          </a:br>
          <a:r>
            <a:rPr kumimoji="1" lang="ja-JP" altLang="ja-JP" sz="1600">
              <a:solidFill>
                <a:schemeClr val="dk1"/>
              </a:solidFill>
              <a:effectLst/>
              <a:latin typeface="ＭＳ 明朝" panose="02020609040205080304" pitchFamily="17" charset="-128"/>
              <a:ea typeface="ＭＳ 明朝" panose="02020609040205080304" pitchFamily="17" charset="-128"/>
              <a:cs typeface="+mn-cs"/>
            </a:rPr>
            <a:t>今後も積立資金余力がある年度では充当可能基金等への計画的・積極的な積立を行い、将来への財政負担の軽減・平準化に努める。</a:t>
          </a:r>
          <a:endParaRPr lang="ja-JP" altLang="ja-JP" sz="1600">
            <a:effectLst/>
            <a:latin typeface="ＭＳ 明朝" panose="02020609040205080304" pitchFamily="17" charset="-128"/>
            <a:ea typeface="ＭＳ 明朝" panose="02020609040205080304" pitchFamily="17"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ＭＳ 明朝" panose="02020609040205080304" pitchFamily="17" charset="-128"/>
              <a:ea typeface="ＭＳ 明朝" panose="02020609040205080304" pitchFamily="17" charset="-128"/>
              <a:cs typeface="+mn-cs"/>
            </a:rPr>
            <a:t>公営企業会計を含む特別会計において資金不足は発生しておらず、</a:t>
          </a:r>
          <a:r>
            <a:rPr kumimoji="1" lang="ja-JP" altLang="en-US" sz="1800">
              <a:solidFill>
                <a:schemeClr val="dk1"/>
              </a:solidFill>
              <a:effectLst/>
              <a:latin typeface="ＭＳ 明朝" panose="02020609040205080304" pitchFamily="17" charset="-128"/>
              <a:ea typeface="ＭＳ 明朝" panose="02020609040205080304" pitchFamily="17" charset="-128"/>
              <a:cs typeface="+mn-cs"/>
            </a:rPr>
            <a:t>令和元</a:t>
          </a:r>
          <a:r>
            <a:rPr kumimoji="1" lang="ja-JP" altLang="ja-JP" sz="1800">
              <a:solidFill>
                <a:schemeClr val="dk1"/>
              </a:solidFill>
              <a:effectLst/>
              <a:latin typeface="ＭＳ 明朝" panose="02020609040205080304" pitchFamily="17" charset="-128"/>
              <a:ea typeface="ＭＳ 明朝" panose="02020609040205080304" pitchFamily="17" charset="-128"/>
              <a:cs typeface="+mn-cs"/>
            </a:rPr>
            <a:t>年度決算における連結赤字比率も発生していない状況である。</a:t>
          </a:r>
          <a:endParaRPr lang="ja-JP" altLang="ja-JP" sz="2400">
            <a:effectLst/>
            <a:latin typeface="ＭＳ 明朝" panose="02020609040205080304" pitchFamily="17" charset="-128"/>
            <a:ea typeface="ＭＳ 明朝" panose="02020609040205080304" pitchFamily="17"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g0295\Desktop\&#12304;&#36001;&#25919;&#29366;&#27841;&#36039;&#26009;&#38598;&#12305;_473821_&#19982;&#37027;&#2226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46.3</v>
          </cell>
          <cell r="BX53">
            <v>48.6</v>
          </cell>
          <cell r="CF53">
            <v>50.7</v>
          </cell>
          <cell r="CN53">
            <v>51.6</v>
          </cell>
          <cell r="CV53">
            <v>53.4</v>
          </cell>
        </row>
        <row r="55">
          <cell r="AN55" t="str">
            <v>類似団体内平均値</v>
          </cell>
          <cell r="BP55">
            <v>0</v>
          </cell>
          <cell r="BX55">
            <v>0</v>
          </cell>
          <cell r="CF55">
            <v>0</v>
          </cell>
          <cell r="CN55">
            <v>0</v>
          </cell>
          <cell r="CV55">
            <v>0</v>
          </cell>
        </row>
        <row r="57">
          <cell r="BP57">
            <v>57.1</v>
          </cell>
          <cell r="BX57">
            <v>57.5</v>
          </cell>
          <cell r="CF57">
            <v>58.4</v>
          </cell>
          <cell r="CN57">
            <v>61.8</v>
          </cell>
          <cell r="CV57">
            <v>62.3</v>
          </cell>
        </row>
        <row r="72">
          <cell r="BP72" t="str">
            <v>H27</v>
          </cell>
          <cell r="BX72" t="str">
            <v>H28</v>
          </cell>
          <cell r="CF72" t="str">
            <v>H29</v>
          </cell>
          <cell r="CN72" t="str">
            <v>H30</v>
          </cell>
          <cell r="CV72" t="str">
            <v>R01</v>
          </cell>
        </row>
        <row r="73">
          <cell r="AN73" t="str">
            <v>当該団体値</v>
          </cell>
        </row>
        <row r="75">
          <cell r="BP75">
            <v>6.4</v>
          </cell>
          <cell r="BX75">
            <v>5.4</v>
          </cell>
          <cell r="CF75">
            <v>4.7</v>
          </cell>
          <cell r="CN75">
            <v>5.4</v>
          </cell>
          <cell r="CV75">
            <v>6.3</v>
          </cell>
        </row>
        <row r="77">
          <cell r="AN77" t="str">
            <v>類似団体内平均値</v>
          </cell>
          <cell r="BP77">
            <v>0</v>
          </cell>
          <cell r="BX77">
            <v>0</v>
          </cell>
          <cell r="CF77">
            <v>0</v>
          </cell>
          <cell r="CN77">
            <v>0</v>
          </cell>
          <cell r="CV77">
            <v>0</v>
          </cell>
        </row>
        <row r="79">
          <cell r="BP79">
            <v>6.4</v>
          </cell>
          <cell r="BX79">
            <v>6</v>
          </cell>
          <cell r="CF79">
            <v>5.6</v>
          </cell>
          <cell r="CN79">
            <v>5.3</v>
          </cell>
          <cell r="CV79">
            <v>5.8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6"/>
  <sheetViews>
    <sheetView showGridLines="0" tabSelected="1" zoomScale="80" zoomScaleNormal="8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3"/>
      <c r="DK3" s="183"/>
      <c r="DL3" s="183"/>
      <c r="DM3" s="183"/>
      <c r="DN3" s="183"/>
      <c r="DO3" s="183"/>
    </row>
    <row r="4" spans="1:119" ht="18.75" customHeight="1" x14ac:dyDescent="0.15">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4315356</v>
      </c>
      <c r="BO4" s="431"/>
      <c r="BP4" s="431"/>
      <c r="BQ4" s="431"/>
      <c r="BR4" s="431"/>
      <c r="BS4" s="431"/>
      <c r="BT4" s="431"/>
      <c r="BU4" s="432"/>
      <c r="BV4" s="430">
        <v>4006411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13.8</v>
      </c>
      <c r="CU4" s="437"/>
      <c r="CV4" s="437"/>
      <c r="CW4" s="437"/>
      <c r="CX4" s="437"/>
      <c r="CY4" s="437"/>
      <c r="CZ4" s="437"/>
      <c r="DA4" s="438"/>
      <c r="DB4" s="436">
        <v>15.8</v>
      </c>
      <c r="DC4" s="437"/>
      <c r="DD4" s="437"/>
      <c r="DE4" s="437"/>
      <c r="DF4" s="437"/>
      <c r="DG4" s="437"/>
      <c r="DH4" s="437"/>
      <c r="DI4" s="438"/>
      <c r="DJ4" s="183"/>
      <c r="DK4" s="183"/>
      <c r="DL4" s="183"/>
      <c r="DM4" s="183"/>
      <c r="DN4" s="183"/>
      <c r="DO4" s="183"/>
    </row>
    <row r="5" spans="1:119" ht="18.75" customHeight="1" x14ac:dyDescent="0.15">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3885404</v>
      </c>
      <c r="BO5" s="468"/>
      <c r="BP5" s="468"/>
      <c r="BQ5" s="468"/>
      <c r="BR5" s="468"/>
      <c r="BS5" s="468"/>
      <c r="BT5" s="468"/>
      <c r="BU5" s="469"/>
      <c r="BV5" s="467">
        <v>3664604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85</v>
      </c>
      <c r="CU5" s="465"/>
      <c r="CV5" s="465"/>
      <c r="CW5" s="465"/>
      <c r="CX5" s="465"/>
      <c r="CY5" s="465"/>
      <c r="CZ5" s="465"/>
      <c r="DA5" s="466"/>
      <c r="DB5" s="464">
        <v>84.9</v>
      </c>
      <c r="DC5" s="465"/>
      <c r="DD5" s="465"/>
      <c r="DE5" s="465"/>
      <c r="DF5" s="465"/>
      <c r="DG5" s="465"/>
      <c r="DH5" s="465"/>
      <c r="DI5" s="466"/>
      <c r="DJ5" s="183"/>
      <c r="DK5" s="183"/>
      <c r="DL5" s="183"/>
      <c r="DM5" s="183"/>
      <c r="DN5" s="183"/>
      <c r="DO5" s="183"/>
    </row>
    <row r="6" spans="1:119" ht="18.75" customHeight="1" x14ac:dyDescent="0.15">
      <c r="A6" s="184"/>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429952</v>
      </c>
      <c r="BO6" s="468"/>
      <c r="BP6" s="468"/>
      <c r="BQ6" s="468"/>
      <c r="BR6" s="468"/>
      <c r="BS6" s="468"/>
      <c r="BT6" s="468"/>
      <c r="BU6" s="469"/>
      <c r="BV6" s="467">
        <v>341807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87.2</v>
      </c>
      <c r="CU6" s="505"/>
      <c r="CV6" s="505"/>
      <c r="CW6" s="505"/>
      <c r="CX6" s="505"/>
      <c r="CY6" s="505"/>
      <c r="CZ6" s="505"/>
      <c r="DA6" s="506"/>
      <c r="DB6" s="504">
        <v>88.1</v>
      </c>
      <c r="DC6" s="505"/>
      <c r="DD6" s="505"/>
      <c r="DE6" s="505"/>
      <c r="DF6" s="505"/>
      <c r="DG6" s="505"/>
      <c r="DH6" s="505"/>
      <c r="DI6" s="506"/>
      <c r="DJ6" s="183"/>
      <c r="DK6" s="183"/>
      <c r="DL6" s="183"/>
      <c r="DM6" s="183"/>
      <c r="DN6" s="183"/>
      <c r="DO6" s="183"/>
    </row>
    <row r="7" spans="1:119" ht="18.75" customHeight="1" x14ac:dyDescent="0.15">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201632</v>
      </c>
      <c r="BO7" s="468"/>
      <c r="BP7" s="468"/>
      <c r="BQ7" s="468"/>
      <c r="BR7" s="468"/>
      <c r="BS7" s="468"/>
      <c r="BT7" s="468"/>
      <c r="BU7" s="469"/>
      <c r="BV7" s="467">
        <v>89408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1653952</v>
      </c>
      <c r="CU7" s="468"/>
      <c r="CV7" s="468"/>
      <c r="CW7" s="468"/>
      <c r="CX7" s="468"/>
      <c r="CY7" s="468"/>
      <c r="CZ7" s="468"/>
      <c r="DA7" s="469"/>
      <c r="DB7" s="467">
        <v>1597529</v>
      </c>
      <c r="DC7" s="468"/>
      <c r="DD7" s="468"/>
      <c r="DE7" s="468"/>
      <c r="DF7" s="468"/>
      <c r="DG7" s="468"/>
      <c r="DH7" s="468"/>
      <c r="DI7" s="469"/>
      <c r="DJ7" s="183"/>
      <c r="DK7" s="183"/>
      <c r="DL7" s="183"/>
      <c r="DM7" s="183"/>
      <c r="DN7" s="183"/>
      <c r="DO7" s="183"/>
    </row>
    <row r="8" spans="1:119" ht="18.75" customHeight="1" thickBot="1" x14ac:dyDescent="0.2">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228320</v>
      </c>
      <c r="BO8" s="468"/>
      <c r="BP8" s="468"/>
      <c r="BQ8" s="468"/>
      <c r="BR8" s="468"/>
      <c r="BS8" s="468"/>
      <c r="BT8" s="468"/>
      <c r="BU8" s="469"/>
      <c r="BV8" s="467">
        <v>252399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0.15</v>
      </c>
      <c r="CU8" s="508"/>
      <c r="CV8" s="508"/>
      <c r="CW8" s="508"/>
      <c r="CX8" s="508"/>
      <c r="CY8" s="508"/>
      <c r="CZ8" s="508"/>
      <c r="DA8" s="509"/>
      <c r="DB8" s="507">
        <v>0.14000000000000001</v>
      </c>
      <c r="DC8" s="508"/>
      <c r="DD8" s="508"/>
      <c r="DE8" s="508"/>
      <c r="DF8" s="508"/>
      <c r="DG8" s="508"/>
      <c r="DH8" s="508"/>
      <c r="DI8" s="509"/>
      <c r="DJ8" s="183"/>
      <c r="DK8" s="183"/>
      <c r="DL8" s="183"/>
      <c r="DM8" s="183"/>
      <c r="DN8" s="183"/>
      <c r="DO8" s="183"/>
    </row>
    <row r="9" spans="1:119" ht="18.75" customHeight="1" thickBot="1" x14ac:dyDescent="0.2">
      <c r="A9" s="184"/>
      <c r="B9" s="461" t="s">
        <v>111</v>
      </c>
      <c r="C9" s="462"/>
      <c r="D9" s="462"/>
      <c r="E9" s="462"/>
      <c r="F9" s="462"/>
      <c r="G9" s="462"/>
      <c r="H9" s="462"/>
      <c r="I9" s="462"/>
      <c r="J9" s="462"/>
      <c r="K9" s="510"/>
      <c r="L9" s="511" t="s">
        <v>112</v>
      </c>
      <c r="M9" s="512"/>
      <c r="N9" s="512"/>
      <c r="O9" s="512"/>
      <c r="P9" s="512"/>
      <c r="Q9" s="513"/>
      <c r="R9" s="514">
        <v>1843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-24079</v>
      </c>
      <c r="BO9" s="468"/>
      <c r="BP9" s="468"/>
      <c r="BQ9" s="468"/>
      <c r="BR9" s="468"/>
      <c r="BS9" s="468"/>
      <c r="BT9" s="468"/>
      <c r="BU9" s="469"/>
      <c r="BV9" s="467">
        <v>16220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10.8</v>
      </c>
      <c r="CU9" s="465"/>
      <c r="CV9" s="465"/>
      <c r="CW9" s="465"/>
      <c r="CX9" s="465"/>
      <c r="CY9" s="465"/>
      <c r="CZ9" s="465"/>
      <c r="DA9" s="466"/>
      <c r="DB9" s="464">
        <v>10.4</v>
      </c>
      <c r="DC9" s="465"/>
      <c r="DD9" s="465"/>
      <c r="DE9" s="465"/>
      <c r="DF9" s="465"/>
      <c r="DG9" s="465"/>
      <c r="DH9" s="465"/>
      <c r="DI9" s="466"/>
      <c r="DJ9" s="183"/>
      <c r="DK9" s="183"/>
      <c r="DL9" s="183"/>
      <c r="DM9" s="183"/>
      <c r="DN9" s="183"/>
      <c r="DO9" s="183"/>
    </row>
    <row r="10" spans="1:119" ht="18.75" customHeight="1" thickBot="1" x14ac:dyDescent="0.2">
      <c r="A10" s="184"/>
      <c r="B10" s="461"/>
      <c r="C10" s="462"/>
      <c r="D10" s="462"/>
      <c r="E10" s="462"/>
      <c r="F10" s="462"/>
      <c r="G10" s="462"/>
      <c r="H10" s="462"/>
      <c r="I10" s="462"/>
      <c r="J10" s="462"/>
      <c r="K10" s="510"/>
      <c r="L10" s="517" t="s">
        <v>118</v>
      </c>
      <c r="M10" s="497"/>
      <c r="N10" s="497"/>
      <c r="O10" s="497"/>
      <c r="P10" s="497"/>
      <c r="Q10" s="498"/>
      <c r="R10" s="518">
        <v>1657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240437</v>
      </c>
      <c r="BO10" s="468"/>
      <c r="BP10" s="468"/>
      <c r="BQ10" s="468"/>
      <c r="BR10" s="468"/>
      <c r="BS10" s="468"/>
      <c r="BT10" s="468"/>
      <c r="BU10" s="469"/>
      <c r="BV10" s="467">
        <v>411100</v>
      </c>
      <c r="BW10" s="468"/>
      <c r="BX10" s="468"/>
      <c r="BY10" s="468"/>
      <c r="BZ10" s="468"/>
      <c r="CA10" s="468"/>
      <c r="CB10" s="468"/>
      <c r="CC10" s="469"/>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3"/>
      <c r="DK11" s="183"/>
      <c r="DL11" s="183"/>
      <c r="DM11" s="183"/>
      <c r="DN11" s="183"/>
      <c r="DO11" s="183"/>
    </row>
    <row r="12" spans="1:119" ht="18.75" customHeight="1" x14ac:dyDescent="0.15">
      <c r="A12" s="184"/>
      <c r="B12" s="527" t="s">
        <v>131</v>
      </c>
      <c r="C12" s="528"/>
      <c r="D12" s="528"/>
      <c r="E12" s="528"/>
      <c r="F12" s="528"/>
      <c r="G12" s="528"/>
      <c r="H12" s="528"/>
      <c r="I12" s="528"/>
      <c r="J12" s="528"/>
      <c r="K12" s="529"/>
      <c r="L12" s="536" t="s">
        <v>132</v>
      </c>
      <c r="M12" s="537"/>
      <c r="N12" s="537"/>
      <c r="O12" s="537"/>
      <c r="P12" s="537"/>
      <c r="Q12" s="538"/>
      <c r="R12" s="539">
        <v>1716</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190000</v>
      </c>
      <c r="BO12" s="468"/>
      <c r="BP12" s="468"/>
      <c r="BQ12" s="468"/>
      <c r="BR12" s="468"/>
      <c r="BS12" s="468"/>
      <c r="BT12" s="468"/>
      <c r="BU12" s="469"/>
      <c r="BV12" s="467">
        <v>400000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3"/>
      <c r="DK12" s="183"/>
      <c r="DL12" s="183"/>
      <c r="DM12" s="183"/>
      <c r="DN12" s="183"/>
      <c r="DO12" s="183"/>
    </row>
    <row r="13" spans="1:119" ht="18.75" customHeight="1" x14ac:dyDescent="0.15">
      <c r="A13" s="184"/>
      <c r="B13" s="530"/>
      <c r="C13" s="531"/>
      <c r="D13" s="531"/>
      <c r="E13" s="531"/>
      <c r="F13" s="531"/>
      <c r="G13" s="531"/>
      <c r="H13" s="531"/>
      <c r="I13" s="531"/>
      <c r="J13" s="531"/>
      <c r="K13" s="532"/>
      <c r="L13" s="194"/>
      <c r="M13" s="558" t="s">
        <v>139</v>
      </c>
      <c r="N13" s="559"/>
      <c r="O13" s="559"/>
      <c r="P13" s="559"/>
      <c r="Q13" s="560"/>
      <c r="R13" s="551">
        <v>1706</v>
      </c>
      <c r="S13" s="552"/>
      <c r="T13" s="552"/>
      <c r="U13" s="552"/>
      <c r="V13" s="553"/>
      <c r="W13" s="483" t="s">
        <v>140</v>
      </c>
      <c r="X13" s="484"/>
      <c r="Y13" s="484"/>
      <c r="Z13" s="484"/>
      <c r="AA13" s="484"/>
      <c r="AB13" s="474"/>
      <c r="AC13" s="518">
        <v>142</v>
      </c>
      <c r="AD13" s="519"/>
      <c r="AE13" s="519"/>
      <c r="AF13" s="519"/>
      <c r="AG13" s="561"/>
      <c r="AH13" s="518">
        <v>153</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26358</v>
      </c>
      <c r="BO13" s="468"/>
      <c r="BP13" s="468"/>
      <c r="BQ13" s="468"/>
      <c r="BR13" s="468"/>
      <c r="BS13" s="468"/>
      <c r="BT13" s="468"/>
      <c r="BU13" s="469"/>
      <c r="BV13" s="467">
        <v>27320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5.4</v>
      </c>
      <c r="DC13" s="465"/>
      <c r="DD13" s="465"/>
      <c r="DE13" s="465"/>
      <c r="DF13" s="465"/>
      <c r="DG13" s="465"/>
      <c r="DH13" s="465"/>
      <c r="DI13" s="466"/>
      <c r="DJ13" s="183"/>
      <c r="DK13" s="183"/>
      <c r="DL13" s="183"/>
      <c r="DM13" s="183"/>
      <c r="DN13" s="183"/>
      <c r="DO13" s="183"/>
    </row>
    <row r="14" spans="1:119" ht="18.75" customHeight="1" thickBot="1" x14ac:dyDescent="0.2">
      <c r="A14" s="184"/>
      <c r="B14" s="530"/>
      <c r="C14" s="531"/>
      <c r="D14" s="531"/>
      <c r="E14" s="531"/>
      <c r="F14" s="531"/>
      <c r="G14" s="531"/>
      <c r="H14" s="531"/>
      <c r="I14" s="531"/>
      <c r="J14" s="531"/>
      <c r="K14" s="532"/>
      <c r="L14" s="548" t="s">
        <v>145</v>
      </c>
      <c r="M14" s="549"/>
      <c r="N14" s="549"/>
      <c r="O14" s="549"/>
      <c r="P14" s="549"/>
      <c r="Q14" s="550"/>
      <c r="R14" s="551">
        <v>1716</v>
      </c>
      <c r="S14" s="552"/>
      <c r="T14" s="552"/>
      <c r="U14" s="552"/>
      <c r="V14" s="553"/>
      <c r="W14" s="457"/>
      <c r="X14" s="458"/>
      <c r="Y14" s="458"/>
      <c r="Z14" s="458"/>
      <c r="AA14" s="458"/>
      <c r="AB14" s="447"/>
      <c r="AC14" s="554">
        <v>10.8</v>
      </c>
      <c r="AD14" s="555"/>
      <c r="AE14" s="555"/>
      <c r="AF14" s="555"/>
      <c r="AG14" s="556"/>
      <c r="AH14" s="554">
        <v>15.6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147</v>
      </c>
      <c r="DC14" s="566"/>
      <c r="DD14" s="566"/>
      <c r="DE14" s="566"/>
      <c r="DF14" s="566"/>
      <c r="DG14" s="566"/>
      <c r="DH14" s="566"/>
      <c r="DI14" s="567"/>
      <c r="DJ14" s="183"/>
      <c r="DK14" s="183"/>
      <c r="DL14" s="183"/>
      <c r="DM14" s="183"/>
      <c r="DN14" s="183"/>
      <c r="DO14" s="183"/>
    </row>
    <row r="15" spans="1:119" ht="18.75" customHeight="1" x14ac:dyDescent="0.15">
      <c r="A15" s="184"/>
      <c r="B15" s="530"/>
      <c r="C15" s="531"/>
      <c r="D15" s="531"/>
      <c r="E15" s="531"/>
      <c r="F15" s="531"/>
      <c r="G15" s="531"/>
      <c r="H15" s="531"/>
      <c r="I15" s="531"/>
      <c r="J15" s="531"/>
      <c r="K15" s="532"/>
      <c r="L15" s="194"/>
      <c r="M15" s="558" t="s">
        <v>139</v>
      </c>
      <c r="N15" s="559"/>
      <c r="O15" s="559"/>
      <c r="P15" s="559"/>
      <c r="Q15" s="560"/>
      <c r="R15" s="551">
        <v>1706</v>
      </c>
      <c r="S15" s="552"/>
      <c r="T15" s="552"/>
      <c r="U15" s="552"/>
      <c r="V15" s="553"/>
      <c r="W15" s="483" t="s">
        <v>148</v>
      </c>
      <c r="X15" s="484"/>
      <c r="Y15" s="484"/>
      <c r="Z15" s="484"/>
      <c r="AA15" s="484"/>
      <c r="AB15" s="474"/>
      <c r="AC15" s="518">
        <v>544</v>
      </c>
      <c r="AD15" s="519"/>
      <c r="AE15" s="519"/>
      <c r="AF15" s="519"/>
      <c r="AG15" s="561"/>
      <c r="AH15" s="518">
        <v>207</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240174</v>
      </c>
      <c r="BO15" s="431"/>
      <c r="BP15" s="431"/>
      <c r="BQ15" s="431"/>
      <c r="BR15" s="431"/>
      <c r="BS15" s="431"/>
      <c r="BT15" s="431"/>
      <c r="BU15" s="432"/>
      <c r="BV15" s="430">
        <v>223975</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41.3</v>
      </c>
      <c r="AD16" s="555"/>
      <c r="AE16" s="555"/>
      <c r="AF16" s="555"/>
      <c r="AG16" s="556"/>
      <c r="AH16" s="554">
        <v>21.1</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1521258</v>
      </c>
      <c r="BO16" s="468"/>
      <c r="BP16" s="468"/>
      <c r="BQ16" s="468"/>
      <c r="BR16" s="468"/>
      <c r="BS16" s="468"/>
      <c r="BT16" s="468"/>
      <c r="BU16" s="469"/>
      <c r="BV16" s="467">
        <v>1474938</v>
      </c>
      <c r="BW16" s="468"/>
      <c r="BX16" s="468"/>
      <c r="BY16" s="468"/>
      <c r="BZ16" s="468"/>
      <c r="CA16" s="468"/>
      <c r="CB16" s="468"/>
      <c r="CC16" s="469"/>
      <c r="CD16" s="198"/>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x14ac:dyDescent="0.2">
      <c r="A17" s="184"/>
      <c r="B17" s="533"/>
      <c r="C17" s="534"/>
      <c r="D17" s="534"/>
      <c r="E17" s="534"/>
      <c r="F17" s="534"/>
      <c r="G17" s="534"/>
      <c r="H17" s="534"/>
      <c r="I17" s="534"/>
      <c r="J17" s="534"/>
      <c r="K17" s="535"/>
      <c r="L17" s="199"/>
      <c r="M17" s="574" t="s">
        <v>154</v>
      </c>
      <c r="N17" s="575"/>
      <c r="O17" s="575"/>
      <c r="P17" s="575"/>
      <c r="Q17" s="576"/>
      <c r="R17" s="571" t="s">
        <v>155</v>
      </c>
      <c r="S17" s="572"/>
      <c r="T17" s="572"/>
      <c r="U17" s="572"/>
      <c r="V17" s="573"/>
      <c r="W17" s="483" t="s">
        <v>156</v>
      </c>
      <c r="X17" s="484"/>
      <c r="Y17" s="484"/>
      <c r="Z17" s="484"/>
      <c r="AA17" s="484"/>
      <c r="AB17" s="474"/>
      <c r="AC17" s="518">
        <v>630</v>
      </c>
      <c r="AD17" s="519"/>
      <c r="AE17" s="519"/>
      <c r="AF17" s="519"/>
      <c r="AG17" s="561"/>
      <c r="AH17" s="518">
        <v>619</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300753</v>
      </c>
      <c r="BO17" s="468"/>
      <c r="BP17" s="468"/>
      <c r="BQ17" s="468"/>
      <c r="BR17" s="468"/>
      <c r="BS17" s="468"/>
      <c r="BT17" s="468"/>
      <c r="BU17" s="469"/>
      <c r="BV17" s="467">
        <v>288198</v>
      </c>
      <c r="BW17" s="468"/>
      <c r="BX17" s="468"/>
      <c r="BY17" s="468"/>
      <c r="BZ17" s="468"/>
      <c r="CA17" s="468"/>
      <c r="CB17" s="468"/>
      <c r="CC17" s="469"/>
      <c r="CD17" s="198"/>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x14ac:dyDescent="0.2">
      <c r="A18" s="184"/>
      <c r="B18" s="581" t="s">
        <v>158</v>
      </c>
      <c r="C18" s="510"/>
      <c r="D18" s="510"/>
      <c r="E18" s="582"/>
      <c r="F18" s="582"/>
      <c r="G18" s="582"/>
      <c r="H18" s="582"/>
      <c r="I18" s="582"/>
      <c r="J18" s="582"/>
      <c r="K18" s="582"/>
      <c r="L18" s="583">
        <v>28.9</v>
      </c>
      <c r="M18" s="583"/>
      <c r="N18" s="583"/>
      <c r="O18" s="583"/>
      <c r="P18" s="583"/>
      <c r="Q18" s="583"/>
      <c r="R18" s="584"/>
      <c r="S18" s="584"/>
      <c r="T18" s="584"/>
      <c r="U18" s="584"/>
      <c r="V18" s="585"/>
      <c r="W18" s="485"/>
      <c r="X18" s="486"/>
      <c r="Y18" s="486"/>
      <c r="Z18" s="486"/>
      <c r="AA18" s="486"/>
      <c r="AB18" s="477"/>
      <c r="AC18" s="586">
        <v>47.9</v>
      </c>
      <c r="AD18" s="587"/>
      <c r="AE18" s="587"/>
      <c r="AF18" s="587"/>
      <c r="AG18" s="588"/>
      <c r="AH18" s="586">
        <v>63.2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1433767</v>
      </c>
      <c r="BO18" s="468"/>
      <c r="BP18" s="468"/>
      <c r="BQ18" s="468"/>
      <c r="BR18" s="468"/>
      <c r="BS18" s="468"/>
      <c r="BT18" s="468"/>
      <c r="BU18" s="469"/>
      <c r="BV18" s="467">
        <v>1370495</v>
      </c>
      <c r="BW18" s="468"/>
      <c r="BX18" s="468"/>
      <c r="BY18" s="468"/>
      <c r="BZ18" s="468"/>
      <c r="CA18" s="468"/>
      <c r="CB18" s="468"/>
      <c r="CC18" s="469"/>
      <c r="CD18" s="198"/>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x14ac:dyDescent="0.2">
      <c r="A19" s="184"/>
      <c r="B19" s="581" t="s">
        <v>160</v>
      </c>
      <c r="C19" s="510"/>
      <c r="D19" s="510"/>
      <c r="E19" s="582"/>
      <c r="F19" s="582"/>
      <c r="G19" s="582"/>
      <c r="H19" s="582"/>
      <c r="I19" s="582"/>
      <c r="J19" s="582"/>
      <c r="K19" s="582"/>
      <c r="L19" s="590">
        <v>64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2655628</v>
      </c>
      <c r="BO19" s="468"/>
      <c r="BP19" s="468"/>
      <c r="BQ19" s="468"/>
      <c r="BR19" s="468"/>
      <c r="BS19" s="468"/>
      <c r="BT19" s="468"/>
      <c r="BU19" s="469"/>
      <c r="BV19" s="467">
        <v>2508757</v>
      </c>
      <c r="BW19" s="468"/>
      <c r="BX19" s="468"/>
      <c r="BY19" s="468"/>
      <c r="BZ19" s="468"/>
      <c r="CA19" s="468"/>
      <c r="CB19" s="468"/>
      <c r="CC19" s="469"/>
      <c r="CD19" s="198"/>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x14ac:dyDescent="0.2">
      <c r="A20" s="184"/>
      <c r="B20" s="581" t="s">
        <v>162</v>
      </c>
      <c r="C20" s="510"/>
      <c r="D20" s="510"/>
      <c r="E20" s="582"/>
      <c r="F20" s="582"/>
      <c r="G20" s="582"/>
      <c r="H20" s="582"/>
      <c r="I20" s="582"/>
      <c r="J20" s="582"/>
      <c r="K20" s="582"/>
      <c r="L20" s="590">
        <v>1080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x14ac:dyDescent="0.15">
      <c r="A21" s="184"/>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x14ac:dyDescent="0.2">
      <c r="A22" s="184"/>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8"/>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x14ac:dyDescent="0.15">
      <c r="A23" s="184"/>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2502802</v>
      </c>
      <c r="BO23" s="468"/>
      <c r="BP23" s="468"/>
      <c r="BQ23" s="468"/>
      <c r="BR23" s="468"/>
      <c r="BS23" s="468"/>
      <c r="BT23" s="468"/>
      <c r="BU23" s="469"/>
      <c r="BV23" s="467">
        <v>2403149</v>
      </c>
      <c r="BW23" s="468"/>
      <c r="BX23" s="468"/>
      <c r="BY23" s="468"/>
      <c r="BZ23" s="468"/>
      <c r="CA23" s="468"/>
      <c r="CB23" s="468"/>
      <c r="CC23" s="469"/>
      <c r="CD23" s="198"/>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x14ac:dyDescent="0.2">
      <c r="A24" s="184"/>
      <c r="B24" s="607"/>
      <c r="C24" s="608"/>
      <c r="D24" s="609"/>
      <c r="E24" s="517" t="s">
        <v>171</v>
      </c>
      <c r="F24" s="497"/>
      <c r="G24" s="497"/>
      <c r="H24" s="497"/>
      <c r="I24" s="497"/>
      <c r="J24" s="497"/>
      <c r="K24" s="498"/>
      <c r="L24" s="518">
        <v>1</v>
      </c>
      <c r="M24" s="519"/>
      <c r="N24" s="519"/>
      <c r="O24" s="519"/>
      <c r="P24" s="561"/>
      <c r="Q24" s="518">
        <v>7330</v>
      </c>
      <c r="R24" s="519"/>
      <c r="S24" s="519"/>
      <c r="T24" s="519"/>
      <c r="U24" s="519"/>
      <c r="V24" s="561"/>
      <c r="W24" s="620"/>
      <c r="X24" s="608"/>
      <c r="Y24" s="609"/>
      <c r="Z24" s="517" t="s">
        <v>172</v>
      </c>
      <c r="AA24" s="497"/>
      <c r="AB24" s="497"/>
      <c r="AC24" s="497"/>
      <c r="AD24" s="497"/>
      <c r="AE24" s="497"/>
      <c r="AF24" s="497"/>
      <c r="AG24" s="498"/>
      <c r="AH24" s="518">
        <v>64</v>
      </c>
      <c r="AI24" s="519"/>
      <c r="AJ24" s="519"/>
      <c r="AK24" s="519"/>
      <c r="AL24" s="561"/>
      <c r="AM24" s="518">
        <v>172480</v>
      </c>
      <c r="AN24" s="519"/>
      <c r="AO24" s="519"/>
      <c r="AP24" s="519"/>
      <c r="AQ24" s="519"/>
      <c r="AR24" s="561"/>
      <c r="AS24" s="518">
        <v>2695</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1973316</v>
      </c>
      <c r="BO24" s="468"/>
      <c r="BP24" s="468"/>
      <c r="BQ24" s="468"/>
      <c r="BR24" s="468"/>
      <c r="BS24" s="468"/>
      <c r="BT24" s="468"/>
      <c r="BU24" s="469"/>
      <c r="BV24" s="467">
        <v>1920063</v>
      </c>
      <c r="BW24" s="468"/>
      <c r="BX24" s="468"/>
      <c r="BY24" s="468"/>
      <c r="BZ24" s="468"/>
      <c r="CA24" s="468"/>
      <c r="CB24" s="468"/>
      <c r="CC24" s="469"/>
      <c r="CD24" s="198"/>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x14ac:dyDescent="0.15">
      <c r="A25" s="184"/>
      <c r="B25" s="607"/>
      <c r="C25" s="608"/>
      <c r="D25" s="609"/>
      <c r="E25" s="517" t="s">
        <v>174</v>
      </c>
      <c r="F25" s="497"/>
      <c r="G25" s="497"/>
      <c r="H25" s="497"/>
      <c r="I25" s="497"/>
      <c r="J25" s="497"/>
      <c r="K25" s="498"/>
      <c r="L25" s="518">
        <v>1</v>
      </c>
      <c r="M25" s="519"/>
      <c r="N25" s="519"/>
      <c r="O25" s="519"/>
      <c r="P25" s="561"/>
      <c r="Q25" s="518">
        <v>5940</v>
      </c>
      <c r="R25" s="519"/>
      <c r="S25" s="519"/>
      <c r="T25" s="519"/>
      <c r="U25" s="519"/>
      <c r="V25" s="561"/>
      <c r="W25" s="620"/>
      <c r="X25" s="608"/>
      <c r="Y25" s="609"/>
      <c r="Z25" s="517" t="s">
        <v>175</v>
      </c>
      <c r="AA25" s="497"/>
      <c r="AB25" s="497"/>
      <c r="AC25" s="497"/>
      <c r="AD25" s="497"/>
      <c r="AE25" s="497"/>
      <c r="AF25" s="497"/>
      <c r="AG25" s="498"/>
      <c r="AH25" s="518" t="s">
        <v>138</v>
      </c>
      <c r="AI25" s="519"/>
      <c r="AJ25" s="519"/>
      <c r="AK25" s="519"/>
      <c r="AL25" s="561"/>
      <c r="AM25" s="518" t="s">
        <v>138</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138</v>
      </c>
      <c r="BO25" s="431"/>
      <c r="BP25" s="431"/>
      <c r="BQ25" s="431"/>
      <c r="BR25" s="431"/>
      <c r="BS25" s="431"/>
      <c r="BT25" s="431"/>
      <c r="BU25" s="432"/>
      <c r="BV25" s="430" t="s">
        <v>138</v>
      </c>
      <c r="BW25" s="431"/>
      <c r="BX25" s="431"/>
      <c r="BY25" s="431"/>
      <c r="BZ25" s="431"/>
      <c r="CA25" s="431"/>
      <c r="CB25" s="431"/>
      <c r="CC25" s="432"/>
      <c r="CD25" s="198"/>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3" customFormat="1" ht="18.75" customHeight="1" x14ac:dyDescent="0.15">
      <c r="A26" s="184"/>
      <c r="B26" s="607"/>
      <c r="C26" s="608"/>
      <c r="D26" s="609"/>
      <c r="E26" s="517" t="s">
        <v>177</v>
      </c>
      <c r="F26" s="497"/>
      <c r="G26" s="497"/>
      <c r="H26" s="497"/>
      <c r="I26" s="497"/>
      <c r="J26" s="497"/>
      <c r="K26" s="498"/>
      <c r="L26" s="518">
        <v>1</v>
      </c>
      <c r="M26" s="519"/>
      <c r="N26" s="519"/>
      <c r="O26" s="519"/>
      <c r="P26" s="561"/>
      <c r="Q26" s="518">
        <v>4500</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198"/>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4"/>
      <c r="B27" s="607"/>
      <c r="C27" s="608"/>
      <c r="D27" s="609"/>
      <c r="E27" s="517" t="s">
        <v>180</v>
      </c>
      <c r="F27" s="497"/>
      <c r="G27" s="497"/>
      <c r="H27" s="497"/>
      <c r="I27" s="497"/>
      <c r="J27" s="497"/>
      <c r="K27" s="498"/>
      <c r="L27" s="518">
        <v>1</v>
      </c>
      <c r="M27" s="519"/>
      <c r="N27" s="519"/>
      <c r="O27" s="519"/>
      <c r="P27" s="561"/>
      <c r="Q27" s="518">
        <v>2570</v>
      </c>
      <c r="R27" s="519"/>
      <c r="S27" s="519"/>
      <c r="T27" s="519"/>
      <c r="U27" s="519"/>
      <c r="V27" s="561"/>
      <c r="W27" s="620"/>
      <c r="X27" s="608"/>
      <c r="Y27" s="609"/>
      <c r="Z27" s="517" t="s">
        <v>181</v>
      </c>
      <c r="AA27" s="497"/>
      <c r="AB27" s="497"/>
      <c r="AC27" s="497"/>
      <c r="AD27" s="497"/>
      <c r="AE27" s="497"/>
      <c r="AF27" s="497"/>
      <c r="AG27" s="498"/>
      <c r="AH27" s="518">
        <v>7</v>
      </c>
      <c r="AI27" s="519"/>
      <c r="AJ27" s="519"/>
      <c r="AK27" s="519"/>
      <c r="AL27" s="561"/>
      <c r="AM27" s="518">
        <v>22394</v>
      </c>
      <c r="AN27" s="519"/>
      <c r="AO27" s="519"/>
      <c r="AP27" s="519"/>
      <c r="AQ27" s="519"/>
      <c r="AR27" s="561"/>
      <c r="AS27" s="518">
        <v>3199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35154</v>
      </c>
      <c r="BO27" s="644"/>
      <c r="BP27" s="644"/>
      <c r="BQ27" s="644"/>
      <c r="BR27" s="644"/>
      <c r="BS27" s="644"/>
      <c r="BT27" s="644"/>
      <c r="BU27" s="645"/>
      <c r="BV27" s="643">
        <v>35150</v>
      </c>
      <c r="BW27" s="644"/>
      <c r="BX27" s="644"/>
      <c r="BY27" s="644"/>
      <c r="BZ27" s="644"/>
      <c r="CA27" s="644"/>
      <c r="CB27" s="644"/>
      <c r="CC27" s="645"/>
      <c r="CD27" s="200"/>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x14ac:dyDescent="0.15">
      <c r="A28" s="184"/>
      <c r="B28" s="607"/>
      <c r="C28" s="608"/>
      <c r="D28" s="609"/>
      <c r="E28" s="517" t="s">
        <v>183</v>
      </c>
      <c r="F28" s="497"/>
      <c r="G28" s="497"/>
      <c r="H28" s="497"/>
      <c r="I28" s="497"/>
      <c r="J28" s="497"/>
      <c r="K28" s="498"/>
      <c r="L28" s="518">
        <v>1</v>
      </c>
      <c r="M28" s="519"/>
      <c r="N28" s="519"/>
      <c r="O28" s="519"/>
      <c r="P28" s="561"/>
      <c r="Q28" s="518">
        <v>2130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147</v>
      </c>
      <c r="AN28" s="519"/>
      <c r="AO28" s="519"/>
      <c r="AP28" s="519"/>
      <c r="AQ28" s="519"/>
      <c r="AR28" s="561"/>
      <c r="AS28" s="518" t="s">
        <v>138</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1454285</v>
      </c>
      <c r="BO28" s="431"/>
      <c r="BP28" s="431"/>
      <c r="BQ28" s="431"/>
      <c r="BR28" s="431"/>
      <c r="BS28" s="431"/>
      <c r="BT28" s="431"/>
      <c r="BU28" s="432"/>
      <c r="BV28" s="430">
        <v>1403848</v>
      </c>
      <c r="BW28" s="431"/>
      <c r="BX28" s="431"/>
      <c r="BY28" s="431"/>
      <c r="BZ28" s="431"/>
      <c r="CA28" s="431"/>
      <c r="CB28" s="431"/>
      <c r="CC28" s="432"/>
      <c r="CD28" s="198"/>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x14ac:dyDescent="0.15">
      <c r="A29" s="184"/>
      <c r="B29" s="607"/>
      <c r="C29" s="608"/>
      <c r="D29" s="609"/>
      <c r="E29" s="517" t="s">
        <v>186</v>
      </c>
      <c r="F29" s="497"/>
      <c r="G29" s="497"/>
      <c r="H29" s="497"/>
      <c r="I29" s="497"/>
      <c r="J29" s="497"/>
      <c r="K29" s="498"/>
      <c r="L29" s="518">
        <v>8</v>
      </c>
      <c r="M29" s="519"/>
      <c r="N29" s="519"/>
      <c r="O29" s="519"/>
      <c r="P29" s="561"/>
      <c r="Q29" s="518">
        <v>1980</v>
      </c>
      <c r="R29" s="519"/>
      <c r="S29" s="519"/>
      <c r="T29" s="519"/>
      <c r="U29" s="519"/>
      <c r="V29" s="561"/>
      <c r="W29" s="621"/>
      <c r="X29" s="622"/>
      <c r="Y29" s="623"/>
      <c r="Z29" s="517" t="s">
        <v>187</v>
      </c>
      <c r="AA29" s="497"/>
      <c r="AB29" s="497"/>
      <c r="AC29" s="497"/>
      <c r="AD29" s="497"/>
      <c r="AE29" s="497"/>
      <c r="AF29" s="497"/>
      <c r="AG29" s="498"/>
      <c r="AH29" s="518">
        <v>71</v>
      </c>
      <c r="AI29" s="519"/>
      <c r="AJ29" s="519"/>
      <c r="AK29" s="519"/>
      <c r="AL29" s="561"/>
      <c r="AM29" s="518">
        <v>194874</v>
      </c>
      <c r="AN29" s="519"/>
      <c r="AO29" s="519"/>
      <c r="AP29" s="519"/>
      <c r="AQ29" s="519"/>
      <c r="AR29" s="561"/>
      <c r="AS29" s="518">
        <v>2745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17240</v>
      </c>
      <c r="BO29" s="468"/>
      <c r="BP29" s="468"/>
      <c r="BQ29" s="468"/>
      <c r="BR29" s="468"/>
      <c r="BS29" s="468"/>
      <c r="BT29" s="468"/>
      <c r="BU29" s="469"/>
      <c r="BV29" s="467">
        <v>17238</v>
      </c>
      <c r="BW29" s="468"/>
      <c r="BX29" s="468"/>
      <c r="BY29" s="468"/>
      <c r="BZ29" s="468"/>
      <c r="CA29" s="468"/>
      <c r="CB29" s="468"/>
      <c r="CC29" s="469"/>
      <c r="CD29" s="200"/>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x14ac:dyDescent="0.2">
      <c r="A30" s="184"/>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83.4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882022</v>
      </c>
      <c r="BO30" s="644"/>
      <c r="BP30" s="644"/>
      <c r="BQ30" s="644"/>
      <c r="BR30" s="644"/>
      <c r="BS30" s="644"/>
      <c r="BT30" s="644"/>
      <c r="BU30" s="645"/>
      <c r="BV30" s="643">
        <v>920226</v>
      </c>
      <c r="BW30" s="644"/>
      <c r="BX30" s="644"/>
      <c r="BY30" s="644"/>
      <c r="BZ30" s="644"/>
      <c r="CA30" s="644"/>
      <c r="CB30" s="644"/>
      <c r="CC30" s="645"/>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1" t="s">
        <v>196</v>
      </c>
      <c r="D33" s="491"/>
      <c r="E33" s="456" t="s">
        <v>197</v>
      </c>
      <c r="F33" s="456"/>
      <c r="G33" s="456"/>
      <c r="H33" s="456"/>
      <c r="I33" s="456"/>
      <c r="J33" s="456"/>
      <c r="K33" s="456"/>
      <c r="L33" s="456"/>
      <c r="M33" s="456"/>
      <c r="N33" s="456"/>
      <c r="O33" s="456"/>
      <c r="P33" s="456"/>
      <c r="Q33" s="456"/>
      <c r="R33" s="456"/>
      <c r="S33" s="456"/>
      <c r="T33" s="213"/>
      <c r="U33" s="491" t="s">
        <v>196</v>
      </c>
      <c r="V33" s="491"/>
      <c r="W33" s="456" t="s">
        <v>197</v>
      </c>
      <c r="X33" s="456"/>
      <c r="Y33" s="456"/>
      <c r="Z33" s="456"/>
      <c r="AA33" s="456"/>
      <c r="AB33" s="456"/>
      <c r="AC33" s="456"/>
      <c r="AD33" s="456"/>
      <c r="AE33" s="456"/>
      <c r="AF33" s="456"/>
      <c r="AG33" s="456"/>
      <c r="AH33" s="456"/>
      <c r="AI33" s="456"/>
      <c r="AJ33" s="456"/>
      <c r="AK33" s="456"/>
      <c r="AL33" s="213"/>
      <c r="AM33" s="491" t="s">
        <v>196</v>
      </c>
      <c r="AN33" s="491"/>
      <c r="AO33" s="456" t="s">
        <v>197</v>
      </c>
      <c r="AP33" s="456"/>
      <c r="AQ33" s="456"/>
      <c r="AR33" s="456"/>
      <c r="AS33" s="456"/>
      <c r="AT33" s="456"/>
      <c r="AU33" s="456"/>
      <c r="AV33" s="456"/>
      <c r="AW33" s="456"/>
      <c r="AX33" s="456"/>
      <c r="AY33" s="456"/>
      <c r="AZ33" s="456"/>
      <c r="BA33" s="456"/>
      <c r="BB33" s="456"/>
      <c r="BC33" s="456"/>
      <c r="BD33" s="214"/>
      <c r="BE33" s="456" t="s">
        <v>198</v>
      </c>
      <c r="BF33" s="456"/>
      <c r="BG33" s="456" t="s">
        <v>199</v>
      </c>
      <c r="BH33" s="456"/>
      <c r="BI33" s="456"/>
      <c r="BJ33" s="456"/>
      <c r="BK33" s="456"/>
      <c r="BL33" s="456"/>
      <c r="BM33" s="456"/>
      <c r="BN33" s="456"/>
      <c r="BO33" s="456"/>
      <c r="BP33" s="456"/>
      <c r="BQ33" s="456"/>
      <c r="BR33" s="456"/>
      <c r="BS33" s="456"/>
      <c r="BT33" s="456"/>
      <c r="BU33" s="456"/>
      <c r="BV33" s="214"/>
      <c r="BW33" s="491" t="s">
        <v>198</v>
      </c>
      <c r="BX33" s="491"/>
      <c r="BY33" s="456" t="s">
        <v>200</v>
      </c>
      <c r="BZ33" s="456"/>
      <c r="CA33" s="456"/>
      <c r="CB33" s="456"/>
      <c r="CC33" s="456"/>
      <c r="CD33" s="456"/>
      <c r="CE33" s="456"/>
      <c r="CF33" s="456"/>
      <c r="CG33" s="456"/>
      <c r="CH33" s="456"/>
      <c r="CI33" s="456"/>
      <c r="CJ33" s="456"/>
      <c r="CK33" s="456"/>
      <c r="CL33" s="456"/>
      <c r="CM33" s="456"/>
      <c r="CN33" s="213"/>
      <c r="CO33" s="491" t="s">
        <v>196</v>
      </c>
      <c r="CP33" s="491"/>
      <c r="CQ33" s="456" t="s">
        <v>201</v>
      </c>
      <c r="CR33" s="456"/>
      <c r="CS33" s="456"/>
      <c r="CT33" s="456"/>
      <c r="CU33" s="456"/>
      <c r="CV33" s="456"/>
      <c r="CW33" s="456"/>
      <c r="CX33" s="456"/>
      <c r="CY33" s="456"/>
      <c r="CZ33" s="456"/>
      <c r="DA33" s="456"/>
      <c r="DB33" s="456"/>
      <c r="DC33" s="456"/>
      <c r="DD33" s="456"/>
      <c r="DE33" s="456"/>
      <c r="DF33" s="213"/>
      <c r="DG33" s="655" t="s">
        <v>202</v>
      </c>
      <c r="DH33" s="655"/>
      <c r="DI33" s="215"/>
      <c r="DJ33" s="183"/>
      <c r="DK33" s="183"/>
      <c r="DL33" s="183"/>
      <c r="DM33" s="183"/>
      <c r="DN33" s="183"/>
      <c r="DO33" s="183"/>
    </row>
    <row r="34" spans="1:119" ht="32.25" customHeight="1" x14ac:dyDescent="0.15">
      <c r="A34" s="184"/>
      <c r="B34" s="210"/>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1"/>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1"/>
      <c r="AM34" s="656" t="str">
        <f>IF(AO34="","",MAX(C34:D43,U34:V43)+1)</f>
        <v/>
      </c>
      <c r="AN34" s="656"/>
      <c r="AO34" s="657"/>
      <c r="AP34" s="657"/>
      <c r="AQ34" s="657"/>
      <c r="AR34" s="657"/>
      <c r="AS34" s="657"/>
      <c r="AT34" s="657"/>
      <c r="AU34" s="657"/>
      <c r="AV34" s="657"/>
      <c r="AW34" s="657"/>
      <c r="AX34" s="657"/>
      <c r="AY34" s="657"/>
      <c r="AZ34" s="657"/>
      <c r="BA34" s="657"/>
      <c r="BB34" s="657"/>
      <c r="BC34" s="657"/>
      <c r="BD34" s="211"/>
      <c r="BE34" s="656" t="str">
        <f>IF(BG34="","",MAX(C34:D43,U34:V43,AM34:AN43)+1)</f>
        <v/>
      </c>
      <c r="BF34" s="656"/>
      <c r="BG34" s="657"/>
      <c r="BH34" s="657"/>
      <c r="BI34" s="657"/>
      <c r="BJ34" s="657"/>
      <c r="BK34" s="657"/>
      <c r="BL34" s="657"/>
      <c r="BM34" s="657"/>
      <c r="BN34" s="657"/>
      <c r="BO34" s="657"/>
      <c r="BP34" s="657"/>
      <c r="BQ34" s="657"/>
      <c r="BR34" s="657"/>
      <c r="BS34" s="657"/>
      <c r="BT34" s="657"/>
      <c r="BU34" s="657"/>
      <c r="BV34" s="211"/>
      <c r="BW34" s="656">
        <f>IF(BY34="","",MAX(C34:D43,U34:V43,AM34:AN43,BE34:BF43)+1)</f>
        <v>5</v>
      </c>
      <c r="BX34" s="656"/>
      <c r="BY34" s="657" t="str">
        <f>IF('各会計、関係団体の財政状況及び健全化判断比率'!B68="","",'各会計、関係団体の財政状況及び健全化判断比率'!B68)</f>
        <v>八重山広域市町村圏事務組合</v>
      </c>
      <c r="BZ34" s="657"/>
      <c r="CA34" s="657"/>
      <c r="CB34" s="657"/>
      <c r="CC34" s="657"/>
      <c r="CD34" s="657"/>
      <c r="CE34" s="657"/>
      <c r="CF34" s="657"/>
      <c r="CG34" s="657"/>
      <c r="CH34" s="657"/>
      <c r="CI34" s="657"/>
      <c r="CJ34" s="657"/>
      <c r="CK34" s="657"/>
      <c r="CL34" s="657"/>
      <c r="CM34" s="657"/>
      <c r="CN34" s="211"/>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8"/>
      <c r="DG34" s="658" t="str">
        <f>IF('各会計、関係団体の財政状況及び健全化判断比率'!BR7="","",'各会計、関係団体の財政状況及び健全化判断比率'!BR7)</f>
        <v/>
      </c>
      <c r="DH34" s="658"/>
      <c r="DI34" s="215"/>
      <c r="DJ34" s="183"/>
      <c r="DK34" s="183"/>
      <c r="DL34" s="183"/>
      <c r="DM34" s="183"/>
      <c r="DN34" s="183"/>
      <c r="DO34" s="183"/>
    </row>
    <row r="35" spans="1:119" ht="32.25" customHeight="1" x14ac:dyDescent="0.15">
      <c r="A35" s="184"/>
      <c r="B35" s="210"/>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1"/>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1"/>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1"/>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1"/>
      <c r="BW35" s="656">
        <f t="shared" ref="BW35:BW43" si="2">IF(BY35="","",BW34+1)</f>
        <v>6</v>
      </c>
      <c r="BX35" s="656"/>
      <c r="BY35" s="657" t="str">
        <f>IF('各会計、関係団体の財政状況及び健全化判断比率'!B69="","",'各会計、関係団体の財政状況及び健全化判断比率'!B69)</f>
        <v>比謝川行政事務組合</v>
      </c>
      <c r="BZ35" s="657"/>
      <c r="CA35" s="657"/>
      <c r="CB35" s="657"/>
      <c r="CC35" s="657"/>
      <c r="CD35" s="657"/>
      <c r="CE35" s="657"/>
      <c r="CF35" s="657"/>
      <c r="CG35" s="657"/>
      <c r="CH35" s="657"/>
      <c r="CI35" s="657"/>
      <c r="CJ35" s="657"/>
      <c r="CK35" s="657"/>
      <c r="CL35" s="657"/>
      <c r="CM35" s="657"/>
      <c r="CN35" s="211"/>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8"/>
      <c r="DG35" s="658" t="str">
        <f>IF('各会計、関係団体の財政状況及び健全化判断比率'!BR8="","",'各会計、関係団体の財政状況及び健全化判断比率'!BR8)</f>
        <v/>
      </c>
      <c r="DH35" s="658"/>
      <c r="DI35" s="215"/>
      <c r="DJ35" s="183"/>
      <c r="DK35" s="183"/>
      <c r="DL35" s="183"/>
      <c r="DM35" s="183"/>
      <c r="DN35" s="183"/>
      <c r="DO35" s="183"/>
    </row>
    <row r="36" spans="1:119" ht="32.25" customHeight="1" x14ac:dyDescent="0.15">
      <c r="A36" s="184"/>
      <c r="B36" s="210"/>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1"/>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1"/>
      <c r="AM36" s="656" t="str">
        <f t="shared" si="0"/>
        <v/>
      </c>
      <c r="AN36" s="656"/>
      <c r="AO36" s="657"/>
      <c r="AP36" s="657"/>
      <c r="AQ36" s="657"/>
      <c r="AR36" s="657"/>
      <c r="AS36" s="657"/>
      <c r="AT36" s="657"/>
      <c r="AU36" s="657"/>
      <c r="AV36" s="657"/>
      <c r="AW36" s="657"/>
      <c r="AX36" s="657"/>
      <c r="AY36" s="657"/>
      <c r="AZ36" s="657"/>
      <c r="BA36" s="657"/>
      <c r="BB36" s="657"/>
      <c r="BC36" s="657"/>
      <c r="BD36" s="211"/>
      <c r="BE36" s="656" t="str">
        <f t="shared" si="1"/>
        <v/>
      </c>
      <c r="BF36" s="656"/>
      <c r="BG36" s="657"/>
      <c r="BH36" s="657"/>
      <c r="BI36" s="657"/>
      <c r="BJ36" s="657"/>
      <c r="BK36" s="657"/>
      <c r="BL36" s="657"/>
      <c r="BM36" s="657"/>
      <c r="BN36" s="657"/>
      <c r="BO36" s="657"/>
      <c r="BP36" s="657"/>
      <c r="BQ36" s="657"/>
      <c r="BR36" s="657"/>
      <c r="BS36" s="657"/>
      <c r="BT36" s="657"/>
      <c r="BU36" s="657"/>
      <c r="BV36" s="211"/>
      <c r="BW36" s="656">
        <f t="shared" si="2"/>
        <v>7</v>
      </c>
      <c r="BX36" s="656"/>
      <c r="BY36" s="657" t="str">
        <f>IF('各会計、関係団体の財政状況及び健全化判断比率'!B70="","",'各会計、関係団体の財政状況及び健全化判断比率'!B70)</f>
        <v>沖縄県市町村総合事務組合</v>
      </c>
      <c r="BZ36" s="657"/>
      <c r="CA36" s="657"/>
      <c r="CB36" s="657"/>
      <c r="CC36" s="657"/>
      <c r="CD36" s="657"/>
      <c r="CE36" s="657"/>
      <c r="CF36" s="657"/>
      <c r="CG36" s="657"/>
      <c r="CH36" s="657"/>
      <c r="CI36" s="657"/>
      <c r="CJ36" s="657"/>
      <c r="CK36" s="657"/>
      <c r="CL36" s="657"/>
      <c r="CM36" s="657"/>
      <c r="CN36" s="211"/>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8"/>
      <c r="DG36" s="658" t="str">
        <f>IF('各会計、関係団体の財政状況及び健全化判断比率'!BR9="","",'各会計、関係団体の財政状況及び健全化判断比率'!BR9)</f>
        <v/>
      </c>
      <c r="DH36" s="658"/>
      <c r="DI36" s="215"/>
      <c r="DJ36" s="183"/>
      <c r="DK36" s="183"/>
      <c r="DL36" s="183"/>
      <c r="DM36" s="183"/>
      <c r="DN36" s="183"/>
      <c r="DO36" s="183"/>
    </row>
    <row r="37" spans="1:119" ht="32.25" customHeight="1" x14ac:dyDescent="0.15">
      <c r="A37" s="184"/>
      <c r="B37" s="210"/>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1"/>
      <c r="U37" s="656" t="str">
        <f t="shared" si="4"/>
        <v/>
      </c>
      <c r="V37" s="656"/>
      <c r="W37" s="657"/>
      <c r="X37" s="657"/>
      <c r="Y37" s="657"/>
      <c r="Z37" s="657"/>
      <c r="AA37" s="657"/>
      <c r="AB37" s="657"/>
      <c r="AC37" s="657"/>
      <c r="AD37" s="657"/>
      <c r="AE37" s="657"/>
      <c r="AF37" s="657"/>
      <c r="AG37" s="657"/>
      <c r="AH37" s="657"/>
      <c r="AI37" s="657"/>
      <c r="AJ37" s="657"/>
      <c r="AK37" s="657"/>
      <c r="AL37" s="211"/>
      <c r="AM37" s="656" t="str">
        <f t="shared" si="0"/>
        <v/>
      </c>
      <c r="AN37" s="656"/>
      <c r="AO37" s="657"/>
      <c r="AP37" s="657"/>
      <c r="AQ37" s="657"/>
      <c r="AR37" s="657"/>
      <c r="AS37" s="657"/>
      <c r="AT37" s="657"/>
      <c r="AU37" s="657"/>
      <c r="AV37" s="657"/>
      <c r="AW37" s="657"/>
      <c r="AX37" s="657"/>
      <c r="AY37" s="657"/>
      <c r="AZ37" s="657"/>
      <c r="BA37" s="657"/>
      <c r="BB37" s="657"/>
      <c r="BC37" s="657"/>
      <c r="BD37" s="211"/>
      <c r="BE37" s="656" t="str">
        <f t="shared" si="1"/>
        <v/>
      </c>
      <c r="BF37" s="656"/>
      <c r="BG37" s="657"/>
      <c r="BH37" s="657"/>
      <c r="BI37" s="657"/>
      <c r="BJ37" s="657"/>
      <c r="BK37" s="657"/>
      <c r="BL37" s="657"/>
      <c r="BM37" s="657"/>
      <c r="BN37" s="657"/>
      <c r="BO37" s="657"/>
      <c r="BP37" s="657"/>
      <c r="BQ37" s="657"/>
      <c r="BR37" s="657"/>
      <c r="BS37" s="657"/>
      <c r="BT37" s="657"/>
      <c r="BU37" s="657"/>
      <c r="BV37" s="211"/>
      <c r="BW37" s="656">
        <f t="shared" si="2"/>
        <v>8</v>
      </c>
      <c r="BX37" s="656"/>
      <c r="BY37" s="657" t="str">
        <f>IF('各会計、関係団体の財政状況及び健全化判断比率'!B71="","",'各会計、関係団体の財政状況及び健全化判断比率'!B71)</f>
        <v>沖縄県後期高齢者医療広域連合</v>
      </c>
      <c r="BZ37" s="657"/>
      <c r="CA37" s="657"/>
      <c r="CB37" s="657"/>
      <c r="CC37" s="657"/>
      <c r="CD37" s="657"/>
      <c r="CE37" s="657"/>
      <c r="CF37" s="657"/>
      <c r="CG37" s="657"/>
      <c r="CH37" s="657"/>
      <c r="CI37" s="657"/>
      <c r="CJ37" s="657"/>
      <c r="CK37" s="657"/>
      <c r="CL37" s="657"/>
      <c r="CM37" s="657"/>
      <c r="CN37" s="211"/>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8"/>
      <c r="DG37" s="658" t="str">
        <f>IF('各会計、関係団体の財政状況及び健全化判断比率'!BR10="","",'各会計、関係団体の財政状況及び健全化判断比率'!BR10)</f>
        <v/>
      </c>
      <c r="DH37" s="658"/>
      <c r="DI37" s="215"/>
      <c r="DJ37" s="183"/>
      <c r="DK37" s="183"/>
      <c r="DL37" s="183"/>
      <c r="DM37" s="183"/>
      <c r="DN37" s="183"/>
      <c r="DO37" s="183"/>
    </row>
    <row r="38" spans="1:119" ht="32.25" customHeight="1" x14ac:dyDescent="0.15">
      <c r="A38" s="184"/>
      <c r="B38" s="210"/>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1"/>
      <c r="U38" s="656" t="str">
        <f t="shared" si="4"/>
        <v/>
      </c>
      <c r="V38" s="656"/>
      <c r="W38" s="657"/>
      <c r="X38" s="657"/>
      <c r="Y38" s="657"/>
      <c r="Z38" s="657"/>
      <c r="AA38" s="657"/>
      <c r="AB38" s="657"/>
      <c r="AC38" s="657"/>
      <c r="AD38" s="657"/>
      <c r="AE38" s="657"/>
      <c r="AF38" s="657"/>
      <c r="AG38" s="657"/>
      <c r="AH38" s="657"/>
      <c r="AI38" s="657"/>
      <c r="AJ38" s="657"/>
      <c r="AK38" s="657"/>
      <c r="AL38" s="211"/>
      <c r="AM38" s="656" t="str">
        <f t="shared" si="0"/>
        <v/>
      </c>
      <c r="AN38" s="656"/>
      <c r="AO38" s="657"/>
      <c r="AP38" s="657"/>
      <c r="AQ38" s="657"/>
      <c r="AR38" s="657"/>
      <c r="AS38" s="657"/>
      <c r="AT38" s="657"/>
      <c r="AU38" s="657"/>
      <c r="AV38" s="657"/>
      <c r="AW38" s="657"/>
      <c r="AX38" s="657"/>
      <c r="AY38" s="657"/>
      <c r="AZ38" s="657"/>
      <c r="BA38" s="657"/>
      <c r="BB38" s="657"/>
      <c r="BC38" s="657"/>
      <c r="BD38" s="211"/>
      <c r="BE38" s="656" t="str">
        <f t="shared" si="1"/>
        <v/>
      </c>
      <c r="BF38" s="656"/>
      <c r="BG38" s="657"/>
      <c r="BH38" s="657"/>
      <c r="BI38" s="657"/>
      <c r="BJ38" s="657"/>
      <c r="BK38" s="657"/>
      <c r="BL38" s="657"/>
      <c r="BM38" s="657"/>
      <c r="BN38" s="657"/>
      <c r="BO38" s="657"/>
      <c r="BP38" s="657"/>
      <c r="BQ38" s="657"/>
      <c r="BR38" s="657"/>
      <c r="BS38" s="657"/>
      <c r="BT38" s="657"/>
      <c r="BU38" s="657"/>
      <c r="BV38" s="211"/>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1"/>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8"/>
      <c r="DG38" s="658" t="str">
        <f>IF('各会計、関係団体の財政状況及び健全化判断比率'!BR11="","",'各会計、関係団体の財政状況及び健全化判断比率'!BR11)</f>
        <v/>
      </c>
      <c r="DH38" s="658"/>
      <c r="DI38" s="215"/>
      <c r="DJ38" s="183"/>
      <c r="DK38" s="183"/>
      <c r="DL38" s="183"/>
      <c r="DM38" s="183"/>
      <c r="DN38" s="183"/>
      <c r="DO38" s="183"/>
    </row>
    <row r="39" spans="1:119" ht="32.25" customHeight="1" x14ac:dyDescent="0.15">
      <c r="A39" s="184"/>
      <c r="B39" s="210"/>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1"/>
      <c r="U39" s="656" t="str">
        <f t="shared" si="4"/>
        <v/>
      </c>
      <c r="V39" s="656"/>
      <c r="W39" s="657"/>
      <c r="X39" s="657"/>
      <c r="Y39" s="657"/>
      <c r="Z39" s="657"/>
      <c r="AA39" s="657"/>
      <c r="AB39" s="657"/>
      <c r="AC39" s="657"/>
      <c r="AD39" s="657"/>
      <c r="AE39" s="657"/>
      <c r="AF39" s="657"/>
      <c r="AG39" s="657"/>
      <c r="AH39" s="657"/>
      <c r="AI39" s="657"/>
      <c r="AJ39" s="657"/>
      <c r="AK39" s="657"/>
      <c r="AL39" s="211"/>
      <c r="AM39" s="656" t="str">
        <f t="shared" si="0"/>
        <v/>
      </c>
      <c r="AN39" s="656"/>
      <c r="AO39" s="657"/>
      <c r="AP39" s="657"/>
      <c r="AQ39" s="657"/>
      <c r="AR39" s="657"/>
      <c r="AS39" s="657"/>
      <c r="AT39" s="657"/>
      <c r="AU39" s="657"/>
      <c r="AV39" s="657"/>
      <c r="AW39" s="657"/>
      <c r="AX39" s="657"/>
      <c r="AY39" s="657"/>
      <c r="AZ39" s="657"/>
      <c r="BA39" s="657"/>
      <c r="BB39" s="657"/>
      <c r="BC39" s="657"/>
      <c r="BD39" s="211"/>
      <c r="BE39" s="656" t="str">
        <f t="shared" si="1"/>
        <v/>
      </c>
      <c r="BF39" s="656"/>
      <c r="BG39" s="657"/>
      <c r="BH39" s="657"/>
      <c r="BI39" s="657"/>
      <c r="BJ39" s="657"/>
      <c r="BK39" s="657"/>
      <c r="BL39" s="657"/>
      <c r="BM39" s="657"/>
      <c r="BN39" s="657"/>
      <c r="BO39" s="657"/>
      <c r="BP39" s="657"/>
      <c r="BQ39" s="657"/>
      <c r="BR39" s="657"/>
      <c r="BS39" s="657"/>
      <c r="BT39" s="657"/>
      <c r="BU39" s="657"/>
      <c r="BV39" s="211"/>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1"/>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8"/>
      <c r="DG39" s="658" t="str">
        <f>IF('各会計、関係団体の財政状況及び健全化判断比率'!BR12="","",'各会計、関係団体の財政状況及び健全化判断比率'!BR12)</f>
        <v/>
      </c>
      <c r="DH39" s="658"/>
      <c r="DI39" s="215"/>
      <c r="DJ39" s="183"/>
      <c r="DK39" s="183"/>
      <c r="DL39" s="183"/>
      <c r="DM39" s="183"/>
      <c r="DN39" s="183"/>
      <c r="DO39" s="183"/>
    </row>
    <row r="40" spans="1:119" ht="32.25" customHeight="1" x14ac:dyDescent="0.15">
      <c r="A40" s="184"/>
      <c r="B40" s="210"/>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1"/>
      <c r="U40" s="656" t="str">
        <f t="shared" si="4"/>
        <v/>
      </c>
      <c r="V40" s="656"/>
      <c r="W40" s="657"/>
      <c r="X40" s="657"/>
      <c r="Y40" s="657"/>
      <c r="Z40" s="657"/>
      <c r="AA40" s="657"/>
      <c r="AB40" s="657"/>
      <c r="AC40" s="657"/>
      <c r="AD40" s="657"/>
      <c r="AE40" s="657"/>
      <c r="AF40" s="657"/>
      <c r="AG40" s="657"/>
      <c r="AH40" s="657"/>
      <c r="AI40" s="657"/>
      <c r="AJ40" s="657"/>
      <c r="AK40" s="657"/>
      <c r="AL40" s="211"/>
      <c r="AM40" s="656" t="str">
        <f t="shared" si="0"/>
        <v/>
      </c>
      <c r="AN40" s="656"/>
      <c r="AO40" s="657"/>
      <c r="AP40" s="657"/>
      <c r="AQ40" s="657"/>
      <c r="AR40" s="657"/>
      <c r="AS40" s="657"/>
      <c r="AT40" s="657"/>
      <c r="AU40" s="657"/>
      <c r="AV40" s="657"/>
      <c r="AW40" s="657"/>
      <c r="AX40" s="657"/>
      <c r="AY40" s="657"/>
      <c r="AZ40" s="657"/>
      <c r="BA40" s="657"/>
      <c r="BB40" s="657"/>
      <c r="BC40" s="657"/>
      <c r="BD40" s="211"/>
      <c r="BE40" s="656" t="str">
        <f t="shared" si="1"/>
        <v/>
      </c>
      <c r="BF40" s="656"/>
      <c r="BG40" s="657"/>
      <c r="BH40" s="657"/>
      <c r="BI40" s="657"/>
      <c r="BJ40" s="657"/>
      <c r="BK40" s="657"/>
      <c r="BL40" s="657"/>
      <c r="BM40" s="657"/>
      <c r="BN40" s="657"/>
      <c r="BO40" s="657"/>
      <c r="BP40" s="657"/>
      <c r="BQ40" s="657"/>
      <c r="BR40" s="657"/>
      <c r="BS40" s="657"/>
      <c r="BT40" s="657"/>
      <c r="BU40" s="657"/>
      <c r="BV40" s="211"/>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1"/>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8"/>
      <c r="DG40" s="658" t="str">
        <f>IF('各会計、関係団体の財政状況及び健全化判断比率'!BR13="","",'各会計、関係団体の財政状況及び健全化判断比率'!BR13)</f>
        <v/>
      </c>
      <c r="DH40" s="658"/>
      <c r="DI40" s="215"/>
      <c r="DJ40" s="183"/>
      <c r="DK40" s="183"/>
      <c r="DL40" s="183"/>
      <c r="DM40" s="183"/>
      <c r="DN40" s="183"/>
      <c r="DO40" s="183"/>
    </row>
    <row r="41" spans="1:119" ht="32.25" customHeight="1" x14ac:dyDescent="0.15">
      <c r="A41" s="184"/>
      <c r="B41" s="210"/>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1"/>
      <c r="U41" s="656" t="str">
        <f t="shared" si="4"/>
        <v/>
      </c>
      <c r="V41" s="656"/>
      <c r="W41" s="657"/>
      <c r="X41" s="657"/>
      <c r="Y41" s="657"/>
      <c r="Z41" s="657"/>
      <c r="AA41" s="657"/>
      <c r="AB41" s="657"/>
      <c r="AC41" s="657"/>
      <c r="AD41" s="657"/>
      <c r="AE41" s="657"/>
      <c r="AF41" s="657"/>
      <c r="AG41" s="657"/>
      <c r="AH41" s="657"/>
      <c r="AI41" s="657"/>
      <c r="AJ41" s="657"/>
      <c r="AK41" s="657"/>
      <c r="AL41" s="211"/>
      <c r="AM41" s="656" t="str">
        <f t="shared" si="0"/>
        <v/>
      </c>
      <c r="AN41" s="656"/>
      <c r="AO41" s="657"/>
      <c r="AP41" s="657"/>
      <c r="AQ41" s="657"/>
      <c r="AR41" s="657"/>
      <c r="AS41" s="657"/>
      <c r="AT41" s="657"/>
      <c r="AU41" s="657"/>
      <c r="AV41" s="657"/>
      <c r="AW41" s="657"/>
      <c r="AX41" s="657"/>
      <c r="AY41" s="657"/>
      <c r="AZ41" s="657"/>
      <c r="BA41" s="657"/>
      <c r="BB41" s="657"/>
      <c r="BC41" s="657"/>
      <c r="BD41" s="211"/>
      <c r="BE41" s="656" t="str">
        <f t="shared" si="1"/>
        <v/>
      </c>
      <c r="BF41" s="656"/>
      <c r="BG41" s="657"/>
      <c r="BH41" s="657"/>
      <c r="BI41" s="657"/>
      <c r="BJ41" s="657"/>
      <c r="BK41" s="657"/>
      <c r="BL41" s="657"/>
      <c r="BM41" s="657"/>
      <c r="BN41" s="657"/>
      <c r="BO41" s="657"/>
      <c r="BP41" s="657"/>
      <c r="BQ41" s="657"/>
      <c r="BR41" s="657"/>
      <c r="BS41" s="657"/>
      <c r="BT41" s="657"/>
      <c r="BU41" s="657"/>
      <c r="BV41" s="211"/>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1"/>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8"/>
      <c r="DG41" s="658" t="str">
        <f>IF('各会計、関係団体の財政状況及び健全化判断比率'!BR14="","",'各会計、関係団体の財政状況及び健全化判断比率'!BR14)</f>
        <v/>
      </c>
      <c r="DH41" s="658"/>
      <c r="DI41" s="215"/>
      <c r="DJ41" s="183"/>
      <c r="DK41" s="183"/>
      <c r="DL41" s="183"/>
      <c r="DM41" s="183"/>
      <c r="DN41" s="183"/>
      <c r="DO41" s="183"/>
    </row>
    <row r="42" spans="1:119" ht="32.25" customHeight="1" x14ac:dyDescent="0.15">
      <c r="A42" s="183"/>
      <c r="B42" s="210"/>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1"/>
      <c r="U42" s="656" t="str">
        <f t="shared" si="4"/>
        <v/>
      </c>
      <c r="V42" s="656"/>
      <c r="W42" s="657"/>
      <c r="X42" s="657"/>
      <c r="Y42" s="657"/>
      <c r="Z42" s="657"/>
      <c r="AA42" s="657"/>
      <c r="AB42" s="657"/>
      <c r="AC42" s="657"/>
      <c r="AD42" s="657"/>
      <c r="AE42" s="657"/>
      <c r="AF42" s="657"/>
      <c r="AG42" s="657"/>
      <c r="AH42" s="657"/>
      <c r="AI42" s="657"/>
      <c r="AJ42" s="657"/>
      <c r="AK42" s="657"/>
      <c r="AL42" s="211"/>
      <c r="AM42" s="656" t="str">
        <f t="shared" si="0"/>
        <v/>
      </c>
      <c r="AN42" s="656"/>
      <c r="AO42" s="657"/>
      <c r="AP42" s="657"/>
      <c r="AQ42" s="657"/>
      <c r="AR42" s="657"/>
      <c r="AS42" s="657"/>
      <c r="AT42" s="657"/>
      <c r="AU42" s="657"/>
      <c r="AV42" s="657"/>
      <c r="AW42" s="657"/>
      <c r="AX42" s="657"/>
      <c r="AY42" s="657"/>
      <c r="AZ42" s="657"/>
      <c r="BA42" s="657"/>
      <c r="BB42" s="657"/>
      <c r="BC42" s="657"/>
      <c r="BD42" s="211"/>
      <c r="BE42" s="656" t="str">
        <f t="shared" si="1"/>
        <v/>
      </c>
      <c r="BF42" s="656"/>
      <c r="BG42" s="657"/>
      <c r="BH42" s="657"/>
      <c r="BI42" s="657"/>
      <c r="BJ42" s="657"/>
      <c r="BK42" s="657"/>
      <c r="BL42" s="657"/>
      <c r="BM42" s="657"/>
      <c r="BN42" s="657"/>
      <c r="BO42" s="657"/>
      <c r="BP42" s="657"/>
      <c r="BQ42" s="657"/>
      <c r="BR42" s="657"/>
      <c r="BS42" s="657"/>
      <c r="BT42" s="657"/>
      <c r="BU42" s="657"/>
      <c r="BV42" s="211"/>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1"/>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8"/>
      <c r="DG42" s="658" t="str">
        <f>IF('各会計、関係団体の財政状況及び健全化判断比率'!BR15="","",'各会計、関係団体の財政状況及び健全化判断比率'!BR15)</f>
        <v/>
      </c>
      <c r="DH42" s="658"/>
      <c r="DI42" s="215"/>
      <c r="DJ42" s="183"/>
      <c r="DK42" s="183"/>
      <c r="DL42" s="183"/>
      <c r="DM42" s="183"/>
      <c r="DN42" s="183"/>
      <c r="DO42" s="183"/>
    </row>
    <row r="43" spans="1:119" ht="32.25" customHeight="1" x14ac:dyDescent="0.15">
      <c r="A43" s="183"/>
      <c r="B43" s="210"/>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1"/>
      <c r="U43" s="656" t="str">
        <f t="shared" si="4"/>
        <v/>
      </c>
      <c r="V43" s="656"/>
      <c r="W43" s="657"/>
      <c r="X43" s="657"/>
      <c r="Y43" s="657"/>
      <c r="Z43" s="657"/>
      <c r="AA43" s="657"/>
      <c r="AB43" s="657"/>
      <c r="AC43" s="657"/>
      <c r="AD43" s="657"/>
      <c r="AE43" s="657"/>
      <c r="AF43" s="657"/>
      <c r="AG43" s="657"/>
      <c r="AH43" s="657"/>
      <c r="AI43" s="657"/>
      <c r="AJ43" s="657"/>
      <c r="AK43" s="657"/>
      <c r="AL43" s="211"/>
      <c r="AM43" s="656" t="str">
        <f t="shared" si="0"/>
        <v/>
      </c>
      <c r="AN43" s="656"/>
      <c r="AO43" s="657"/>
      <c r="AP43" s="657"/>
      <c r="AQ43" s="657"/>
      <c r="AR43" s="657"/>
      <c r="AS43" s="657"/>
      <c r="AT43" s="657"/>
      <c r="AU43" s="657"/>
      <c r="AV43" s="657"/>
      <c r="AW43" s="657"/>
      <c r="AX43" s="657"/>
      <c r="AY43" s="657"/>
      <c r="AZ43" s="657"/>
      <c r="BA43" s="657"/>
      <c r="BB43" s="657"/>
      <c r="BC43" s="657"/>
      <c r="BD43" s="211"/>
      <c r="BE43" s="656" t="str">
        <f t="shared" si="1"/>
        <v/>
      </c>
      <c r="BF43" s="656"/>
      <c r="BG43" s="657"/>
      <c r="BH43" s="657"/>
      <c r="BI43" s="657"/>
      <c r="BJ43" s="657"/>
      <c r="BK43" s="657"/>
      <c r="BL43" s="657"/>
      <c r="BM43" s="657"/>
      <c r="BN43" s="657"/>
      <c r="BO43" s="657"/>
      <c r="BP43" s="657"/>
      <c r="BQ43" s="657"/>
      <c r="BR43" s="657"/>
      <c r="BS43" s="657"/>
      <c r="BT43" s="657"/>
      <c r="BU43" s="657"/>
      <c r="BV43" s="211"/>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1"/>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8"/>
      <c r="DG43" s="658" t="str">
        <f>IF('各会計、関係団体の財政状況及び健全化判断比率'!BR16="","",'各会計、関係団体の財政状況及び健全化判断比率'!BR16)</f>
        <v/>
      </c>
      <c r="DH43" s="658"/>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203</v>
      </c>
      <c r="C46" s="183"/>
      <c r="D46" s="183"/>
      <c r="E46" s="183" t="s">
        <v>204</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205</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206</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207</v>
      </c>
    </row>
    <row r="50" spans="5:5" x14ac:dyDescent="0.15">
      <c r="E50" s="185" t="s">
        <v>208</v>
      </c>
    </row>
    <row r="51" spans="5:5" x14ac:dyDescent="0.15">
      <c r="E51" s="185" t="s">
        <v>209</v>
      </c>
    </row>
    <row r="52" spans="5:5" x14ac:dyDescent="0.15">
      <c r="E52" s="185" t="s">
        <v>210</v>
      </c>
    </row>
    <row r="53" spans="5:5" x14ac:dyDescent="0.15"/>
    <row r="54" spans="5:5" x14ac:dyDescent="0.15"/>
    <row r="55" spans="5:5" x14ac:dyDescent="0.15"/>
    <row r="56" spans="5:5" x14ac:dyDescent="0.15"/>
  </sheetData>
  <sheetProtection algorithmName="SHA-512" hashValue="sucEEPEg7sCvYTqbqXJKO+vegNbNQ23/CLtQKnSVyRmzQb2DoVZZ4b0/OhMwYZwNqysTNmSM+H6mgudWSM2jQg==" saltValue="ExGIRCTkp4eGvXMXOpG/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0000"/>
    <pageSetUpPr fitToPage="1"/>
  </sheetPr>
  <dimension ref="A1:P45"/>
  <sheetViews>
    <sheetView showGridLines="0" zoomScale="70" zoomScaleNormal="70" zoomScaleSheetLayoutView="100" workbookViewId="0">
      <selection activeCell="C38" sqref="C38:E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9" t="s">
        <v>561</v>
      </c>
      <c r="D34" s="1249"/>
      <c r="E34" s="1250"/>
      <c r="F34" s="32">
        <v>13.85</v>
      </c>
      <c r="G34" s="33">
        <v>24.39</v>
      </c>
      <c r="H34" s="33">
        <v>15.09</v>
      </c>
      <c r="I34" s="33">
        <v>15.79</v>
      </c>
      <c r="J34" s="34">
        <v>13.8</v>
      </c>
      <c r="K34" s="22"/>
      <c r="L34" s="22"/>
      <c r="M34" s="22"/>
      <c r="N34" s="22"/>
      <c r="O34" s="22"/>
      <c r="P34" s="22"/>
    </row>
    <row r="35" spans="1:16" ht="39" customHeight="1" x14ac:dyDescent="0.15">
      <c r="A35" s="22"/>
      <c r="B35" s="35"/>
      <c r="C35" s="1243" t="s">
        <v>562</v>
      </c>
      <c r="D35" s="1244"/>
      <c r="E35" s="1245"/>
      <c r="F35" s="36">
        <v>0.05</v>
      </c>
      <c r="G35" s="37">
        <v>0.46</v>
      </c>
      <c r="H35" s="37">
        <v>1.08</v>
      </c>
      <c r="I35" s="37">
        <v>2.0099999999999998</v>
      </c>
      <c r="J35" s="38">
        <v>2.31</v>
      </c>
      <c r="K35" s="22"/>
      <c r="L35" s="22"/>
      <c r="M35" s="22"/>
      <c r="N35" s="22"/>
      <c r="O35" s="22"/>
      <c r="P35" s="22"/>
    </row>
    <row r="36" spans="1:16" ht="39" customHeight="1" x14ac:dyDescent="0.15">
      <c r="A36" s="22"/>
      <c r="B36" s="35"/>
      <c r="C36" s="1243" t="s">
        <v>563</v>
      </c>
      <c r="D36" s="1244"/>
      <c r="E36" s="1245"/>
      <c r="F36" s="36">
        <v>3.13</v>
      </c>
      <c r="G36" s="37">
        <v>1.3</v>
      </c>
      <c r="H36" s="37">
        <v>1.47</v>
      </c>
      <c r="I36" s="37">
        <v>2.0499999999999998</v>
      </c>
      <c r="J36" s="38">
        <v>1.33</v>
      </c>
      <c r="K36" s="22"/>
      <c r="L36" s="22"/>
      <c r="M36" s="22"/>
      <c r="N36" s="22"/>
      <c r="O36" s="22"/>
      <c r="P36" s="22"/>
    </row>
    <row r="37" spans="1:16" ht="39" customHeight="1" x14ac:dyDescent="0.15">
      <c r="A37" s="22"/>
      <c r="B37" s="35"/>
      <c r="C37" s="1243" t="s">
        <v>564</v>
      </c>
      <c r="D37" s="1244"/>
      <c r="E37" s="1245"/>
      <c r="F37" s="36">
        <v>0.32</v>
      </c>
      <c r="G37" s="37">
        <v>0.14000000000000001</v>
      </c>
      <c r="H37" s="37">
        <v>0.13</v>
      </c>
      <c r="I37" s="37">
        <v>0.12</v>
      </c>
      <c r="J37" s="38">
        <v>0.17</v>
      </c>
      <c r="K37" s="22"/>
      <c r="L37" s="22"/>
      <c r="M37" s="22"/>
      <c r="N37" s="22"/>
      <c r="O37" s="22"/>
      <c r="P37" s="22"/>
    </row>
    <row r="38" spans="1:16" ht="39" customHeight="1" x14ac:dyDescent="0.15">
      <c r="A38" s="22"/>
      <c r="B38" s="35"/>
      <c r="C38" s="1243"/>
      <c r="D38" s="1244"/>
      <c r="E38" s="1245"/>
      <c r="F38" s="36"/>
      <c r="G38" s="37"/>
      <c r="H38" s="37"/>
      <c r="I38" s="37"/>
      <c r="J38" s="38"/>
      <c r="K38" s="22"/>
      <c r="L38" s="22"/>
      <c r="M38" s="22"/>
      <c r="N38" s="22"/>
      <c r="O38" s="22"/>
      <c r="P38" s="22"/>
    </row>
    <row r="39" spans="1:16" ht="39" customHeight="1" x14ac:dyDescent="0.15">
      <c r="A39" s="22"/>
      <c r="B39" s="35"/>
      <c r="C39" s="1243"/>
      <c r="D39" s="1244"/>
      <c r="E39" s="1245"/>
      <c r="F39" s="36"/>
      <c r="G39" s="37"/>
      <c r="H39" s="37"/>
      <c r="I39" s="37"/>
      <c r="J39" s="38"/>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565</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566</v>
      </c>
      <c r="D43" s="1247"/>
      <c r="E43" s="1248"/>
      <c r="F43" s="41">
        <v>2.27</v>
      </c>
      <c r="G43" s="42">
        <v>1.85</v>
      </c>
      <c r="H43" s="42">
        <v>0.68</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hB3URP49+TBVI/mN/U9w0s8Rw7gKAQjTD/nng589C7/f4gzsK4TIaQuBthH1Zam/r3w5HUoYiFHg2xeMzC+A==" saltValue="TcgowsKThw8iP2YcKGsS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C00000"/>
    <pageSetUpPr fitToPage="1"/>
  </sheetPr>
  <dimension ref="A1:U67"/>
  <sheetViews>
    <sheetView showGridLines="0" topLeftCell="A22" zoomScale="91" zoomScaleNormal="91" zoomScaleSheetLayoutView="55" workbookViewId="0">
      <selection activeCell="L51" sqref="L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228</v>
      </c>
      <c r="L45" s="60">
        <v>231</v>
      </c>
      <c r="M45" s="60">
        <v>236</v>
      </c>
      <c r="N45" s="60">
        <v>274</v>
      </c>
      <c r="O45" s="61">
        <v>303</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15</v>
      </c>
      <c r="F48" s="1259"/>
      <c r="G48" s="1259"/>
      <c r="H48" s="1259"/>
      <c r="I48" s="1259"/>
      <c r="J48" s="1260"/>
      <c r="K48" s="63">
        <v>35</v>
      </c>
      <c r="L48" s="64">
        <v>31</v>
      </c>
      <c r="M48" s="64">
        <v>35</v>
      </c>
      <c r="N48" s="64">
        <v>70</v>
      </c>
      <c r="O48" s="65">
        <v>56</v>
      </c>
      <c r="P48" s="48"/>
      <c r="Q48" s="48"/>
      <c r="R48" s="48"/>
      <c r="S48" s="48"/>
      <c r="T48" s="48"/>
      <c r="U48" s="48"/>
    </row>
    <row r="49" spans="1:21" ht="30.75" customHeight="1" x14ac:dyDescent="0.15">
      <c r="A49" s="48"/>
      <c r="B49" s="1253"/>
      <c r="C49" s="1254"/>
      <c r="D49" s="62"/>
      <c r="E49" s="1259" t="s">
        <v>16</v>
      </c>
      <c r="F49" s="1259"/>
      <c r="G49" s="1259"/>
      <c r="H49" s="1259"/>
      <c r="I49" s="1259"/>
      <c r="J49" s="1260"/>
      <c r="K49" s="63" t="s">
        <v>514</v>
      </c>
      <c r="L49" s="64" t="s">
        <v>514</v>
      </c>
      <c r="M49" s="64" t="s">
        <v>514</v>
      </c>
      <c r="N49" s="64" t="s">
        <v>514</v>
      </c>
      <c r="O49" s="65" t="s">
        <v>514</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514</v>
      </c>
      <c r="L50" s="64" t="s">
        <v>514</v>
      </c>
      <c r="M50" s="64" t="s">
        <v>514</v>
      </c>
      <c r="N50" s="64" t="s">
        <v>514</v>
      </c>
      <c r="O50" s="65" t="s">
        <v>514</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514</v>
      </c>
      <c r="L51" s="64">
        <v>0</v>
      </c>
      <c r="M51" s="64" t="s">
        <v>514</v>
      </c>
      <c r="N51" s="64">
        <v>0</v>
      </c>
      <c r="O51" s="65" t="s">
        <v>514</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193</v>
      </c>
      <c r="L52" s="64">
        <v>206</v>
      </c>
      <c r="M52" s="64">
        <v>206</v>
      </c>
      <c r="N52" s="64">
        <v>243</v>
      </c>
      <c r="O52" s="65">
        <v>261</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70</v>
      </c>
      <c r="L53" s="69">
        <v>56</v>
      </c>
      <c r="M53" s="69">
        <v>65</v>
      </c>
      <c r="N53" s="69">
        <v>101</v>
      </c>
      <c r="O53" s="70">
        <v>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7" t="s">
        <v>25</v>
      </c>
      <c r="C57" s="1268"/>
      <c r="D57" s="1271" t="s">
        <v>26</v>
      </c>
      <c r="E57" s="1272"/>
      <c r="F57" s="1272"/>
      <c r="G57" s="1272"/>
      <c r="H57" s="1272"/>
      <c r="I57" s="1272"/>
      <c r="J57" s="1273"/>
      <c r="K57" s="83">
        <v>3</v>
      </c>
      <c r="L57" s="83">
        <v>2</v>
      </c>
      <c r="M57" s="83">
        <v>3</v>
      </c>
      <c r="N57" s="84">
        <v>1</v>
      </c>
      <c r="O57" s="84">
        <v>2</v>
      </c>
    </row>
    <row r="58" spans="1:21" ht="31.5" customHeight="1" thickBot="1" x14ac:dyDescent="0.2">
      <c r="B58" s="1269"/>
      <c r="C58" s="1270"/>
      <c r="D58" s="1274" t="s">
        <v>27</v>
      </c>
      <c r="E58" s="1275"/>
      <c r="F58" s="1275"/>
      <c r="G58" s="1275"/>
      <c r="H58" s="1275"/>
      <c r="I58" s="1275"/>
      <c r="J58" s="1276"/>
      <c r="K58" s="85">
        <v>11926</v>
      </c>
      <c r="L58" s="85">
        <v>11929</v>
      </c>
      <c r="M58" s="85">
        <v>11932</v>
      </c>
      <c r="N58" s="86">
        <v>11935</v>
      </c>
      <c r="O58" s="86">
        <v>11937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ehk6KNo27ORK/ACaWMszPt7efabGFJ0bH4VNm8aZYlFM7hatPfYrPsty8zkyuSSW3v/5BHKtP4XHBVcwJ5vGoA==" saltValue="jO0gaw0ekgiIQ0xzdN7D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6"/>
  <sheetViews>
    <sheetView showGridLines="0" zoomScale="60" zoomScaleNormal="60" zoomScaleSheetLayoutView="100" workbookViewId="0">
      <selection activeCell="M51" sqref="M51"/>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556</v>
      </c>
      <c r="J40" s="98" t="s">
        <v>557</v>
      </c>
      <c r="K40" s="98" t="s">
        <v>558</v>
      </c>
      <c r="L40" s="98" t="s">
        <v>559</v>
      </c>
      <c r="M40" s="99" t="s">
        <v>560</v>
      </c>
    </row>
    <row r="41" spans="2:13" ht="27.75" customHeight="1" x14ac:dyDescent="0.15">
      <c r="B41" s="1277" t="s">
        <v>30</v>
      </c>
      <c r="C41" s="1278"/>
      <c r="D41" s="100"/>
      <c r="E41" s="1283" t="s">
        <v>31</v>
      </c>
      <c r="F41" s="1283"/>
      <c r="G41" s="1283"/>
      <c r="H41" s="1284"/>
      <c r="I41" s="101">
        <v>2490</v>
      </c>
      <c r="J41" s="102">
        <v>2463</v>
      </c>
      <c r="K41" s="102">
        <v>2380</v>
      </c>
      <c r="L41" s="102">
        <v>2390</v>
      </c>
      <c r="M41" s="103">
        <v>2503</v>
      </c>
    </row>
    <row r="42" spans="2:13" ht="27.75" customHeight="1" x14ac:dyDescent="0.15">
      <c r="B42" s="1279"/>
      <c r="C42" s="1280"/>
      <c r="D42" s="104"/>
      <c r="E42" s="1285" t="s">
        <v>32</v>
      </c>
      <c r="F42" s="1285"/>
      <c r="G42" s="1285"/>
      <c r="H42" s="1286"/>
      <c r="I42" s="105" t="s">
        <v>514</v>
      </c>
      <c r="J42" s="106" t="s">
        <v>514</v>
      </c>
      <c r="K42" s="106" t="s">
        <v>514</v>
      </c>
      <c r="L42" s="106" t="s">
        <v>514</v>
      </c>
      <c r="M42" s="107" t="s">
        <v>514</v>
      </c>
    </row>
    <row r="43" spans="2:13" ht="27.75" customHeight="1" x14ac:dyDescent="0.15">
      <c r="B43" s="1279"/>
      <c r="C43" s="1280"/>
      <c r="D43" s="104"/>
      <c r="E43" s="1285" t="s">
        <v>33</v>
      </c>
      <c r="F43" s="1285"/>
      <c r="G43" s="1285"/>
      <c r="H43" s="1286"/>
      <c r="I43" s="105">
        <v>449</v>
      </c>
      <c r="J43" s="106">
        <v>354</v>
      </c>
      <c r="K43" s="106">
        <v>295</v>
      </c>
      <c r="L43" s="106">
        <v>294</v>
      </c>
      <c r="M43" s="107">
        <v>340</v>
      </c>
    </row>
    <row r="44" spans="2:13" ht="27.75" customHeight="1" x14ac:dyDescent="0.15">
      <c r="B44" s="1279"/>
      <c r="C44" s="1280"/>
      <c r="D44" s="104"/>
      <c r="E44" s="1285" t="s">
        <v>34</v>
      </c>
      <c r="F44" s="1285"/>
      <c r="G44" s="1285"/>
      <c r="H44" s="1286"/>
      <c r="I44" s="105" t="s">
        <v>514</v>
      </c>
      <c r="J44" s="106" t="s">
        <v>514</v>
      </c>
      <c r="K44" s="106" t="s">
        <v>514</v>
      </c>
      <c r="L44" s="106" t="s">
        <v>514</v>
      </c>
      <c r="M44" s="107" t="s">
        <v>514</v>
      </c>
    </row>
    <row r="45" spans="2:13" ht="27.75" customHeight="1" x14ac:dyDescent="0.15">
      <c r="B45" s="1279"/>
      <c r="C45" s="1280"/>
      <c r="D45" s="104"/>
      <c r="E45" s="1285" t="s">
        <v>35</v>
      </c>
      <c r="F45" s="1285"/>
      <c r="G45" s="1285"/>
      <c r="H45" s="1286"/>
      <c r="I45" s="105">
        <v>227</v>
      </c>
      <c r="J45" s="106">
        <v>178</v>
      </c>
      <c r="K45" s="106">
        <v>101</v>
      </c>
      <c r="L45" s="106">
        <v>90</v>
      </c>
      <c r="M45" s="107">
        <v>258</v>
      </c>
    </row>
    <row r="46" spans="2:13" ht="27.75" customHeight="1" x14ac:dyDescent="0.15">
      <c r="B46" s="1279"/>
      <c r="C46" s="1280"/>
      <c r="D46" s="108"/>
      <c r="E46" s="1285" t="s">
        <v>36</v>
      </c>
      <c r="F46" s="1285"/>
      <c r="G46" s="1285"/>
      <c r="H46" s="1286"/>
      <c r="I46" s="105" t="s">
        <v>514</v>
      </c>
      <c r="J46" s="106" t="s">
        <v>514</v>
      </c>
      <c r="K46" s="106" t="s">
        <v>514</v>
      </c>
      <c r="L46" s="106" t="s">
        <v>514</v>
      </c>
      <c r="M46" s="107" t="s">
        <v>514</v>
      </c>
    </row>
    <row r="47" spans="2:13" ht="27.75" customHeight="1" x14ac:dyDescent="0.15">
      <c r="B47" s="1279"/>
      <c r="C47" s="1280"/>
      <c r="D47" s="109"/>
      <c r="E47" s="1287" t="s">
        <v>37</v>
      </c>
      <c r="F47" s="1288"/>
      <c r="G47" s="1288"/>
      <c r="H47" s="1289"/>
      <c r="I47" s="105" t="s">
        <v>514</v>
      </c>
      <c r="J47" s="106" t="s">
        <v>514</v>
      </c>
      <c r="K47" s="106" t="s">
        <v>514</v>
      </c>
      <c r="L47" s="106" t="s">
        <v>514</v>
      </c>
      <c r="M47" s="107" t="s">
        <v>514</v>
      </c>
    </row>
    <row r="48" spans="2:13" ht="27.75" customHeight="1" x14ac:dyDescent="0.15">
      <c r="B48" s="1279"/>
      <c r="C48" s="1280"/>
      <c r="D48" s="104"/>
      <c r="E48" s="1285" t="s">
        <v>38</v>
      </c>
      <c r="F48" s="1285"/>
      <c r="G48" s="1285"/>
      <c r="H48" s="1286"/>
      <c r="I48" s="105" t="s">
        <v>514</v>
      </c>
      <c r="J48" s="106" t="s">
        <v>514</v>
      </c>
      <c r="K48" s="106" t="s">
        <v>514</v>
      </c>
      <c r="L48" s="106" t="s">
        <v>514</v>
      </c>
      <c r="M48" s="107" t="s">
        <v>514</v>
      </c>
    </row>
    <row r="49" spans="2:13" ht="27.75" customHeight="1" x14ac:dyDescent="0.15">
      <c r="B49" s="1281"/>
      <c r="C49" s="1282"/>
      <c r="D49" s="104"/>
      <c r="E49" s="1285" t="s">
        <v>39</v>
      </c>
      <c r="F49" s="1285"/>
      <c r="G49" s="1285"/>
      <c r="H49" s="1286"/>
      <c r="I49" s="105" t="s">
        <v>514</v>
      </c>
      <c r="J49" s="106" t="s">
        <v>514</v>
      </c>
      <c r="K49" s="106" t="s">
        <v>514</v>
      </c>
      <c r="L49" s="106" t="s">
        <v>514</v>
      </c>
      <c r="M49" s="107" t="s">
        <v>514</v>
      </c>
    </row>
    <row r="50" spans="2:13" ht="27.75" customHeight="1" x14ac:dyDescent="0.15">
      <c r="B50" s="1290" t="s">
        <v>40</v>
      </c>
      <c r="C50" s="1291"/>
      <c r="D50" s="110"/>
      <c r="E50" s="1285" t="s">
        <v>41</v>
      </c>
      <c r="F50" s="1285"/>
      <c r="G50" s="1285"/>
      <c r="H50" s="1286"/>
      <c r="I50" s="105">
        <v>1697</v>
      </c>
      <c r="J50" s="106">
        <v>1967</v>
      </c>
      <c r="K50" s="106">
        <v>2543</v>
      </c>
      <c r="L50" s="106">
        <v>2492</v>
      </c>
      <c r="M50" s="107">
        <v>2513</v>
      </c>
    </row>
    <row r="51" spans="2:13" ht="27.75" customHeight="1" x14ac:dyDescent="0.15">
      <c r="B51" s="1279"/>
      <c r="C51" s="1280"/>
      <c r="D51" s="104"/>
      <c r="E51" s="1285" t="s">
        <v>42</v>
      </c>
      <c r="F51" s="1285"/>
      <c r="G51" s="1285"/>
      <c r="H51" s="1286"/>
      <c r="I51" s="105">
        <v>29</v>
      </c>
      <c r="J51" s="106">
        <v>24</v>
      </c>
      <c r="K51" s="106">
        <v>23</v>
      </c>
      <c r="L51" s="106">
        <v>20</v>
      </c>
      <c r="M51" s="107" t="s">
        <v>514</v>
      </c>
    </row>
    <row r="52" spans="2:13" ht="27.75" customHeight="1" x14ac:dyDescent="0.15">
      <c r="B52" s="1281"/>
      <c r="C52" s="1282"/>
      <c r="D52" s="104"/>
      <c r="E52" s="1285" t="s">
        <v>43</v>
      </c>
      <c r="F52" s="1285"/>
      <c r="G52" s="1285"/>
      <c r="H52" s="1286"/>
      <c r="I52" s="105">
        <v>1672</v>
      </c>
      <c r="J52" s="106">
        <v>1858</v>
      </c>
      <c r="K52" s="106">
        <v>1838</v>
      </c>
      <c r="L52" s="106">
        <v>1876</v>
      </c>
      <c r="M52" s="107">
        <v>1750</v>
      </c>
    </row>
    <row r="53" spans="2:13" ht="27.75" customHeight="1" thickBot="1" x14ac:dyDescent="0.2">
      <c r="B53" s="1292" t="s">
        <v>44</v>
      </c>
      <c r="C53" s="1293"/>
      <c r="D53" s="111"/>
      <c r="E53" s="1294" t="s">
        <v>45</v>
      </c>
      <c r="F53" s="1294"/>
      <c r="G53" s="1294"/>
      <c r="H53" s="1295"/>
      <c r="I53" s="112">
        <v>-232</v>
      </c>
      <c r="J53" s="113">
        <v>-855</v>
      </c>
      <c r="K53" s="113">
        <v>-1628</v>
      </c>
      <c r="L53" s="113">
        <v>-1614</v>
      </c>
      <c r="M53" s="114">
        <v>-1163</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IYmSGM+O+ajkrQF2fOChcZX4+yeRpmQT/jAzD57JzNZdb8WLUggQljLbTGxT5l8ChUHYKkdS9vKSOT5woAsjQ==" saltValue="xOnqmFvbf+/5CAGabYzv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82"/>
  <sheetViews>
    <sheetView showGridLines="0" zoomScale="40" zoomScaleNormal="40" zoomScaleSheetLayoutView="100" workbookViewId="0">
      <selection activeCell="D62" sqref="D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558</v>
      </c>
      <c r="G54" s="123" t="s">
        <v>559</v>
      </c>
      <c r="H54" s="124" t="s">
        <v>560</v>
      </c>
    </row>
    <row r="55" spans="2:8" ht="52.5" customHeight="1" x14ac:dyDescent="0.15">
      <c r="B55" s="125"/>
      <c r="C55" s="1301" t="s">
        <v>48</v>
      </c>
      <c r="D55" s="1301"/>
      <c r="E55" s="1302"/>
      <c r="F55" s="126">
        <v>1393</v>
      </c>
      <c r="G55" s="126">
        <v>1404</v>
      </c>
      <c r="H55" s="127">
        <v>1454</v>
      </c>
    </row>
    <row r="56" spans="2:8" ht="52.5" customHeight="1" x14ac:dyDescent="0.15">
      <c r="B56" s="128"/>
      <c r="C56" s="1303" t="s">
        <v>49</v>
      </c>
      <c r="D56" s="1303"/>
      <c r="E56" s="1304"/>
      <c r="F56" s="129">
        <v>17</v>
      </c>
      <c r="G56" s="129">
        <v>17</v>
      </c>
      <c r="H56" s="130">
        <v>17</v>
      </c>
    </row>
    <row r="57" spans="2:8" ht="53.25" customHeight="1" x14ac:dyDescent="0.15">
      <c r="B57" s="128"/>
      <c r="C57" s="1305" t="s">
        <v>50</v>
      </c>
      <c r="D57" s="1305"/>
      <c r="E57" s="1306"/>
      <c r="F57" s="131">
        <v>975</v>
      </c>
      <c r="G57" s="131">
        <v>920</v>
      </c>
      <c r="H57" s="132">
        <v>882</v>
      </c>
    </row>
    <row r="58" spans="2:8" ht="45.75" customHeight="1" x14ac:dyDescent="0.15">
      <c r="B58" s="133"/>
      <c r="C58" s="1296" t="s">
        <v>573</v>
      </c>
      <c r="D58" s="1297"/>
      <c r="E58" s="1298"/>
      <c r="F58" s="134">
        <v>700</v>
      </c>
      <c r="G58" s="135">
        <v>683</v>
      </c>
      <c r="H58" s="135">
        <v>649</v>
      </c>
    </row>
    <row r="59" spans="2:8" ht="45.75" customHeight="1" x14ac:dyDescent="0.15">
      <c r="B59" s="133"/>
      <c r="C59" s="1296" t="s">
        <v>574</v>
      </c>
      <c r="D59" s="1297"/>
      <c r="E59" s="1298"/>
      <c r="F59" s="135">
        <v>116</v>
      </c>
      <c r="G59" s="135">
        <v>122</v>
      </c>
      <c r="H59" s="135">
        <v>133</v>
      </c>
    </row>
    <row r="60" spans="2:8" ht="45.75" customHeight="1" x14ac:dyDescent="0.15">
      <c r="B60" s="133"/>
      <c r="C60" s="1296" t="s">
        <v>575</v>
      </c>
      <c r="D60" s="1297"/>
      <c r="E60" s="1298"/>
      <c r="F60" s="135">
        <v>144</v>
      </c>
      <c r="G60" s="135">
        <v>65</v>
      </c>
      <c r="H60" s="135">
        <v>75</v>
      </c>
    </row>
    <row r="61" spans="2:8" ht="45.75" customHeight="1" x14ac:dyDescent="0.15">
      <c r="B61" s="133"/>
      <c r="C61" s="1296" t="s">
        <v>583</v>
      </c>
      <c r="D61" s="1297"/>
      <c r="E61" s="1298"/>
      <c r="F61" s="135">
        <v>0</v>
      </c>
      <c r="G61" s="135">
        <v>37</v>
      </c>
      <c r="H61" s="135">
        <v>11</v>
      </c>
    </row>
    <row r="62" spans="2:8" ht="45.75" customHeight="1" thickBot="1" x14ac:dyDescent="0.2">
      <c r="B62" s="136"/>
      <c r="C62" s="383" t="s">
        <v>576</v>
      </c>
      <c r="D62" s="384"/>
      <c r="E62" s="385"/>
      <c r="F62" s="135">
        <v>10</v>
      </c>
      <c r="G62" s="135">
        <v>10</v>
      </c>
      <c r="H62" s="137">
        <v>11</v>
      </c>
    </row>
    <row r="63" spans="2:8" ht="52.5" customHeight="1" thickBot="1" x14ac:dyDescent="0.2">
      <c r="B63" s="138"/>
      <c r="C63" s="1299" t="s">
        <v>51</v>
      </c>
      <c r="D63" s="1299"/>
      <c r="E63" s="1300"/>
      <c r="F63" s="139">
        <v>2385</v>
      </c>
      <c r="G63" s="139">
        <v>2341</v>
      </c>
      <c r="H63" s="140">
        <v>2354</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sheetData>
  <sheetProtection algorithmName="SHA-512" hashValue="B7J6ED3VAK1+xCqLjXk6c+MfKYD1+rHPMNUblC90L8CAR3J0TGiEyUSZs+Cw2m/FkMq74KzrLhyD4RU3yRcTiQ==" saltValue="G0l2uotPT5qW2B8S3jzIhA=="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ZM160"/>
  <sheetViews>
    <sheetView showGridLines="0" topLeftCell="AE1" zoomScale="80" zoomScaleNormal="80"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584</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584</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7"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5"/>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5"/>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5"/>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5"/>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587</v>
      </c>
    </row>
    <row r="50" spans="1:109" x14ac:dyDescent="0.15">
      <c r="B50" s="395"/>
      <c r="G50" s="1316"/>
      <c r="H50" s="1316"/>
      <c r="I50" s="1316"/>
      <c r="J50" s="1316"/>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556</v>
      </c>
      <c r="BQ50" s="1320"/>
      <c r="BR50" s="1320"/>
      <c r="BS50" s="1320"/>
      <c r="BT50" s="1320"/>
      <c r="BU50" s="1320"/>
      <c r="BV50" s="1320"/>
      <c r="BW50" s="1320"/>
      <c r="BX50" s="1320" t="s">
        <v>557</v>
      </c>
      <c r="BY50" s="1320"/>
      <c r="BZ50" s="1320"/>
      <c r="CA50" s="1320"/>
      <c r="CB50" s="1320"/>
      <c r="CC50" s="1320"/>
      <c r="CD50" s="1320"/>
      <c r="CE50" s="1320"/>
      <c r="CF50" s="1320" t="s">
        <v>558</v>
      </c>
      <c r="CG50" s="1320"/>
      <c r="CH50" s="1320"/>
      <c r="CI50" s="1320"/>
      <c r="CJ50" s="1320"/>
      <c r="CK50" s="1320"/>
      <c r="CL50" s="1320"/>
      <c r="CM50" s="1320"/>
      <c r="CN50" s="1320" t="s">
        <v>559</v>
      </c>
      <c r="CO50" s="1320"/>
      <c r="CP50" s="1320"/>
      <c r="CQ50" s="1320"/>
      <c r="CR50" s="1320"/>
      <c r="CS50" s="1320"/>
      <c r="CT50" s="1320"/>
      <c r="CU50" s="1320"/>
      <c r="CV50" s="1320" t="s">
        <v>560</v>
      </c>
      <c r="CW50" s="1320"/>
      <c r="CX50" s="1320"/>
      <c r="CY50" s="1320"/>
      <c r="CZ50" s="1320"/>
      <c r="DA50" s="1320"/>
      <c r="DB50" s="1320"/>
      <c r="DC50" s="1320"/>
    </row>
    <row r="51" spans="1:109" ht="13.5" customHeight="1" x14ac:dyDescent="0.15">
      <c r="B51" s="395"/>
      <c r="G51" s="1326"/>
      <c r="H51" s="1326"/>
      <c r="I51" s="1324"/>
      <c r="J51" s="1324"/>
      <c r="K51" s="1322"/>
      <c r="L51" s="1322"/>
      <c r="M51" s="1322"/>
      <c r="N51" s="1322"/>
      <c r="AM51" s="404"/>
      <c r="AN51" s="1323" t="s">
        <v>588</v>
      </c>
      <c r="AO51" s="1323"/>
      <c r="AP51" s="1323"/>
      <c r="AQ51" s="1323"/>
      <c r="AR51" s="1323"/>
      <c r="AS51" s="1323"/>
      <c r="AT51" s="1323"/>
      <c r="AU51" s="1323"/>
      <c r="AV51" s="1323"/>
      <c r="AW51" s="1323"/>
      <c r="AX51" s="1323"/>
      <c r="AY51" s="1323"/>
      <c r="AZ51" s="1323"/>
      <c r="BA51" s="1323"/>
      <c r="BB51" s="1323" t="s">
        <v>589</v>
      </c>
      <c r="BC51" s="1323"/>
      <c r="BD51" s="1323"/>
      <c r="BE51" s="1323"/>
      <c r="BF51" s="1323"/>
      <c r="BG51" s="1323"/>
      <c r="BH51" s="1323"/>
      <c r="BI51" s="1323"/>
      <c r="BJ51" s="1323"/>
      <c r="BK51" s="1323"/>
      <c r="BL51" s="1323"/>
      <c r="BM51" s="1323"/>
      <c r="BN51" s="1323"/>
      <c r="BO51" s="1323"/>
      <c r="BP51" s="1321"/>
      <c r="BQ51" s="1321"/>
      <c r="BR51" s="1321"/>
      <c r="BS51" s="1321"/>
      <c r="BT51" s="1321"/>
      <c r="BU51" s="1321"/>
      <c r="BV51" s="1321"/>
      <c r="BW51" s="1321"/>
      <c r="BX51" s="1321"/>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x14ac:dyDescent="0.15">
      <c r="B52" s="395"/>
      <c r="G52" s="1326"/>
      <c r="H52" s="1326"/>
      <c r="I52" s="1324"/>
      <c r="J52" s="1324"/>
      <c r="K52" s="1322"/>
      <c r="L52" s="1322"/>
      <c r="M52" s="1322"/>
      <c r="N52" s="1322"/>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3"/>
      <c r="B53" s="395"/>
      <c r="G53" s="1326"/>
      <c r="H53" s="1326"/>
      <c r="I53" s="1316"/>
      <c r="J53" s="1316"/>
      <c r="K53" s="1322"/>
      <c r="L53" s="1322"/>
      <c r="M53" s="1322"/>
      <c r="N53" s="1322"/>
      <c r="AM53" s="404"/>
      <c r="AN53" s="1323"/>
      <c r="AO53" s="1323"/>
      <c r="AP53" s="1323"/>
      <c r="AQ53" s="1323"/>
      <c r="AR53" s="1323"/>
      <c r="AS53" s="1323"/>
      <c r="AT53" s="1323"/>
      <c r="AU53" s="1323"/>
      <c r="AV53" s="1323"/>
      <c r="AW53" s="1323"/>
      <c r="AX53" s="1323"/>
      <c r="AY53" s="1323"/>
      <c r="AZ53" s="1323"/>
      <c r="BA53" s="1323"/>
      <c r="BB53" s="1323" t="s">
        <v>590</v>
      </c>
      <c r="BC53" s="1323"/>
      <c r="BD53" s="1323"/>
      <c r="BE53" s="1323"/>
      <c r="BF53" s="1323"/>
      <c r="BG53" s="1323"/>
      <c r="BH53" s="1323"/>
      <c r="BI53" s="1323"/>
      <c r="BJ53" s="1323"/>
      <c r="BK53" s="1323"/>
      <c r="BL53" s="1323"/>
      <c r="BM53" s="1323"/>
      <c r="BN53" s="1323"/>
      <c r="BO53" s="1323"/>
      <c r="BP53" s="1321">
        <v>46.3</v>
      </c>
      <c r="BQ53" s="1321"/>
      <c r="BR53" s="1321"/>
      <c r="BS53" s="1321"/>
      <c r="BT53" s="1321"/>
      <c r="BU53" s="1321"/>
      <c r="BV53" s="1321"/>
      <c r="BW53" s="1321"/>
      <c r="BX53" s="1321">
        <v>48.6</v>
      </c>
      <c r="BY53" s="1321"/>
      <c r="BZ53" s="1321"/>
      <c r="CA53" s="1321"/>
      <c r="CB53" s="1321"/>
      <c r="CC53" s="1321"/>
      <c r="CD53" s="1321"/>
      <c r="CE53" s="1321"/>
      <c r="CF53" s="1321">
        <v>50.7</v>
      </c>
      <c r="CG53" s="1321"/>
      <c r="CH53" s="1321"/>
      <c r="CI53" s="1321"/>
      <c r="CJ53" s="1321"/>
      <c r="CK53" s="1321"/>
      <c r="CL53" s="1321"/>
      <c r="CM53" s="1321"/>
      <c r="CN53" s="1321">
        <v>51.6</v>
      </c>
      <c r="CO53" s="1321"/>
      <c r="CP53" s="1321"/>
      <c r="CQ53" s="1321"/>
      <c r="CR53" s="1321"/>
      <c r="CS53" s="1321"/>
      <c r="CT53" s="1321"/>
      <c r="CU53" s="1321"/>
      <c r="CV53" s="1321">
        <v>53.4</v>
      </c>
      <c r="CW53" s="1321"/>
      <c r="CX53" s="1321"/>
      <c r="CY53" s="1321"/>
      <c r="CZ53" s="1321"/>
      <c r="DA53" s="1321"/>
      <c r="DB53" s="1321"/>
      <c r="DC53" s="1321"/>
    </row>
    <row r="54" spans="1:109" x14ac:dyDescent="0.15">
      <c r="A54" s="403"/>
      <c r="B54" s="395"/>
      <c r="G54" s="1326"/>
      <c r="H54" s="1326"/>
      <c r="I54" s="1316"/>
      <c r="J54" s="1316"/>
      <c r="K54" s="1322"/>
      <c r="L54" s="1322"/>
      <c r="M54" s="1322"/>
      <c r="N54" s="1322"/>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3"/>
      <c r="B55" s="395"/>
      <c r="G55" s="1316"/>
      <c r="H55" s="1316"/>
      <c r="I55" s="1316"/>
      <c r="J55" s="1316"/>
      <c r="K55" s="1322"/>
      <c r="L55" s="1322"/>
      <c r="M55" s="1322"/>
      <c r="N55" s="1322"/>
      <c r="AN55" s="1320" t="s">
        <v>591</v>
      </c>
      <c r="AO55" s="1320"/>
      <c r="AP55" s="1320"/>
      <c r="AQ55" s="1320"/>
      <c r="AR55" s="1320"/>
      <c r="AS55" s="1320"/>
      <c r="AT55" s="1320"/>
      <c r="AU55" s="1320"/>
      <c r="AV55" s="1320"/>
      <c r="AW55" s="1320"/>
      <c r="AX55" s="1320"/>
      <c r="AY55" s="1320"/>
      <c r="AZ55" s="1320"/>
      <c r="BA55" s="1320"/>
      <c r="BB55" s="1323" t="s">
        <v>589</v>
      </c>
      <c r="BC55" s="1323"/>
      <c r="BD55" s="1323"/>
      <c r="BE55" s="1323"/>
      <c r="BF55" s="1323"/>
      <c r="BG55" s="1323"/>
      <c r="BH55" s="1323"/>
      <c r="BI55" s="1323"/>
      <c r="BJ55" s="1323"/>
      <c r="BK55" s="1323"/>
      <c r="BL55" s="1323"/>
      <c r="BM55" s="1323"/>
      <c r="BN55" s="1323"/>
      <c r="BO55" s="1323"/>
      <c r="BP55" s="1321">
        <v>0</v>
      </c>
      <c r="BQ55" s="1321"/>
      <c r="BR55" s="1321"/>
      <c r="BS55" s="1321"/>
      <c r="BT55" s="1321"/>
      <c r="BU55" s="1321"/>
      <c r="BV55" s="1321"/>
      <c r="BW55" s="1321"/>
      <c r="BX55" s="1321">
        <v>0</v>
      </c>
      <c r="BY55" s="1321"/>
      <c r="BZ55" s="1321"/>
      <c r="CA55" s="1321"/>
      <c r="CB55" s="1321"/>
      <c r="CC55" s="1321"/>
      <c r="CD55" s="1321"/>
      <c r="CE55" s="1321"/>
      <c r="CF55" s="1321">
        <v>0</v>
      </c>
      <c r="CG55" s="1321"/>
      <c r="CH55" s="1321"/>
      <c r="CI55" s="1321"/>
      <c r="CJ55" s="1321"/>
      <c r="CK55" s="1321"/>
      <c r="CL55" s="1321"/>
      <c r="CM55" s="1321"/>
      <c r="CN55" s="1321">
        <v>0</v>
      </c>
      <c r="CO55" s="1321"/>
      <c r="CP55" s="1321"/>
      <c r="CQ55" s="1321"/>
      <c r="CR55" s="1321"/>
      <c r="CS55" s="1321"/>
      <c r="CT55" s="1321"/>
      <c r="CU55" s="1321"/>
      <c r="CV55" s="1321">
        <v>0</v>
      </c>
      <c r="CW55" s="1321"/>
      <c r="CX55" s="1321"/>
      <c r="CY55" s="1321"/>
      <c r="CZ55" s="1321"/>
      <c r="DA55" s="1321"/>
      <c r="DB55" s="1321"/>
      <c r="DC55" s="1321"/>
    </row>
    <row r="56" spans="1:109" x14ac:dyDescent="0.15">
      <c r="A56" s="403"/>
      <c r="B56" s="395"/>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3" customFormat="1" x14ac:dyDescent="0.15">
      <c r="B57" s="407"/>
      <c r="G57" s="1316"/>
      <c r="H57" s="1316"/>
      <c r="I57" s="1325"/>
      <c r="J57" s="1325"/>
      <c r="K57" s="1322"/>
      <c r="L57" s="1322"/>
      <c r="M57" s="1322"/>
      <c r="N57" s="1322"/>
      <c r="AM57" s="388"/>
      <c r="AN57" s="1320"/>
      <c r="AO57" s="1320"/>
      <c r="AP57" s="1320"/>
      <c r="AQ57" s="1320"/>
      <c r="AR57" s="1320"/>
      <c r="AS57" s="1320"/>
      <c r="AT57" s="1320"/>
      <c r="AU57" s="1320"/>
      <c r="AV57" s="1320"/>
      <c r="AW57" s="1320"/>
      <c r="AX57" s="1320"/>
      <c r="AY57" s="1320"/>
      <c r="AZ57" s="1320"/>
      <c r="BA57" s="1320"/>
      <c r="BB57" s="1323" t="s">
        <v>590</v>
      </c>
      <c r="BC57" s="1323"/>
      <c r="BD57" s="1323"/>
      <c r="BE57" s="1323"/>
      <c r="BF57" s="1323"/>
      <c r="BG57" s="1323"/>
      <c r="BH57" s="1323"/>
      <c r="BI57" s="1323"/>
      <c r="BJ57" s="1323"/>
      <c r="BK57" s="1323"/>
      <c r="BL57" s="1323"/>
      <c r="BM57" s="1323"/>
      <c r="BN57" s="1323"/>
      <c r="BO57" s="1323"/>
      <c r="BP57" s="1321">
        <v>57.1</v>
      </c>
      <c r="BQ57" s="1321"/>
      <c r="BR57" s="1321"/>
      <c r="BS57" s="1321"/>
      <c r="BT57" s="1321"/>
      <c r="BU57" s="1321"/>
      <c r="BV57" s="1321"/>
      <c r="BW57" s="1321"/>
      <c r="BX57" s="1321">
        <v>57.5</v>
      </c>
      <c r="BY57" s="1321"/>
      <c r="BZ57" s="1321"/>
      <c r="CA57" s="1321"/>
      <c r="CB57" s="1321"/>
      <c r="CC57" s="1321"/>
      <c r="CD57" s="1321"/>
      <c r="CE57" s="1321"/>
      <c r="CF57" s="1321">
        <v>58.4</v>
      </c>
      <c r="CG57" s="1321"/>
      <c r="CH57" s="1321"/>
      <c r="CI57" s="1321"/>
      <c r="CJ57" s="1321"/>
      <c r="CK57" s="1321"/>
      <c r="CL57" s="1321"/>
      <c r="CM57" s="1321"/>
      <c r="CN57" s="1321">
        <v>61.8</v>
      </c>
      <c r="CO57" s="1321"/>
      <c r="CP57" s="1321"/>
      <c r="CQ57" s="1321"/>
      <c r="CR57" s="1321"/>
      <c r="CS57" s="1321"/>
      <c r="CT57" s="1321"/>
      <c r="CU57" s="1321"/>
      <c r="CV57" s="1321">
        <v>62.3</v>
      </c>
      <c r="CW57" s="1321"/>
      <c r="CX57" s="1321"/>
      <c r="CY57" s="1321"/>
      <c r="CZ57" s="1321"/>
      <c r="DA57" s="1321"/>
      <c r="DB57" s="1321"/>
      <c r="DC57" s="1321"/>
      <c r="DD57" s="408"/>
      <c r="DE57" s="407"/>
    </row>
    <row r="58" spans="1:109" s="403" customFormat="1" x14ac:dyDescent="0.15">
      <c r="A58" s="388"/>
      <c r="B58" s="407"/>
      <c r="G58" s="1316"/>
      <c r="H58" s="1316"/>
      <c r="I58" s="1325"/>
      <c r="J58" s="1325"/>
      <c r="K58" s="1322"/>
      <c r="L58" s="1322"/>
      <c r="M58" s="1322"/>
      <c r="N58" s="1322"/>
      <c r="AM58" s="388"/>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x14ac:dyDescent="0.15">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7" t="s">
        <v>594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5"/>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5"/>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5"/>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5"/>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587</v>
      </c>
    </row>
    <row r="72" spans="2:107" x14ac:dyDescent="0.15">
      <c r="B72" s="395"/>
      <c r="G72" s="1316"/>
      <c r="H72" s="1316"/>
      <c r="I72" s="1316"/>
      <c r="J72" s="1316"/>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556</v>
      </c>
      <c r="BQ72" s="1320"/>
      <c r="BR72" s="1320"/>
      <c r="BS72" s="1320"/>
      <c r="BT72" s="1320"/>
      <c r="BU72" s="1320"/>
      <c r="BV72" s="1320"/>
      <c r="BW72" s="1320"/>
      <c r="BX72" s="1320" t="s">
        <v>557</v>
      </c>
      <c r="BY72" s="1320"/>
      <c r="BZ72" s="1320"/>
      <c r="CA72" s="1320"/>
      <c r="CB72" s="1320"/>
      <c r="CC72" s="1320"/>
      <c r="CD72" s="1320"/>
      <c r="CE72" s="1320"/>
      <c r="CF72" s="1320" t="s">
        <v>558</v>
      </c>
      <c r="CG72" s="1320"/>
      <c r="CH72" s="1320"/>
      <c r="CI72" s="1320"/>
      <c r="CJ72" s="1320"/>
      <c r="CK72" s="1320"/>
      <c r="CL72" s="1320"/>
      <c r="CM72" s="1320"/>
      <c r="CN72" s="1320" t="s">
        <v>559</v>
      </c>
      <c r="CO72" s="1320"/>
      <c r="CP72" s="1320"/>
      <c r="CQ72" s="1320"/>
      <c r="CR72" s="1320"/>
      <c r="CS72" s="1320"/>
      <c r="CT72" s="1320"/>
      <c r="CU72" s="1320"/>
      <c r="CV72" s="1320" t="s">
        <v>560</v>
      </c>
      <c r="CW72" s="1320"/>
      <c r="CX72" s="1320"/>
      <c r="CY72" s="1320"/>
      <c r="CZ72" s="1320"/>
      <c r="DA72" s="1320"/>
      <c r="DB72" s="1320"/>
      <c r="DC72" s="1320"/>
    </row>
    <row r="73" spans="2:107" x14ac:dyDescent="0.15">
      <c r="B73" s="395"/>
      <c r="G73" s="1326"/>
      <c r="H73" s="1326"/>
      <c r="I73" s="1326"/>
      <c r="J73" s="1326"/>
      <c r="K73" s="1327"/>
      <c r="L73" s="1327"/>
      <c r="M73" s="1327"/>
      <c r="N73" s="1327"/>
      <c r="AM73" s="404"/>
      <c r="AN73" s="1323" t="s">
        <v>588</v>
      </c>
      <c r="AO73" s="1323"/>
      <c r="AP73" s="1323"/>
      <c r="AQ73" s="1323"/>
      <c r="AR73" s="1323"/>
      <c r="AS73" s="1323"/>
      <c r="AT73" s="1323"/>
      <c r="AU73" s="1323"/>
      <c r="AV73" s="1323"/>
      <c r="AW73" s="1323"/>
      <c r="AX73" s="1323"/>
      <c r="AY73" s="1323"/>
      <c r="AZ73" s="1323"/>
      <c r="BA73" s="1323"/>
      <c r="BB73" s="1323" t="s">
        <v>589</v>
      </c>
      <c r="BC73" s="1323"/>
      <c r="BD73" s="1323"/>
      <c r="BE73" s="1323"/>
      <c r="BF73" s="1323"/>
      <c r="BG73" s="1323"/>
      <c r="BH73" s="1323"/>
      <c r="BI73" s="1323"/>
      <c r="BJ73" s="1323"/>
      <c r="BK73" s="1323"/>
      <c r="BL73" s="1323"/>
      <c r="BM73" s="1323"/>
      <c r="BN73" s="1323"/>
      <c r="BO73" s="1323"/>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5"/>
      <c r="G74" s="1326"/>
      <c r="H74" s="1326"/>
      <c r="I74" s="1326"/>
      <c r="J74" s="1326"/>
      <c r="K74" s="1327"/>
      <c r="L74" s="1327"/>
      <c r="M74" s="1327"/>
      <c r="N74" s="1327"/>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5"/>
      <c r="G75" s="1326"/>
      <c r="H75" s="1326"/>
      <c r="I75" s="1316"/>
      <c r="J75" s="1316"/>
      <c r="K75" s="1322"/>
      <c r="L75" s="1322"/>
      <c r="M75" s="1322"/>
      <c r="N75" s="1322"/>
      <c r="AM75" s="404"/>
      <c r="AN75" s="1323"/>
      <c r="AO75" s="1323"/>
      <c r="AP75" s="1323"/>
      <c r="AQ75" s="1323"/>
      <c r="AR75" s="1323"/>
      <c r="AS75" s="1323"/>
      <c r="AT75" s="1323"/>
      <c r="AU75" s="1323"/>
      <c r="AV75" s="1323"/>
      <c r="AW75" s="1323"/>
      <c r="AX75" s="1323"/>
      <c r="AY75" s="1323"/>
      <c r="AZ75" s="1323"/>
      <c r="BA75" s="1323"/>
      <c r="BB75" s="1323" t="s">
        <v>593</v>
      </c>
      <c r="BC75" s="1323"/>
      <c r="BD75" s="1323"/>
      <c r="BE75" s="1323"/>
      <c r="BF75" s="1323"/>
      <c r="BG75" s="1323"/>
      <c r="BH75" s="1323"/>
      <c r="BI75" s="1323"/>
      <c r="BJ75" s="1323"/>
      <c r="BK75" s="1323"/>
      <c r="BL75" s="1323"/>
      <c r="BM75" s="1323"/>
      <c r="BN75" s="1323"/>
      <c r="BO75" s="1323"/>
      <c r="BP75" s="1321">
        <v>6.4</v>
      </c>
      <c r="BQ75" s="1321"/>
      <c r="BR75" s="1321"/>
      <c r="BS75" s="1321"/>
      <c r="BT75" s="1321"/>
      <c r="BU75" s="1321"/>
      <c r="BV75" s="1321"/>
      <c r="BW75" s="1321"/>
      <c r="BX75" s="1321">
        <v>5.4</v>
      </c>
      <c r="BY75" s="1321"/>
      <c r="BZ75" s="1321"/>
      <c r="CA75" s="1321"/>
      <c r="CB75" s="1321"/>
      <c r="CC75" s="1321"/>
      <c r="CD75" s="1321"/>
      <c r="CE75" s="1321"/>
      <c r="CF75" s="1321">
        <v>4.7</v>
      </c>
      <c r="CG75" s="1321"/>
      <c r="CH75" s="1321"/>
      <c r="CI75" s="1321"/>
      <c r="CJ75" s="1321"/>
      <c r="CK75" s="1321"/>
      <c r="CL75" s="1321"/>
      <c r="CM75" s="1321"/>
      <c r="CN75" s="1321">
        <v>5.4</v>
      </c>
      <c r="CO75" s="1321"/>
      <c r="CP75" s="1321"/>
      <c r="CQ75" s="1321"/>
      <c r="CR75" s="1321"/>
      <c r="CS75" s="1321"/>
      <c r="CT75" s="1321"/>
      <c r="CU75" s="1321"/>
      <c r="CV75" s="1321">
        <v>6.3</v>
      </c>
      <c r="CW75" s="1321"/>
      <c r="CX75" s="1321"/>
      <c r="CY75" s="1321"/>
      <c r="CZ75" s="1321"/>
      <c r="DA75" s="1321"/>
      <c r="DB75" s="1321"/>
      <c r="DC75" s="1321"/>
    </row>
    <row r="76" spans="2:107" x14ac:dyDescent="0.15">
      <c r="B76" s="395"/>
      <c r="G76" s="1326"/>
      <c r="H76" s="1326"/>
      <c r="I76" s="1316"/>
      <c r="J76" s="1316"/>
      <c r="K76" s="1322"/>
      <c r="L76" s="1322"/>
      <c r="M76" s="1322"/>
      <c r="N76" s="1322"/>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5"/>
      <c r="G77" s="1316"/>
      <c r="H77" s="1316"/>
      <c r="I77" s="1316"/>
      <c r="J77" s="1316"/>
      <c r="K77" s="1327"/>
      <c r="L77" s="1327"/>
      <c r="M77" s="1327"/>
      <c r="N77" s="1327"/>
      <c r="AN77" s="1320" t="s">
        <v>591</v>
      </c>
      <c r="AO77" s="1320"/>
      <c r="AP77" s="1320"/>
      <c r="AQ77" s="1320"/>
      <c r="AR77" s="1320"/>
      <c r="AS77" s="1320"/>
      <c r="AT77" s="1320"/>
      <c r="AU77" s="1320"/>
      <c r="AV77" s="1320"/>
      <c r="AW77" s="1320"/>
      <c r="AX77" s="1320"/>
      <c r="AY77" s="1320"/>
      <c r="AZ77" s="1320"/>
      <c r="BA77" s="1320"/>
      <c r="BB77" s="1323" t="s">
        <v>589</v>
      </c>
      <c r="BC77" s="1323"/>
      <c r="BD77" s="1323"/>
      <c r="BE77" s="1323"/>
      <c r="BF77" s="1323"/>
      <c r="BG77" s="1323"/>
      <c r="BH77" s="1323"/>
      <c r="BI77" s="1323"/>
      <c r="BJ77" s="1323"/>
      <c r="BK77" s="1323"/>
      <c r="BL77" s="1323"/>
      <c r="BM77" s="1323"/>
      <c r="BN77" s="1323"/>
      <c r="BO77" s="1323"/>
      <c r="BP77" s="1321">
        <v>0</v>
      </c>
      <c r="BQ77" s="1321"/>
      <c r="BR77" s="1321"/>
      <c r="BS77" s="1321"/>
      <c r="BT77" s="1321"/>
      <c r="BU77" s="1321"/>
      <c r="BV77" s="1321"/>
      <c r="BW77" s="1321"/>
      <c r="BX77" s="1321">
        <v>0</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x14ac:dyDescent="0.15">
      <c r="B78" s="395"/>
      <c r="G78" s="1316"/>
      <c r="H78" s="1316"/>
      <c r="I78" s="1316"/>
      <c r="J78" s="1316"/>
      <c r="K78" s="1327"/>
      <c r="L78" s="1327"/>
      <c r="M78" s="1327"/>
      <c r="N78" s="1327"/>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5"/>
      <c r="G79" s="1316"/>
      <c r="H79" s="1316"/>
      <c r="I79" s="1325"/>
      <c r="J79" s="1325"/>
      <c r="K79" s="1328"/>
      <c r="L79" s="1328"/>
      <c r="M79" s="1328"/>
      <c r="N79" s="1328"/>
      <c r="AN79" s="1320"/>
      <c r="AO79" s="1320"/>
      <c r="AP79" s="1320"/>
      <c r="AQ79" s="1320"/>
      <c r="AR79" s="1320"/>
      <c r="AS79" s="1320"/>
      <c r="AT79" s="1320"/>
      <c r="AU79" s="1320"/>
      <c r="AV79" s="1320"/>
      <c r="AW79" s="1320"/>
      <c r="AX79" s="1320"/>
      <c r="AY79" s="1320"/>
      <c r="AZ79" s="1320"/>
      <c r="BA79" s="1320"/>
      <c r="BB79" s="1323" t="s">
        <v>593</v>
      </c>
      <c r="BC79" s="1323"/>
      <c r="BD79" s="1323"/>
      <c r="BE79" s="1323"/>
      <c r="BF79" s="1323"/>
      <c r="BG79" s="1323"/>
      <c r="BH79" s="1323"/>
      <c r="BI79" s="1323"/>
      <c r="BJ79" s="1323"/>
      <c r="BK79" s="1323"/>
      <c r="BL79" s="1323"/>
      <c r="BM79" s="1323"/>
      <c r="BN79" s="1323"/>
      <c r="BO79" s="1323"/>
      <c r="BP79" s="1321">
        <v>6.4</v>
      </c>
      <c r="BQ79" s="1321"/>
      <c r="BR79" s="1321"/>
      <c r="BS79" s="1321"/>
      <c r="BT79" s="1321"/>
      <c r="BU79" s="1321"/>
      <c r="BV79" s="1321"/>
      <c r="BW79" s="1321"/>
      <c r="BX79" s="1321">
        <v>6</v>
      </c>
      <c r="BY79" s="1321"/>
      <c r="BZ79" s="1321"/>
      <c r="CA79" s="1321"/>
      <c r="CB79" s="1321"/>
      <c r="CC79" s="1321"/>
      <c r="CD79" s="1321"/>
      <c r="CE79" s="1321"/>
      <c r="CF79" s="1321">
        <v>5.6</v>
      </c>
      <c r="CG79" s="1321"/>
      <c r="CH79" s="1321"/>
      <c r="CI79" s="1321"/>
      <c r="CJ79" s="1321"/>
      <c r="CK79" s="1321"/>
      <c r="CL79" s="1321"/>
      <c r="CM79" s="1321"/>
      <c r="CN79" s="1321">
        <v>5.3</v>
      </c>
      <c r="CO79" s="1321"/>
      <c r="CP79" s="1321"/>
      <c r="CQ79" s="1321"/>
      <c r="CR79" s="1321"/>
      <c r="CS79" s="1321"/>
      <c r="CT79" s="1321"/>
      <c r="CU79" s="1321"/>
      <c r="CV79" s="1321">
        <v>5.8</v>
      </c>
      <c r="CW79" s="1321"/>
      <c r="CX79" s="1321"/>
      <c r="CY79" s="1321"/>
      <c r="CZ79" s="1321"/>
      <c r="DA79" s="1321"/>
      <c r="DB79" s="1321"/>
      <c r="DC79" s="1321"/>
    </row>
    <row r="80" spans="2:107" x14ac:dyDescent="0.15">
      <c r="B80" s="395"/>
      <c r="G80" s="1316"/>
      <c r="H80" s="1316"/>
      <c r="I80" s="1325"/>
      <c r="J80" s="1325"/>
      <c r="K80" s="1328"/>
      <c r="L80" s="1328"/>
      <c r="M80" s="1328"/>
      <c r="N80" s="1328"/>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R125"/>
  <sheetViews>
    <sheetView topLeftCell="BB1" zoomScale="93" zoomScaleNormal="93" workbookViewId="0">
      <selection activeCell="BK89" sqref="BK89"/>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R125"/>
  <sheetViews>
    <sheetView topLeftCell="AO1" zoomScale="80" zoomScaleNormal="80" workbookViewId="0">
      <selection activeCell="AE23" sqref="AE23"/>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502</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553</v>
      </c>
      <c r="G2" s="154"/>
      <c r="H2" s="155"/>
    </row>
    <row r="3" spans="1:8" x14ac:dyDescent="0.15">
      <c r="A3" s="151" t="s">
        <v>546</v>
      </c>
      <c r="B3" s="156"/>
      <c r="C3" s="157"/>
      <c r="D3" s="158">
        <v>1832029</v>
      </c>
      <c r="E3" s="159"/>
      <c r="F3" s="160">
        <v>287914</v>
      </c>
      <c r="G3" s="161"/>
      <c r="H3" s="162"/>
    </row>
    <row r="4" spans="1:8" x14ac:dyDescent="0.15">
      <c r="A4" s="163"/>
      <c r="B4" s="164"/>
      <c r="C4" s="165"/>
      <c r="D4" s="166">
        <v>18636</v>
      </c>
      <c r="E4" s="167"/>
      <c r="F4" s="168">
        <v>146531</v>
      </c>
      <c r="G4" s="169"/>
      <c r="H4" s="170"/>
    </row>
    <row r="5" spans="1:8" x14ac:dyDescent="0.15">
      <c r="A5" s="151" t="s">
        <v>548</v>
      </c>
      <c r="B5" s="156"/>
      <c r="C5" s="157"/>
      <c r="D5" s="158">
        <v>300586</v>
      </c>
      <c r="E5" s="159"/>
      <c r="F5" s="160">
        <v>237994</v>
      </c>
      <c r="G5" s="161"/>
      <c r="H5" s="162"/>
    </row>
    <row r="6" spans="1:8" x14ac:dyDescent="0.15">
      <c r="A6" s="163"/>
      <c r="B6" s="164"/>
      <c r="C6" s="165"/>
      <c r="D6" s="166">
        <v>40915</v>
      </c>
      <c r="E6" s="167"/>
      <c r="F6" s="168">
        <v>110361</v>
      </c>
      <c r="G6" s="169"/>
      <c r="H6" s="170"/>
    </row>
    <row r="7" spans="1:8" x14ac:dyDescent="0.15">
      <c r="A7" s="151" t="s">
        <v>549</v>
      </c>
      <c r="B7" s="156"/>
      <c r="C7" s="157"/>
      <c r="D7" s="158">
        <v>174120</v>
      </c>
      <c r="E7" s="159"/>
      <c r="F7" s="160">
        <v>267911</v>
      </c>
      <c r="G7" s="161"/>
      <c r="H7" s="162"/>
    </row>
    <row r="8" spans="1:8" x14ac:dyDescent="0.15">
      <c r="A8" s="163"/>
      <c r="B8" s="164"/>
      <c r="C8" s="165"/>
      <c r="D8" s="166">
        <v>6663</v>
      </c>
      <c r="E8" s="167"/>
      <c r="F8" s="168">
        <v>106425</v>
      </c>
      <c r="G8" s="169"/>
      <c r="H8" s="170"/>
    </row>
    <row r="9" spans="1:8" x14ac:dyDescent="0.15">
      <c r="A9" s="151" t="s">
        <v>550</v>
      </c>
      <c r="B9" s="156"/>
      <c r="C9" s="157"/>
      <c r="D9" s="158">
        <v>462816</v>
      </c>
      <c r="E9" s="159"/>
      <c r="F9" s="160">
        <v>228215</v>
      </c>
      <c r="G9" s="161"/>
      <c r="H9" s="162"/>
    </row>
    <row r="10" spans="1:8" x14ac:dyDescent="0.15">
      <c r="A10" s="163"/>
      <c r="B10" s="164"/>
      <c r="C10" s="165"/>
      <c r="D10" s="166">
        <v>57819</v>
      </c>
      <c r="E10" s="167"/>
      <c r="F10" s="168">
        <v>117571</v>
      </c>
      <c r="G10" s="169"/>
      <c r="H10" s="170"/>
    </row>
    <row r="11" spans="1:8" x14ac:dyDescent="0.15">
      <c r="A11" s="151" t="s">
        <v>551</v>
      </c>
      <c r="B11" s="156"/>
      <c r="C11" s="157"/>
      <c r="D11" s="158">
        <v>685418</v>
      </c>
      <c r="E11" s="159"/>
      <c r="F11" s="160">
        <v>264232</v>
      </c>
      <c r="G11" s="161"/>
      <c r="H11" s="162"/>
    </row>
    <row r="12" spans="1:8" x14ac:dyDescent="0.15">
      <c r="A12" s="163"/>
      <c r="B12" s="164"/>
      <c r="C12" s="171"/>
      <c r="D12" s="166">
        <v>156068</v>
      </c>
      <c r="E12" s="167"/>
      <c r="F12" s="168">
        <v>133959</v>
      </c>
      <c r="G12" s="169"/>
      <c r="H12" s="170"/>
    </row>
    <row r="13" spans="1:8" x14ac:dyDescent="0.15">
      <c r="A13" s="151"/>
      <c r="B13" s="156"/>
      <c r="C13" s="172"/>
      <c r="D13" s="173">
        <v>690994</v>
      </c>
      <c r="E13" s="174"/>
      <c r="F13" s="175">
        <v>257253</v>
      </c>
      <c r="G13" s="176"/>
      <c r="H13" s="162"/>
    </row>
    <row r="14" spans="1:8" x14ac:dyDescent="0.15">
      <c r="A14" s="163"/>
      <c r="B14" s="164"/>
      <c r="C14" s="165"/>
      <c r="D14" s="166">
        <v>56020</v>
      </c>
      <c r="E14" s="167"/>
      <c r="F14" s="168">
        <v>122969</v>
      </c>
      <c r="G14" s="169"/>
      <c r="H14" s="170"/>
    </row>
    <row r="17" spans="1:11" x14ac:dyDescent="0.15">
      <c r="A17" s="147" t="s">
        <v>53</v>
      </c>
    </row>
    <row r="18" spans="1:11" x14ac:dyDescent="0.15">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x14ac:dyDescent="0.15">
      <c r="A19" s="177" t="s">
        <v>54</v>
      </c>
      <c r="B19" s="177">
        <f>ROUND(VALUE(SUBSTITUTE(実質収支比率等に係る経年分析!F$48,"▲","-")),2)</f>
        <v>13.85</v>
      </c>
      <c r="C19" s="177">
        <f>ROUND(VALUE(SUBSTITUTE(実質収支比率等に係る経年分析!G$48,"▲","-")),2)</f>
        <v>24.4</v>
      </c>
      <c r="D19" s="177">
        <f>ROUND(VALUE(SUBSTITUTE(実質収支比率等に係る経年分析!H$48,"▲","-")),2)</f>
        <v>15.09</v>
      </c>
      <c r="E19" s="177">
        <f>ROUND(VALUE(SUBSTITUTE(実質収支比率等に係る経年分析!I$48,"▲","-")),2)</f>
        <v>15.8</v>
      </c>
      <c r="F19" s="177">
        <f>ROUND(VALUE(SUBSTITUTE(実質収支比率等に係る経年分析!J$48,"▲","-")),2)</f>
        <v>13.8</v>
      </c>
    </row>
    <row r="20" spans="1:11" x14ac:dyDescent="0.15">
      <c r="A20" s="177" t="s">
        <v>55</v>
      </c>
      <c r="B20" s="177">
        <f>ROUND(VALUE(SUBSTITUTE(実質収支比率等に係る経年分析!F$47,"▲","-")),2)</f>
        <v>67.930000000000007</v>
      </c>
      <c r="C20" s="177">
        <f>ROUND(VALUE(SUBSTITUTE(実質収支比率等に係る経年分析!G$47,"▲","-")),2)</f>
        <v>74.989999999999995</v>
      </c>
      <c r="D20" s="177">
        <f>ROUND(VALUE(SUBSTITUTE(実質収支比率等に係る経年分析!H$47,"▲","-")),2)</f>
        <v>88.99</v>
      </c>
      <c r="E20" s="177">
        <f>ROUND(VALUE(SUBSTITUTE(実質収支比率等に係る経年分析!I$47,"▲","-")),2)</f>
        <v>87.88</v>
      </c>
      <c r="F20" s="177">
        <f>ROUND(VALUE(SUBSTITUTE(実質収支比率等に係る経年分析!J$47,"▲","-")),2)</f>
        <v>87.93</v>
      </c>
    </row>
    <row r="21" spans="1:11" x14ac:dyDescent="0.15">
      <c r="A21" s="177" t="s">
        <v>56</v>
      </c>
      <c r="B21" s="177">
        <f>IF(ISNUMBER(VALUE(SUBSTITUTE(実質収支比率等に係る経年分析!F$49,"▲","-"))),ROUND(VALUE(SUBSTITUTE(実質収支比率等に係る経年分析!F$49,"▲","-")),2),NA())</f>
        <v>6.25</v>
      </c>
      <c r="C21" s="177">
        <f>IF(ISNUMBER(VALUE(SUBSTITUTE(実質収支比率等に係る経年分析!G$49,"▲","-"))),ROUND(VALUE(SUBSTITUTE(実質収支比率等に係る経年分析!G$49,"▲","-")),2),NA())</f>
        <v>20.420000000000002</v>
      </c>
      <c r="D21" s="177">
        <f>IF(ISNUMBER(VALUE(SUBSTITUTE(実質収支比率等に係る経年分析!H$49,"▲","-"))),ROUND(VALUE(SUBSTITUTE(実質収支比率等に係る経年分析!H$49,"▲","-")),2),NA())</f>
        <v>7.33</v>
      </c>
      <c r="E21" s="177">
        <f>IF(ISNUMBER(VALUE(SUBSTITUTE(実質収支比率等に係る経年分析!I$49,"▲","-"))),ROUND(VALUE(SUBSTITUTE(実質収支比率等に係る経年分析!I$49,"▲","-")),2),NA())</f>
        <v>1.71</v>
      </c>
      <c r="F21" s="177">
        <f>IF(ISNUMBER(VALUE(SUBSTITUTE(実質収支比率等に係る経年分析!J$49,"▲","-"))),ROUND(VALUE(SUBSTITUTE(実質収支比率等に係る経年分析!J$49,"▲","-")),2),NA())</f>
        <v>1.59</v>
      </c>
    </row>
    <row r="24" spans="1:11" x14ac:dyDescent="0.15">
      <c r="A24" s="147" t="s">
        <v>57</v>
      </c>
    </row>
    <row r="25" spans="1:11" x14ac:dyDescent="0.15">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2.27</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1.85</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0.68</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e">
        <f>IF(連結実質赤字比率に係る赤字・黒字の構成分析!C$40="",NA(),連結実質赤字比率に係る赤字・黒字の構成分析!C$40)</f>
        <v>#N/A</v>
      </c>
      <c r="B30" s="178" t="e">
        <f>IF(ROUND(VALUE(SUBSTITUTE(連結実質赤字比率に係る赤字・黒字の構成分析!F$40,"▲", "-")), 2) &lt; 0, ABS(ROUND(VALUE(SUBSTITUTE(連結実質赤字比率に係る赤字・黒字の構成分析!F$40,"▲", "-")), 2)), NA())</f>
        <v>#VALUE!</v>
      </c>
      <c r="C30" s="178" t="e">
        <f>IF(ROUND(VALUE(SUBSTITUTE(連結実質赤字比率に係る赤字・黒字の構成分析!F$40,"▲", "-")), 2) &gt;= 0, ABS(ROUND(VALUE(SUBSTITUTE(連結実質赤字比率に係る赤字・黒字の構成分析!F$40,"▲", "-")), 2)), NA())</f>
        <v>#VALUE!</v>
      </c>
      <c r="D30" s="178" t="e">
        <f>IF(ROUND(VALUE(SUBSTITUTE(連結実質赤字比率に係る赤字・黒字の構成分析!G$40,"▲", "-")), 2) &lt; 0, ABS(ROUND(VALUE(SUBSTITUTE(連結実質赤字比率に係る赤字・黒字の構成分析!G$40,"▲", "-")), 2)), NA())</f>
        <v>#VALUE!</v>
      </c>
      <c r="E30" s="178" t="e">
        <f>IF(ROUND(VALUE(SUBSTITUTE(連結実質赤字比率に係る赤字・黒字の構成分析!G$40,"▲", "-")), 2) &gt;= 0, ABS(ROUND(VALUE(SUBSTITUTE(連結実質赤字比率に係る赤字・黒字の構成分析!G$40,"▲", "-")), 2)), NA())</f>
        <v>#VALUE!</v>
      </c>
      <c r="F30" s="178" t="e">
        <f>IF(ROUND(VALUE(SUBSTITUTE(連結実質赤字比率に係る赤字・黒字の構成分析!H$40,"▲", "-")), 2) &lt; 0, ABS(ROUND(VALUE(SUBSTITUTE(連結実質赤字比率に係る赤字・黒字の構成分析!H$40,"▲", "-")), 2)), NA())</f>
        <v>#VALUE!</v>
      </c>
      <c r="G30" s="178" t="e">
        <f>IF(ROUND(VALUE(SUBSTITUTE(連結実質赤字比率に係る赤字・黒字の構成分析!H$40,"▲", "-")), 2) &gt;= 0, ABS(ROUND(VALUE(SUBSTITUTE(連結実質赤字比率に係る赤字・黒字の構成分析!H$40,"▲", "-")), 2)), NA())</f>
        <v>#VALUE!</v>
      </c>
      <c r="H30" s="178" t="e">
        <f>IF(ROUND(VALUE(SUBSTITUTE(連結実質赤字比率に係る赤字・黒字の構成分析!I$40,"▲", "-")), 2) &lt; 0, ABS(ROUND(VALUE(SUBSTITUTE(連結実質赤字比率に係る赤字・黒字の構成分析!I$40,"▲", "-")), 2)), NA())</f>
        <v>#VALUE!</v>
      </c>
      <c r="I30" s="178" t="e">
        <f>IF(ROUND(VALUE(SUBSTITUTE(連結実質赤字比率に係る赤字・黒字の構成分析!I$40,"▲", "-")), 2) &gt;= 0, ABS(ROUND(VALUE(SUBSTITUTE(連結実質赤字比率に係る赤字・黒字の構成分析!I$40,"▲", "-")), 2)), NA())</f>
        <v>#VALUE!</v>
      </c>
      <c r="J30" s="178" t="e">
        <f>IF(ROUND(VALUE(SUBSTITUTE(連結実質赤字比率に係る赤字・黒字の構成分析!J$40,"▲", "-")), 2) &lt; 0, ABS(ROUND(VALUE(SUBSTITUTE(連結実質赤字比率に係る赤字・黒字の構成分析!J$40,"▲", "-")), 2)), NA())</f>
        <v>#VALUE!</v>
      </c>
      <c r="K30" s="178" t="e">
        <f>IF(ROUND(VALUE(SUBSTITUTE(連結実質赤字比率に係る赤字・黒字の構成分析!J$40,"▲", "-")), 2) &gt;= 0, ABS(ROUND(VALUE(SUBSTITUTE(連結実質赤字比率に係る赤字・黒字の構成分析!J$40,"▲", "-")), 2)), NA())</f>
        <v>#VALUE!</v>
      </c>
    </row>
    <row r="31" spans="1:11" x14ac:dyDescent="0.15">
      <c r="A31" s="178" t="e">
        <f>IF(連結実質赤字比率に係る赤字・黒字の構成分析!C$39="",NA(),連結実質赤字比率に係る赤字・黒字の構成分析!C$39)</f>
        <v>#N/A</v>
      </c>
      <c r="B31" s="178" t="e">
        <f>IF(ROUND(VALUE(SUBSTITUTE(連結実質赤字比率に係る赤字・黒字の構成分析!F$39,"▲", "-")), 2) &lt; 0, ABS(ROUND(VALUE(SUBSTITUTE(連結実質赤字比率に係る赤字・黒字の構成分析!F$39,"▲", "-")), 2)), NA())</f>
        <v>#VALUE!</v>
      </c>
      <c r="C31" s="178" t="e">
        <f>IF(ROUND(VALUE(SUBSTITUTE(連結実質赤字比率に係る赤字・黒字の構成分析!F$39,"▲", "-")), 2) &gt;= 0, ABS(ROUND(VALUE(SUBSTITUTE(連結実質赤字比率に係る赤字・黒字の構成分析!F$39,"▲", "-")), 2)), NA())</f>
        <v>#VALUE!</v>
      </c>
      <c r="D31" s="178" t="e">
        <f>IF(ROUND(VALUE(SUBSTITUTE(連結実質赤字比率に係る赤字・黒字の構成分析!G$39,"▲", "-")), 2) &lt; 0, ABS(ROUND(VALUE(SUBSTITUTE(連結実質赤字比率に係る赤字・黒字の構成分析!G$39,"▲", "-")), 2)), NA())</f>
        <v>#VALUE!</v>
      </c>
      <c r="E31" s="178" t="e">
        <f>IF(ROUND(VALUE(SUBSTITUTE(連結実質赤字比率に係る赤字・黒字の構成分析!G$39,"▲", "-")), 2) &gt;= 0, ABS(ROUND(VALUE(SUBSTITUTE(連結実質赤字比率に係る赤字・黒字の構成分析!G$39,"▲", "-")), 2)), NA())</f>
        <v>#VALUE!</v>
      </c>
      <c r="F31" s="178" t="e">
        <f>IF(ROUND(VALUE(SUBSTITUTE(連結実質赤字比率に係る赤字・黒字の構成分析!H$39,"▲", "-")), 2) &lt; 0, ABS(ROUND(VALUE(SUBSTITUTE(連結実質赤字比率に係る赤字・黒字の構成分析!H$39,"▲", "-")), 2)), NA())</f>
        <v>#VALUE!</v>
      </c>
      <c r="G31" s="178" t="e">
        <f>IF(ROUND(VALUE(SUBSTITUTE(連結実質赤字比率に係る赤字・黒字の構成分析!H$39,"▲", "-")), 2) &gt;= 0, ABS(ROUND(VALUE(SUBSTITUTE(連結実質赤字比率に係る赤字・黒字の構成分析!H$39,"▲", "-")), 2)), NA())</f>
        <v>#VALUE!</v>
      </c>
      <c r="H31" s="178" t="e">
        <f>IF(ROUND(VALUE(SUBSTITUTE(連結実質赤字比率に係る赤字・黒字の構成分析!I$39,"▲", "-")), 2) &lt; 0, ABS(ROUND(VALUE(SUBSTITUTE(連結実質赤字比率に係る赤字・黒字の構成分析!I$39,"▲", "-")), 2)), NA())</f>
        <v>#VALUE!</v>
      </c>
      <c r="I31" s="178" t="e">
        <f>IF(ROUND(VALUE(SUBSTITUTE(連結実質赤字比率に係る赤字・黒字の構成分析!I$39,"▲", "-")), 2) &gt;= 0, ABS(ROUND(VALUE(SUBSTITUTE(連結実質赤字比率に係る赤字・黒字の構成分析!I$39,"▲", "-")), 2)), NA())</f>
        <v>#VALUE!</v>
      </c>
      <c r="J31" s="178" t="e">
        <f>IF(ROUND(VALUE(SUBSTITUTE(連結実質赤字比率に係る赤字・黒字の構成分析!J$39,"▲", "-")), 2) &lt; 0, ABS(ROUND(VALUE(SUBSTITUTE(連結実質赤字比率に係る赤字・黒字の構成分析!J$39,"▲", "-")), 2)), NA())</f>
        <v>#VALUE!</v>
      </c>
      <c r="K31" s="178" t="e">
        <f>IF(ROUND(VALUE(SUBSTITUTE(連結実質赤字比率に係る赤字・黒字の構成分析!J$39,"▲", "-")), 2) &gt;= 0, ABS(ROUND(VALUE(SUBSTITUTE(連結実質赤字比率に係る赤字・黒字の構成分析!J$39,"▲", "-")), 2)), NA())</f>
        <v>#VALUE!</v>
      </c>
    </row>
    <row r="32" spans="1:11" x14ac:dyDescent="0.15">
      <c r="A32" s="178" t="e">
        <f>IF(連結実質赤字比率に係る赤字・黒字の構成分析!C$38="",NA(),連結実質赤字比率に係る赤字・黒字の構成分析!C$38)</f>
        <v>#N/A</v>
      </c>
      <c r="B32" s="178" t="e">
        <f>IF(ROUND(VALUE(SUBSTITUTE(連結実質赤字比率に係る赤字・黒字の構成分析!F$38,"▲", "-")), 2) &lt; 0, ABS(ROUND(VALUE(SUBSTITUTE(連結実質赤字比率に係る赤字・黒字の構成分析!F$38,"▲", "-")), 2)), NA())</f>
        <v>#VALUE!</v>
      </c>
      <c r="C32" s="178" t="e">
        <f>IF(ROUND(VALUE(SUBSTITUTE(連結実質赤字比率に係る赤字・黒字の構成分析!F$38,"▲", "-")), 2) &gt;= 0, ABS(ROUND(VALUE(SUBSTITUTE(連結実質赤字比率に係る赤字・黒字の構成分析!F$38,"▲", "-")), 2)), NA())</f>
        <v>#VALUE!</v>
      </c>
      <c r="D32" s="178" t="e">
        <f>IF(ROUND(VALUE(SUBSTITUTE(連結実質赤字比率に係る赤字・黒字の構成分析!G$38,"▲", "-")), 2) &lt; 0, ABS(ROUND(VALUE(SUBSTITUTE(連結実質赤字比率に係る赤字・黒字の構成分析!G$38,"▲", "-")), 2)), NA())</f>
        <v>#VALUE!</v>
      </c>
      <c r="E32" s="178" t="e">
        <f>IF(ROUND(VALUE(SUBSTITUTE(連結実質赤字比率に係る赤字・黒字の構成分析!G$38,"▲", "-")), 2) &gt;= 0, ABS(ROUND(VALUE(SUBSTITUTE(連結実質赤字比率に係る赤字・黒字の構成分析!G$38,"▲", "-")), 2)), NA())</f>
        <v>#VALUE!</v>
      </c>
      <c r="F32" s="178" t="e">
        <f>IF(ROUND(VALUE(SUBSTITUTE(連結実質赤字比率に係る赤字・黒字の構成分析!H$38,"▲", "-")), 2) &lt; 0, ABS(ROUND(VALUE(SUBSTITUTE(連結実質赤字比率に係る赤字・黒字の構成分析!H$38,"▲", "-")), 2)), NA())</f>
        <v>#VALUE!</v>
      </c>
      <c r="G32" s="178" t="e">
        <f>IF(ROUND(VALUE(SUBSTITUTE(連結実質赤字比率に係る赤字・黒字の構成分析!H$38,"▲", "-")), 2) &gt;= 0, ABS(ROUND(VALUE(SUBSTITUTE(連結実質赤字比率に係る赤字・黒字の構成分析!H$38,"▲", "-")), 2)), NA())</f>
        <v>#VALUE!</v>
      </c>
      <c r="H32" s="178" t="e">
        <f>IF(ROUND(VALUE(SUBSTITUTE(連結実質赤字比率に係る赤字・黒字の構成分析!I$38,"▲", "-")), 2) &lt; 0, ABS(ROUND(VALUE(SUBSTITUTE(連結実質赤字比率に係る赤字・黒字の構成分析!I$38,"▲", "-")), 2)), NA())</f>
        <v>#VALUE!</v>
      </c>
      <c r="I32" s="178" t="e">
        <f>IF(ROUND(VALUE(SUBSTITUTE(連結実質赤字比率に係る赤字・黒字の構成分析!I$38,"▲", "-")), 2) &gt;= 0, ABS(ROUND(VALUE(SUBSTITUTE(連結実質赤字比率に係る赤字・黒字の構成分析!I$38,"▲", "-")), 2)), NA())</f>
        <v>#VALUE!</v>
      </c>
      <c r="J32" s="178" t="e">
        <f>IF(ROUND(VALUE(SUBSTITUTE(連結実質赤字比率に係る赤字・黒字の構成分析!J$38,"▲", "-")), 2) &lt; 0, ABS(ROUND(VALUE(SUBSTITUTE(連結実質赤字比率に係る赤字・黒字の構成分析!J$38,"▲", "-")), 2)), NA())</f>
        <v>#VALUE!</v>
      </c>
      <c r="K32" s="178" t="e">
        <f>IF(ROUND(VALUE(SUBSTITUTE(連結実質赤字比率に係る赤字・黒字の構成分析!J$38,"▲", "-")), 2) &gt;= 0, ABS(ROUND(VALUE(SUBSTITUTE(連結実質赤字比率に係る赤字・黒字の構成分析!J$38,"▲", "-")), 2)), NA())</f>
        <v>#VALUE!</v>
      </c>
    </row>
    <row r="33" spans="1:16" x14ac:dyDescent="0.15">
      <c r="A33" s="178" t="str">
        <f>IF(連結実質赤字比率に係る赤字・黒字の構成分析!C$37="",NA(),連結実質赤字比率に係る赤字・黒字の構成分析!C$37)</f>
        <v>後期高齢者医療特別会計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0.14000000000000001</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0.13</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0.12</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0.17</v>
      </c>
    </row>
    <row r="34" spans="1:16" x14ac:dyDescent="0.15">
      <c r="A34" s="178" t="str">
        <f>IF(連結実質赤字比率に係る赤字・黒字の構成分析!C$36="",NA(),連結実質赤字比率に係る赤字・黒字の構成分析!C$36)</f>
        <v>国民健康保険事業特別会計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3.13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1.3</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1.47</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2.0499999999999998</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1.33</v>
      </c>
    </row>
    <row r="35" spans="1:16" x14ac:dyDescent="0.15">
      <c r="A35" s="178" t="str">
        <f>IF(連結実質赤字比率に係る赤字・黒字の構成分析!C$35="",NA(),連結実質赤字比率に係る赤字・黒字の構成分析!C$35)</f>
        <v>介護保険事業特別会計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0.05</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0.46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1.08</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2.0099999999999998</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2.31</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13.85</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24.39</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15.09</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15.79</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13.8</v>
      </c>
    </row>
    <row r="39" spans="1:16" x14ac:dyDescent="0.15">
      <c r="A39" s="147" t="s">
        <v>60</v>
      </c>
    </row>
    <row r="40" spans="1:16" x14ac:dyDescent="0.15">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193</v>
      </c>
      <c r="E42" s="179"/>
      <c r="F42" s="179"/>
      <c r="G42" s="179">
        <f>'実質公債費比率（分子）の構造'!L$52</f>
        <v>206</v>
      </c>
      <c r="H42" s="179"/>
      <c r="I42" s="179"/>
      <c r="J42" s="179">
        <f>'実質公債費比率（分子）の構造'!M$52</f>
        <v>206</v>
      </c>
      <c r="K42" s="179"/>
      <c r="L42" s="179"/>
      <c r="M42" s="179">
        <f>'実質公債費比率（分子）の構造'!N$52</f>
        <v>243</v>
      </c>
      <c r="N42" s="179"/>
      <c r="O42" s="179"/>
      <c r="P42" s="179">
        <f>'実質公債費比率（分子）の構造'!O$52</f>
        <v>261</v>
      </c>
    </row>
    <row r="43" spans="1:16" x14ac:dyDescent="0.15">
      <c r="A43" s="179" t="s">
        <v>64</v>
      </c>
      <c r="B43" s="179" t="str">
        <f>'実質公債費比率（分子）の構造'!K$51</f>
        <v>-</v>
      </c>
      <c r="C43" s="179"/>
      <c r="D43" s="179"/>
      <c r="E43" s="179">
        <f>'実質公債費比率（分子）の構造'!L$51</f>
        <v>0</v>
      </c>
      <c r="F43" s="179"/>
      <c r="G43" s="179"/>
      <c r="H43" s="179" t="str">
        <f>'実質公債費比率（分子）の構造'!M$51</f>
        <v>-</v>
      </c>
      <c r="I43" s="179"/>
      <c r="J43" s="179"/>
      <c r="K43" s="179">
        <f>'実質公債費比率（分子）の構造'!N$51</f>
        <v>0</v>
      </c>
      <c r="L43" s="179"/>
      <c r="M43" s="179"/>
      <c r="N43" s="179" t="str">
        <f>'実質公債費比率（分子）の構造'!O$51</f>
        <v>-</v>
      </c>
      <c r="O43" s="179"/>
      <c r="P43" s="179"/>
    </row>
    <row r="44" spans="1:16" x14ac:dyDescent="0.15">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x14ac:dyDescent="0.15">
      <c r="A45" s="179" t="s">
        <v>66</v>
      </c>
      <c r="B45" s="179" t="str">
        <f>'実質公債費比率（分子）の構造'!K$49</f>
        <v>-</v>
      </c>
      <c r="C45" s="179"/>
      <c r="D45" s="179"/>
      <c r="E45" s="179" t="str">
        <f>'実質公債費比率（分子）の構造'!L$49</f>
        <v>-</v>
      </c>
      <c r="F45" s="179"/>
      <c r="G45" s="179"/>
      <c r="H45" s="179" t="str">
        <f>'実質公債費比率（分子）の構造'!M$49</f>
        <v>-</v>
      </c>
      <c r="I45" s="179"/>
      <c r="J45" s="179"/>
      <c r="K45" s="179" t="str">
        <f>'実質公債費比率（分子）の構造'!N$49</f>
        <v>-</v>
      </c>
      <c r="L45" s="179"/>
      <c r="M45" s="179"/>
      <c r="N45" s="179" t="str">
        <f>'実質公債費比率（分子）の構造'!O$49</f>
        <v>-</v>
      </c>
      <c r="O45" s="179"/>
      <c r="P45" s="179"/>
    </row>
    <row r="46" spans="1:16" x14ac:dyDescent="0.15">
      <c r="A46" s="179" t="s">
        <v>67</v>
      </c>
      <c r="B46" s="179">
        <f>'実質公債費比率（分子）の構造'!K$48</f>
        <v>35</v>
      </c>
      <c r="C46" s="179"/>
      <c r="D46" s="179"/>
      <c r="E46" s="179">
        <f>'実質公債費比率（分子）の構造'!L$48</f>
        <v>31</v>
      </c>
      <c r="F46" s="179"/>
      <c r="G46" s="179"/>
      <c r="H46" s="179">
        <f>'実質公債費比率（分子）の構造'!M$48</f>
        <v>35</v>
      </c>
      <c r="I46" s="179"/>
      <c r="J46" s="179"/>
      <c r="K46" s="179">
        <f>'実質公債費比率（分子）の構造'!N$48</f>
        <v>70</v>
      </c>
      <c r="L46" s="179"/>
      <c r="M46" s="179"/>
      <c r="N46" s="179">
        <f>'実質公債費比率（分子）の構造'!O$48</f>
        <v>56</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228</v>
      </c>
      <c r="C49" s="179"/>
      <c r="D49" s="179"/>
      <c r="E49" s="179">
        <f>'実質公債費比率（分子）の構造'!L$45</f>
        <v>231</v>
      </c>
      <c r="F49" s="179"/>
      <c r="G49" s="179"/>
      <c r="H49" s="179">
        <f>'実質公債費比率（分子）の構造'!M$45</f>
        <v>236</v>
      </c>
      <c r="I49" s="179"/>
      <c r="J49" s="179"/>
      <c r="K49" s="179">
        <f>'実質公債費比率（分子）の構造'!N$45</f>
        <v>274</v>
      </c>
      <c r="L49" s="179"/>
      <c r="M49" s="179"/>
      <c r="N49" s="179">
        <f>'実質公債費比率（分子）の構造'!O$45</f>
        <v>303</v>
      </c>
      <c r="O49" s="179"/>
      <c r="P49" s="179"/>
    </row>
    <row r="50" spans="1:16" x14ac:dyDescent="0.15">
      <c r="A50" s="179" t="s">
        <v>71</v>
      </c>
      <c r="B50" s="179" t="e">
        <f>NA()</f>
        <v>#N/A</v>
      </c>
      <c r="C50" s="179">
        <f>IF(ISNUMBER('実質公債費比率（分子）の構造'!K$53),'実質公債費比率（分子）の構造'!K$53,NA())</f>
        <v>70</v>
      </c>
      <c r="D50" s="179" t="e">
        <f>NA()</f>
        <v>#N/A</v>
      </c>
      <c r="E50" s="179" t="e">
        <f>NA()</f>
        <v>#N/A</v>
      </c>
      <c r="F50" s="179">
        <f>IF(ISNUMBER('実質公債費比率（分子）の構造'!L$53),'実質公債費比率（分子）の構造'!L$53,NA())</f>
        <v>56</v>
      </c>
      <c r="G50" s="179" t="e">
        <f>NA()</f>
        <v>#N/A</v>
      </c>
      <c r="H50" s="179" t="e">
        <f>NA()</f>
        <v>#N/A</v>
      </c>
      <c r="I50" s="179">
        <f>IF(ISNUMBER('実質公債費比率（分子）の構造'!M$53),'実質公債費比率（分子）の構造'!M$53,NA())</f>
        <v>65</v>
      </c>
      <c r="J50" s="179" t="e">
        <f>NA()</f>
        <v>#N/A</v>
      </c>
      <c r="K50" s="179" t="e">
        <f>NA()</f>
        <v>#N/A</v>
      </c>
      <c r="L50" s="179">
        <f>IF(ISNUMBER('実質公債費比率（分子）の構造'!N$53),'実質公債費比率（分子）の構造'!N$53,NA())</f>
        <v>101</v>
      </c>
      <c r="M50" s="179" t="e">
        <f>NA()</f>
        <v>#N/A</v>
      </c>
      <c r="N50" s="179" t="e">
        <f>NA()</f>
        <v>#N/A</v>
      </c>
      <c r="O50" s="179">
        <f>IF(ISNUMBER('実質公債費比率（分子）の構造'!O$53),'実質公債費比率（分子）の構造'!O$53,NA())</f>
        <v>98</v>
      </c>
      <c r="P50" s="179" t="e">
        <f>NA()</f>
        <v>#N/A</v>
      </c>
    </row>
    <row r="53" spans="1:16" x14ac:dyDescent="0.15">
      <c r="A53" s="147" t="s">
        <v>72</v>
      </c>
    </row>
    <row r="54" spans="1:16" x14ac:dyDescent="0.15">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1672</v>
      </c>
      <c r="E56" s="178"/>
      <c r="F56" s="178"/>
      <c r="G56" s="178">
        <f>'将来負担比率（分子）の構造'!J$52</f>
        <v>1858</v>
      </c>
      <c r="H56" s="178"/>
      <c r="I56" s="178"/>
      <c r="J56" s="178">
        <f>'将来負担比率（分子）の構造'!K$52</f>
        <v>1838</v>
      </c>
      <c r="K56" s="178"/>
      <c r="L56" s="178"/>
      <c r="M56" s="178">
        <f>'将来負担比率（分子）の構造'!L$52</f>
        <v>1876</v>
      </c>
      <c r="N56" s="178"/>
      <c r="O56" s="178"/>
      <c r="P56" s="178">
        <f>'将来負担比率（分子）の構造'!M$52</f>
        <v>1750</v>
      </c>
    </row>
    <row r="57" spans="1:16" x14ac:dyDescent="0.15">
      <c r="A57" s="178" t="s">
        <v>42</v>
      </c>
      <c r="B57" s="178"/>
      <c r="C57" s="178"/>
      <c r="D57" s="178">
        <f>'将来負担比率（分子）の構造'!I$51</f>
        <v>29</v>
      </c>
      <c r="E57" s="178"/>
      <c r="F57" s="178"/>
      <c r="G57" s="178">
        <f>'将来負担比率（分子）の構造'!J$51</f>
        <v>24</v>
      </c>
      <c r="H57" s="178"/>
      <c r="I57" s="178"/>
      <c r="J57" s="178">
        <f>'将来負担比率（分子）の構造'!K$51</f>
        <v>23</v>
      </c>
      <c r="K57" s="178"/>
      <c r="L57" s="178"/>
      <c r="M57" s="178">
        <f>'将来負担比率（分子）の構造'!L$51</f>
        <v>20</v>
      </c>
      <c r="N57" s="178"/>
      <c r="O57" s="178"/>
      <c r="P57" s="178" t="str">
        <f>'将来負担比率（分子）の構造'!M$51</f>
        <v>-</v>
      </c>
    </row>
    <row r="58" spans="1:16" x14ac:dyDescent="0.15">
      <c r="A58" s="178" t="s">
        <v>41</v>
      </c>
      <c r="B58" s="178"/>
      <c r="C58" s="178"/>
      <c r="D58" s="178">
        <f>'将来負担比率（分子）の構造'!I$50</f>
        <v>1697</v>
      </c>
      <c r="E58" s="178"/>
      <c r="F58" s="178"/>
      <c r="G58" s="178">
        <f>'将来負担比率（分子）の構造'!J$50</f>
        <v>1967</v>
      </c>
      <c r="H58" s="178"/>
      <c r="I58" s="178"/>
      <c r="J58" s="178">
        <f>'将来負担比率（分子）の構造'!K$50</f>
        <v>2543</v>
      </c>
      <c r="K58" s="178"/>
      <c r="L58" s="178"/>
      <c r="M58" s="178">
        <f>'将来負担比率（分子）の構造'!L$50</f>
        <v>2492</v>
      </c>
      <c r="N58" s="178"/>
      <c r="O58" s="178"/>
      <c r="P58" s="178">
        <f>'将来負担比率（分子）の構造'!M$50</f>
        <v>2513</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227</v>
      </c>
      <c r="C62" s="178"/>
      <c r="D62" s="178"/>
      <c r="E62" s="178">
        <f>'将来負担比率（分子）の構造'!J$45</f>
        <v>178</v>
      </c>
      <c r="F62" s="178"/>
      <c r="G62" s="178"/>
      <c r="H62" s="178">
        <f>'将来負担比率（分子）の構造'!K$45</f>
        <v>101</v>
      </c>
      <c r="I62" s="178"/>
      <c r="J62" s="178"/>
      <c r="K62" s="178">
        <f>'将来負担比率（分子）の構造'!L$45</f>
        <v>90</v>
      </c>
      <c r="L62" s="178"/>
      <c r="M62" s="178"/>
      <c r="N62" s="178">
        <f>'将来負担比率（分子）の構造'!M$45</f>
        <v>258</v>
      </c>
      <c r="O62" s="178"/>
      <c r="P62" s="178"/>
    </row>
    <row r="63" spans="1:16" x14ac:dyDescent="0.15">
      <c r="A63" s="178" t="s">
        <v>34</v>
      </c>
      <c r="B63" s="178" t="str">
        <f>'将来負担比率（分子）の構造'!I$44</f>
        <v>-</v>
      </c>
      <c r="C63" s="178"/>
      <c r="D63" s="178"/>
      <c r="E63" s="178" t="str">
        <f>'将来負担比率（分子）の構造'!J$44</f>
        <v>-</v>
      </c>
      <c r="F63" s="178"/>
      <c r="G63" s="178"/>
      <c r="H63" s="178" t="str">
        <f>'将来負担比率（分子）の構造'!K$44</f>
        <v>-</v>
      </c>
      <c r="I63" s="178"/>
      <c r="J63" s="178"/>
      <c r="K63" s="178" t="str">
        <f>'将来負担比率（分子）の構造'!L$44</f>
        <v>-</v>
      </c>
      <c r="L63" s="178"/>
      <c r="M63" s="178"/>
      <c r="N63" s="178" t="str">
        <f>'将来負担比率（分子）の構造'!M$44</f>
        <v>-</v>
      </c>
      <c r="O63" s="178"/>
      <c r="P63" s="178"/>
    </row>
    <row r="64" spans="1:16" x14ac:dyDescent="0.15">
      <c r="A64" s="178" t="s">
        <v>33</v>
      </c>
      <c r="B64" s="178">
        <f>'将来負担比率（分子）の構造'!I$43</f>
        <v>449</v>
      </c>
      <c r="C64" s="178"/>
      <c r="D64" s="178"/>
      <c r="E64" s="178">
        <f>'将来負担比率（分子）の構造'!J$43</f>
        <v>354</v>
      </c>
      <c r="F64" s="178"/>
      <c r="G64" s="178"/>
      <c r="H64" s="178">
        <f>'将来負担比率（分子）の構造'!K$43</f>
        <v>295</v>
      </c>
      <c r="I64" s="178"/>
      <c r="J64" s="178"/>
      <c r="K64" s="178">
        <f>'将来負担比率（分子）の構造'!L$43</f>
        <v>294</v>
      </c>
      <c r="L64" s="178"/>
      <c r="M64" s="178"/>
      <c r="N64" s="178">
        <f>'将来負担比率（分子）の構造'!M$43</f>
        <v>340</v>
      </c>
      <c r="O64" s="178"/>
      <c r="P64" s="178"/>
    </row>
    <row r="65" spans="1:16" x14ac:dyDescent="0.15">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2490</v>
      </c>
      <c r="C66" s="178"/>
      <c r="D66" s="178"/>
      <c r="E66" s="178">
        <f>'将来負担比率（分子）の構造'!J$41</f>
        <v>2463</v>
      </c>
      <c r="F66" s="178"/>
      <c r="G66" s="178"/>
      <c r="H66" s="178">
        <f>'将来負担比率（分子）の構造'!K$41</f>
        <v>2380</v>
      </c>
      <c r="I66" s="178"/>
      <c r="J66" s="178"/>
      <c r="K66" s="178">
        <f>'将来負担比率（分子）の構造'!L$41</f>
        <v>2390</v>
      </c>
      <c r="L66" s="178"/>
      <c r="M66" s="178"/>
      <c r="N66" s="178">
        <f>'将来負担比率（分子）の構造'!M$41</f>
        <v>2503</v>
      </c>
      <c r="O66" s="178"/>
      <c r="P66" s="178"/>
    </row>
    <row r="67" spans="1:16" x14ac:dyDescent="0.15">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x14ac:dyDescent="0.15">
      <c r="A70" s="180" t="s">
        <v>76</v>
      </c>
      <c r="B70" s="180"/>
      <c r="C70" s="180"/>
      <c r="D70" s="180"/>
      <c r="E70" s="180"/>
      <c r="F70" s="180"/>
    </row>
    <row r="71" spans="1:16" x14ac:dyDescent="0.15">
      <c r="A71" s="181"/>
      <c r="B71" s="181" t="str">
        <f>基金残高に係る経年分析!F54</f>
        <v>H29</v>
      </c>
      <c r="C71" s="181" t="str">
        <f>基金残高に係る経年分析!G54</f>
        <v>H30</v>
      </c>
      <c r="D71" s="181" t="str">
        <f>基金残高に係る経年分析!H54</f>
        <v>R01</v>
      </c>
    </row>
    <row r="72" spans="1:16" x14ac:dyDescent="0.15">
      <c r="A72" s="181" t="s">
        <v>77</v>
      </c>
      <c r="B72" s="182">
        <f>基金残高に係る経年分析!F55</f>
        <v>1393</v>
      </c>
      <c r="C72" s="182">
        <f>基金残高に係る経年分析!G55</f>
        <v>1404</v>
      </c>
      <c r="D72" s="182">
        <f>基金残高に係る経年分析!H55</f>
        <v>1454</v>
      </c>
    </row>
    <row r="73" spans="1:16" x14ac:dyDescent="0.15">
      <c r="A73" s="181" t="s">
        <v>78</v>
      </c>
      <c r="B73" s="182">
        <f>基金残高に係る経年分析!F56</f>
        <v>17</v>
      </c>
      <c r="C73" s="182">
        <f>基金残高に係る経年分析!G56</f>
        <v>17</v>
      </c>
      <c r="D73" s="182">
        <f>基金残高に係る経年分析!H56</f>
        <v>17</v>
      </c>
    </row>
    <row r="74" spans="1:16" x14ac:dyDescent="0.15">
      <c r="A74" s="181" t="s">
        <v>79</v>
      </c>
      <c r="B74" s="182">
        <f>基金残高に係る経年分析!F57</f>
        <v>975</v>
      </c>
      <c r="C74" s="182">
        <f>基金残高に係る経年分析!G57</f>
        <v>920</v>
      </c>
      <c r="D74" s="182">
        <f>基金残高に係る経年分析!H57</f>
        <v>882</v>
      </c>
    </row>
  </sheetData>
  <sheetProtection algorithmName="SHA-512" hashValue="H/8y19NLZj2dc4akyJ3rhDAIN8fbXRImcedseVBbxWVY8INJgUe0LI0giWPQlLKGaPNLb8LyaeaWtUkj4G9zlw==" saltValue="yneJu4r/5KChWH03BgAb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EM49"/>
  <sheetViews>
    <sheetView showGridLines="0" topLeftCell="B1" workbookViewId="0">
      <selection activeCell="BS19" sqref="BS19:CB19"/>
    </sheetView>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9" t="s">
        <v>211</v>
      </c>
      <c r="DI1" s="660"/>
      <c r="DJ1" s="660"/>
      <c r="DK1" s="660"/>
      <c r="DL1" s="660"/>
      <c r="DM1" s="660"/>
      <c r="DN1" s="661"/>
      <c r="DO1" s="223"/>
      <c r="DP1" s="659" t="s">
        <v>212</v>
      </c>
      <c r="DQ1" s="660"/>
      <c r="DR1" s="660"/>
      <c r="DS1" s="660"/>
      <c r="DT1" s="660"/>
      <c r="DU1" s="660"/>
      <c r="DV1" s="660"/>
      <c r="DW1" s="660"/>
      <c r="DX1" s="660"/>
      <c r="DY1" s="660"/>
      <c r="DZ1" s="660"/>
      <c r="EA1" s="660"/>
      <c r="EB1" s="660"/>
      <c r="EC1" s="661"/>
      <c r="ED1" s="221"/>
      <c r="EE1" s="221"/>
      <c r="EF1" s="221"/>
      <c r="EG1" s="221"/>
      <c r="EH1" s="221"/>
      <c r="EI1" s="221"/>
      <c r="EJ1" s="221"/>
      <c r="EK1" s="221"/>
      <c r="EL1" s="221"/>
      <c r="EM1" s="221"/>
    </row>
    <row r="2" spans="2:143" ht="22.5" customHeight="1" x14ac:dyDescent="0.15">
      <c r="B2" s="224" t="s">
        <v>213</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7" customFormat="1" ht="11.25" customHeight="1" x14ac:dyDescent="0.15">
      <c r="B5" s="669" t="s">
        <v>224</v>
      </c>
      <c r="C5" s="670"/>
      <c r="D5" s="670"/>
      <c r="E5" s="670"/>
      <c r="F5" s="670"/>
      <c r="G5" s="670"/>
      <c r="H5" s="670"/>
      <c r="I5" s="670"/>
      <c r="J5" s="670"/>
      <c r="K5" s="670"/>
      <c r="L5" s="670"/>
      <c r="M5" s="670"/>
      <c r="N5" s="670"/>
      <c r="O5" s="670"/>
      <c r="P5" s="670"/>
      <c r="Q5" s="671"/>
      <c r="R5" s="672">
        <v>243078</v>
      </c>
      <c r="S5" s="673"/>
      <c r="T5" s="673"/>
      <c r="U5" s="673"/>
      <c r="V5" s="673"/>
      <c r="W5" s="673"/>
      <c r="X5" s="673"/>
      <c r="Y5" s="674"/>
      <c r="Z5" s="675">
        <v>5.6</v>
      </c>
      <c r="AA5" s="675"/>
      <c r="AB5" s="675"/>
      <c r="AC5" s="675"/>
      <c r="AD5" s="676">
        <v>241337</v>
      </c>
      <c r="AE5" s="676"/>
      <c r="AF5" s="676"/>
      <c r="AG5" s="676"/>
      <c r="AH5" s="676"/>
      <c r="AI5" s="676"/>
      <c r="AJ5" s="676"/>
      <c r="AK5" s="676"/>
      <c r="AL5" s="677">
        <v>14.7</v>
      </c>
      <c r="AM5" s="678"/>
      <c r="AN5" s="678"/>
      <c r="AO5" s="679"/>
      <c r="AP5" s="669" t="s">
        <v>225</v>
      </c>
      <c r="AQ5" s="670"/>
      <c r="AR5" s="670"/>
      <c r="AS5" s="670"/>
      <c r="AT5" s="670"/>
      <c r="AU5" s="670"/>
      <c r="AV5" s="670"/>
      <c r="AW5" s="670"/>
      <c r="AX5" s="670"/>
      <c r="AY5" s="670"/>
      <c r="AZ5" s="670"/>
      <c r="BA5" s="670"/>
      <c r="BB5" s="670"/>
      <c r="BC5" s="670"/>
      <c r="BD5" s="670"/>
      <c r="BE5" s="670"/>
      <c r="BF5" s="671"/>
      <c r="BG5" s="683">
        <v>243078</v>
      </c>
      <c r="BH5" s="684"/>
      <c r="BI5" s="684"/>
      <c r="BJ5" s="684"/>
      <c r="BK5" s="684"/>
      <c r="BL5" s="684"/>
      <c r="BM5" s="684"/>
      <c r="BN5" s="685"/>
      <c r="BO5" s="686">
        <v>100</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32235</v>
      </c>
      <c r="S6" s="684"/>
      <c r="T6" s="684"/>
      <c r="U6" s="684"/>
      <c r="V6" s="684"/>
      <c r="W6" s="684"/>
      <c r="X6" s="684"/>
      <c r="Y6" s="685"/>
      <c r="Z6" s="686">
        <v>0.7</v>
      </c>
      <c r="AA6" s="686"/>
      <c r="AB6" s="686"/>
      <c r="AC6" s="686"/>
      <c r="AD6" s="687">
        <v>32235</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243078</v>
      </c>
      <c r="BH6" s="684"/>
      <c r="BI6" s="684"/>
      <c r="BJ6" s="684"/>
      <c r="BK6" s="684"/>
      <c r="BL6" s="684"/>
      <c r="BM6" s="684"/>
      <c r="BN6" s="685"/>
      <c r="BO6" s="686">
        <v>100</v>
      </c>
      <c r="BP6" s="686"/>
      <c r="BQ6" s="686"/>
      <c r="BR6" s="686"/>
      <c r="BS6" s="687" t="s">
        <v>226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66230</v>
      </c>
      <c r="CS6" s="684"/>
      <c r="CT6" s="684"/>
      <c r="CU6" s="684"/>
      <c r="CV6" s="684"/>
      <c r="CW6" s="684"/>
      <c r="CX6" s="684"/>
      <c r="CY6" s="685"/>
      <c r="CZ6" s="677">
        <v>1.7</v>
      </c>
      <c r="DA6" s="678"/>
      <c r="DB6" s="678"/>
      <c r="DC6" s="697"/>
      <c r="DD6" s="692" t="s">
        <v>147</v>
      </c>
      <c r="DE6" s="684"/>
      <c r="DF6" s="684"/>
      <c r="DG6" s="684"/>
      <c r="DH6" s="684"/>
      <c r="DI6" s="684"/>
      <c r="DJ6" s="684"/>
      <c r="DK6" s="684"/>
      <c r="DL6" s="684"/>
      <c r="DM6" s="684"/>
      <c r="DN6" s="684"/>
      <c r="DO6" s="684"/>
      <c r="DP6" s="685"/>
      <c r="DQ6" s="692">
        <v>66230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93</v>
      </c>
      <c r="S7" s="684"/>
      <c r="T7" s="684"/>
      <c r="U7" s="684"/>
      <c r="V7" s="684"/>
      <c r="W7" s="684"/>
      <c r="X7" s="684"/>
      <c r="Y7" s="685"/>
      <c r="Z7" s="686">
        <v>0</v>
      </c>
      <c r="AA7" s="686"/>
      <c r="AB7" s="686"/>
      <c r="AC7" s="686"/>
      <c r="AD7" s="687">
        <v>93</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118191</v>
      </c>
      <c r="BH7" s="684"/>
      <c r="BI7" s="684"/>
      <c r="BJ7" s="684"/>
      <c r="BK7" s="684"/>
      <c r="BL7" s="684"/>
      <c r="BM7" s="684"/>
      <c r="BN7" s="685"/>
      <c r="BO7" s="686">
        <v>48.6</v>
      </c>
      <c r="BP7" s="686"/>
      <c r="BQ7" s="686"/>
      <c r="BR7" s="686"/>
      <c r="BS7" s="687" t="s">
        <v>147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959104</v>
      </c>
      <c r="CS7" s="684"/>
      <c r="CT7" s="684"/>
      <c r="CU7" s="684"/>
      <c r="CV7" s="684"/>
      <c r="CW7" s="684"/>
      <c r="CX7" s="684"/>
      <c r="CY7" s="685"/>
      <c r="CZ7" s="686">
        <v>24.7</v>
      </c>
      <c r="DA7" s="686"/>
      <c r="DB7" s="686"/>
      <c r="DC7" s="686"/>
      <c r="DD7" s="692">
        <v>87660</v>
      </c>
      <c r="DE7" s="684"/>
      <c r="DF7" s="684"/>
      <c r="DG7" s="684"/>
      <c r="DH7" s="684"/>
      <c r="DI7" s="684"/>
      <c r="DJ7" s="684"/>
      <c r="DK7" s="684"/>
      <c r="DL7" s="684"/>
      <c r="DM7" s="684"/>
      <c r="DN7" s="684"/>
      <c r="DO7" s="684"/>
      <c r="DP7" s="685"/>
      <c r="DQ7" s="692">
        <v>706321</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342</v>
      </c>
      <c r="S8" s="684"/>
      <c r="T8" s="684"/>
      <c r="U8" s="684"/>
      <c r="V8" s="684"/>
      <c r="W8" s="684"/>
      <c r="X8" s="684"/>
      <c r="Y8" s="685"/>
      <c r="Z8" s="686">
        <v>0</v>
      </c>
      <c r="AA8" s="686"/>
      <c r="AB8" s="686"/>
      <c r="AC8" s="686"/>
      <c r="AD8" s="687">
        <v>342</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2905</v>
      </c>
      <c r="BH8" s="684"/>
      <c r="BI8" s="684"/>
      <c r="BJ8" s="684"/>
      <c r="BK8" s="684"/>
      <c r="BL8" s="684"/>
      <c r="BM8" s="684"/>
      <c r="BN8" s="685"/>
      <c r="BO8" s="686">
        <v>1.2</v>
      </c>
      <c r="BP8" s="686"/>
      <c r="BQ8" s="686"/>
      <c r="BR8" s="686"/>
      <c r="BS8" s="692" t="s">
        <v>147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313174</v>
      </c>
      <c r="CS8" s="684"/>
      <c r="CT8" s="684"/>
      <c r="CU8" s="684"/>
      <c r="CV8" s="684"/>
      <c r="CW8" s="684"/>
      <c r="CX8" s="684"/>
      <c r="CY8" s="685"/>
      <c r="CZ8" s="686">
        <v>8.1</v>
      </c>
      <c r="DA8" s="686"/>
      <c r="DB8" s="686"/>
      <c r="DC8" s="686"/>
      <c r="DD8" s="692" t="s">
        <v>147</v>
      </c>
      <c r="DE8" s="684"/>
      <c r="DF8" s="684"/>
      <c r="DG8" s="684"/>
      <c r="DH8" s="684"/>
      <c r="DI8" s="684"/>
      <c r="DJ8" s="684"/>
      <c r="DK8" s="684"/>
      <c r="DL8" s="684"/>
      <c r="DM8" s="684"/>
      <c r="DN8" s="684"/>
      <c r="DO8" s="684"/>
      <c r="DP8" s="685"/>
      <c r="DQ8" s="692">
        <v>162325</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252</v>
      </c>
      <c r="S9" s="684"/>
      <c r="T9" s="684"/>
      <c r="U9" s="684"/>
      <c r="V9" s="684"/>
      <c r="W9" s="684"/>
      <c r="X9" s="684"/>
      <c r="Y9" s="685"/>
      <c r="Z9" s="686">
        <v>0</v>
      </c>
      <c r="AA9" s="686"/>
      <c r="AB9" s="686"/>
      <c r="AC9" s="686"/>
      <c r="AD9" s="687">
        <v>252</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105249</v>
      </c>
      <c r="BH9" s="684"/>
      <c r="BI9" s="684"/>
      <c r="BJ9" s="684"/>
      <c r="BK9" s="684"/>
      <c r="BL9" s="684"/>
      <c r="BM9" s="684"/>
      <c r="BN9" s="685"/>
      <c r="BO9" s="686">
        <v>43.3</v>
      </c>
      <c r="BP9" s="686"/>
      <c r="BQ9" s="686"/>
      <c r="BR9" s="686"/>
      <c r="BS9" s="692" t="s">
        <v>147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699258</v>
      </c>
      <c r="CS9" s="684"/>
      <c r="CT9" s="684"/>
      <c r="CU9" s="684"/>
      <c r="CV9" s="684"/>
      <c r="CW9" s="684"/>
      <c r="CX9" s="684"/>
      <c r="CY9" s="685"/>
      <c r="CZ9" s="686">
        <v>18</v>
      </c>
      <c r="DA9" s="686"/>
      <c r="DB9" s="686"/>
      <c r="DC9" s="686"/>
      <c r="DD9" s="692">
        <v>467906</v>
      </c>
      <c r="DE9" s="684"/>
      <c r="DF9" s="684"/>
      <c r="DG9" s="684"/>
      <c r="DH9" s="684"/>
      <c r="DI9" s="684"/>
      <c r="DJ9" s="684"/>
      <c r="DK9" s="684"/>
      <c r="DL9" s="684"/>
      <c r="DM9" s="684"/>
      <c r="DN9" s="684"/>
      <c r="DO9" s="684"/>
      <c r="DP9" s="685"/>
      <c r="DQ9" s="692">
        <v>237601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226</v>
      </c>
      <c r="S10" s="684"/>
      <c r="T10" s="684"/>
      <c r="U10" s="684"/>
      <c r="V10" s="684"/>
      <c r="W10" s="684"/>
      <c r="X10" s="684"/>
      <c r="Y10" s="685"/>
      <c r="Z10" s="686" t="s">
        <v>147</v>
      </c>
      <c r="AA10" s="686"/>
      <c r="AB10" s="686"/>
      <c r="AC10" s="686"/>
      <c r="AD10" s="687" t="s">
        <v>226</v>
      </c>
      <c r="AE10" s="687"/>
      <c r="AF10" s="687"/>
      <c r="AG10" s="687"/>
      <c r="AH10" s="687"/>
      <c r="AI10" s="687"/>
      <c r="AJ10" s="687"/>
      <c r="AK10" s="687"/>
      <c r="AL10" s="688" t="s">
        <v>226</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6190</v>
      </c>
      <c r="BH10" s="684"/>
      <c r="BI10" s="684"/>
      <c r="BJ10" s="684"/>
      <c r="BK10" s="684"/>
      <c r="BL10" s="684"/>
      <c r="BM10" s="684"/>
      <c r="BN10" s="685"/>
      <c r="BO10" s="686">
        <v>2.5</v>
      </c>
      <c r="BP10" s="686"/>
      <c r="BQ10" s="686"/>
      <c r="BR10" s="686"/>
      <c r="BS10" s="692" t="s">
        <v>147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226</v>
      </c>
      <c r="CS10" s="684"/>
      <c r="CT10" s="684"/>
      <c r="CU10" s="684"/>
      <c r="CV10" s="684"/>
      <c r="CW10" s="684"/>
      <c r="CX10" s="684"/>
      <c r="CY10" s="685"/>
      <c r="CZ10" s="686" t="s">
        <v>147</v>
      </c>
      <c r="DA10" s="686"/>
      <c r="DB10" s="686"/>
      <c r="DC10" s="686"/>
      <c r="DD10" s="692" t="s">
        <v>226</v>
      </c>
      <c r="DE10" s="684"/>
      <c r="DF10" s="684"/>
      <c r="DG10" s="684"/>
      <c r="DH10" s="684"/>
      <c r="DI10" s="684"/>
      <c r="DJ10" s="684"/>
      <c r="DK10" s="684"/>
      <c r="DL10" s="684"/>
      <c r="DM10" s="684"/>
      <c r="DN10" s="684"/>
      <c r="DO10" s="684"/>
      <c r="DP10" s="685"/>
      <c r="DQ10" s="692" t="s">
        <v>147</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32207</v>
      </c>
      <c r="S11" s="684"/>
      <c r="T11" s="684"/>
      <c r="U11" s="684"/>
      <c r="V11" s="684"/>
      <c r="W11" s="684"/>
      <c r="X11" s="684"/>
      <c r="Y11" s="685"/>
      <c r="Z11" s="688">
        <v>0.7</v>
      </c>
      <c r="AA11" s="689"/>
      <c r="AB11" s="689"/>
      <c r="AC11" s="701"/>
      <c r="AD11" s="692">
        <v>32207</v>
      </c>
      <c r="AE11" s="684"/>
      <c r="AF11" s="684"/>
      <c r="AG11" s="684"/>
      <c r="AH11" s="684"/>
      <c r="AI11" s="684"/>
      <c r="AJ11" s="684"/>
      <c r="AK11" s="685"/>
      <c r="AL11" s="688">
        <v>2</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3847</v>
      </c>
      <c r="BH11" s="684"/>
      <c r="BI11" s="684"/>
      <c r="BJ11" s="684"/>
      <c r="BK11" s="684"/>
      <c r="BL11" s="684"/>
      <c r="BM11" s="684"/>
      <c r="BN11" s="685"/>
      <c r="BO11" s="686">
        <v>1.6</v>
      </c>
      <c r="BP11" s="686"/>
      <c r="BQ11" s="686"/>
      <c r="BR11" s="686"/>
      <c r="BS11" s="692" t="s">
        <v>147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422754</v>
      </c>
      <c r="CS11" s="684"/>
      <c r="CT11" s="684"/>
      <c r="CU11" s="684"/>
      <c r="CV11" s="684"/>
      <c r="CW11" s="684"/>
      <c r="CX11" s="684"/>
      <c r="CY11" s="685"/>
      <c r="CZ11" s="686">
        <v>10.9</v>
      </c>
      <c r="DA11" s="686"/>
      <c r="DB11" s="686"/>
      <c r="DC11" s="686"/>
      <c r="DD11" s="692">
        <v>188054</v>
      </c>
      <c r="DE11" s="684"/>
      <c r="DF11" s="684"/>
      <c r="DG11" s="684"/>
      <c r="DH11" s="684"/>
      <c r="DI11" s="684"/>
      <c r="DJ11" s="684"/>
      <c r="DK11" s="684"/>
      <c r="DL11" s="684"/>
      <c r="DM11" s="684"/>
      <c r="DN11" s="684"/>
      <c r="DO11" s="684"/>
      <c r="DP11" s="685"/>
      <c r="DQ11" s="692">
        <v>159411</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226</v>
      </c>
      <c r="S12" s="684"/>
      <c r="T12" s="684"/>
      <c r="U12" s="684"/>
      <c r="V12" s="684"/>
      <c r="W12" s="684"/>
      <c r="X12" s="684"/>
      <c r="Y12" s="685"/>
      <c r="Z12" s="686" t="s">
        <v>147</v>
      </c>
      <c r="AA12" s="686"/>
      <c r="AB12" s="686"/>
      <c r="AC12" s="686"/>
      <c r="AD12" s="687" t="s">
        <v>147</v>
      </c>
      <c r="AE12" s="687"/>
      <c r="AF12" s="687"/>
      <c r="AG12" s="687"/>
      <c r="AH12" s="687"/>
      <c r="AI12" s="687"/>
      <c r="AJ12" s="687"/>
      <c r="AK12" s="687"/>
      <c r="AL12" s="688" t="s">
        <v>226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107706</v>
      </c>
      <c r="BH12" s="684"/>
      <c r="BI12" s="684"/>
      <c r="BJ12" s="684"/>
      <c r="BK12" s="684"/>
      <c r="BL12" s="684"/>
      <c r="BM12" s="684"/>
      <c r="BN12" s="685"/>
      <c r="BO12" s="686">
        <v>44.3</v>
      </c>
      <c r="BP12" s="686"/>
      <c r="BQ12" s="686"/>
      <c r="BR12" s="686"/>
      <c r="BS12" s="692" t="s">
        <v>226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165683</v>
      </c>
      <c r="CS12" s="684"/>
      <c r="CT12" s="684"/>
      <c r="CU12" s="684"/>
      <c r="CV12" s="684"/>
      <c r="CW12" s="684"/>
      <c r="CX12" s="684"/>
      <c r="CY12" s="685"/>
      <c r="CZ12" s="686">
        <v>4.3</v>
      </c>
      <c r="DA12" s="686"/>
      <c r="DB12" s="686"/>
      <c r="DC12" s="686"/>
      <c r="DD12" s="692">
        <v>3326</v>
      </c>
      <c r="DE12" s="684"/>
      <c r="DF12" s="684"/>
      <c r="DG12" s="684"/>
      <c r="DH12" s="684"/>
      <c r="DI12" s="684"/>
      <c r="DJ12" s="684"/>
      <c r="DK12" s="684"/>
      <c r="DL12" s="684"/>
      <c r="DM12" s="684"/>
      <c r="DN12" s="684"/>
      <c r="DO12" s="684"/>
      <c r="DP12" s="685"/>
      <c r="DQ12" s="692">
        <v>95035</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226</v>
      </c>
      <c r="S13" s="684"/>
      <c r="T13" s="684"/>
      <c r="U13" s="684"/>
      <c r="V13" s="684"/>
      <c r="W13" s="684"/>
      <c r="X13" s="684"/>
      <c r="Y13" s="685"/>
      <c r="Z13" s="686" t="s">
        <v>147</v>
      </c>
      <c r="AA13" s="686"/>
      <c r="AB13" s="686"/>
      <c r="AC13" s="686"/>
      <c r="AD13" s="687" t="s">
        <v>147</v>
      </c>
      <c r="AE13" s="687"/>
      <c r="AF13" s="687"/>
      <c r="AG13" s="687"/>
      <c r="AH13" s="687"/>
      <c r="AI13" s="687"/>
      <c r="AJ13" s="687"/>
      <c r="AK13" s="687"/>
      <c r="AL13" s="688" t="s">
        <v>226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90223</v>
      </c>
      <c r="BH13" s="684"/>
      <c r="BI13" s="684"/>
      <c r="BJ13" s="684"/>
      <c r="BK13" s="684"/>
      <c r="BL13" s="684"/>
      <c r="BM13" s="684"/>
      <c r="BN13" s="685"/>
      <c r="BO13" s="686">
        <v>37.1</v>
      </c>
      <c r="BP13" s="686"/>
      <c r="BQ13" s="686"/>
      <c r="BR13" s="686"/>
      <c r="BS13" s="692" t="s">
        <v>147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389521</v>
      </c>
      <c r="CS13" s="684"/>
      <c r="CT13" s="684"/>
      <c r="CU13" s="684"/>
      <c r="CV13" s="684"/>
      <c r="CW13" s="684"/>
      <c r="CX13" s="684"/>
      <c r="CY13" s="685"/>
      <c r="CZ13" s="686">
        <v>10</v>
      </c>
      <c r="DA13" s="686"/>
      <c r="DB13" s="686"/>
      <c r="DC13" s="686"/>
      <c r="DD13" s="692">
        <v>219157</v>
      </c>
      <c r="DE13" s="684"/>
      <c r="DF13" s="684"/>
      <c r="DG13" s="684"/>
      <c r="DH13" s="684"/>
      <c r="DI13" s="684"/>
      <c r="DJ13" s="684"/>
      <c r="DK13" s="684"/>
      <c r="DL13" s="684"/>
      <c r="DM13" s="684"/>
      <c r="DN13" s="684"/>
      <c r="DO13" s="684"/>
      <c r="DP13" s="685"/>
      <c r="DQ13" s="692">
        <v>200332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5212</v>
      </c>
      <c r="S14" s="684"/>
      <c r="T14" s="684"/>
      <c r="U14" s="684"/>
      <c r="V14" s="684"/>
      <c r="W14" s="684"/>
      <c r="X14" s="684"/>
      <c r="Y14" s="685"/>
      <c r="Z14" s="686">
        <v>0.1</v>
      </c>
      <c r="AA14" s="686"/>
      <c r="AB14" s="686"/>
      <c r="AC14" s="686"/>
      <c r="AD14" s="687">
        <v>5212</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7540</v>
      </c>
      <c r="BH14" s="684"/>
      <c r="BI14" s="684"/>
      <c r="BJ14" s="684"/>
      <c r="BK14" s="684"/>
      <c r="BL14" s="684"/>
      <c r="BM14" s="684"/>
      <c r="BN14" s="685"/>
      <c r="BO14" s="686">
        <v>3.1</v>
      </c>
      <c r="BP14" s="686"/>
      <c r="BQ14" s="686"/>
      <c r="BR14" s="686"/>
      <c r="BS14" s="692" t="s">
        <v>147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139858</v>
      </c>
      <c r="CS14" s="684"/>
      <c r="CT14" s="684"/>
      <c r="CU14" s="684"/>
      <c r="CV14" s="684"/>
      <c r="CW14" s="684"/>
      <c r="CX14" s="684"/>
      <c r="CY14" s="685"/>
      <c r="CZ14" s="686">
        <v>3.6</v>
      </c>
      <c r="DA14" s="686"/>
      <c r="DB14" s="686"/>
      <c r="DC14" s="686"/>
      <c r="DD14" s="692">
        <v>123576</v>
      </c>
      <c r="DE14" s="684"/>
      <c r="DF14" s="684"/>
      <c r="DG14" s="684"/>
      <c r="DH14" s="684"/>
      <c r="DI14" s="684"/>
      <c r="DJ14" s="684"/>
      <c r="DK14" s="684"/>
      <c r="DL14" s="684"/>
      <c r="DM14" s="684"/>
      <c r="DN14" s="684"/>
      <c r="DO14" s="684"/>
      <c r="DP14" s="685"/>
      <c r="DQ14" s="692">
        <v>13285</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147</v>
      </c>
      <c r="S15" s="684"/>
      <c r="T15" s="684"/>
      <c r="U15" s="684"/>
      <c r="V15" s="684"/>
      <c r="W15" s="684"/>
      <c r="X15" s="684"/>
      <c r="Y15" s="685"/>
      <c r="Z15" s="686" t="s">
        <v>226</v>
      </c>
      <c r="AA15" s="686"/>
      <c r="AB15" s="686"/>
      <c r="AC15" s="686"/>
      <c r="AD15" s="687" t="s">
        <v>147</v>
      </c>
      <c r="AE15" s="687"/>
      <c r="AF15" s="687"/>
      <c r="AG15" s="687"/>
      <c r="AH15" s="687"/>
      <c r="AI15" s="687"/>
      <c r="AJ15" s="687"/>
      <c r="AK15" s="687"/>
      <c r="AL15" s="688" t="s">
        <v>147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9614</v>
      </c>
      <c r="BH15" s="684"/>
      <c r="BI15" s="684"/>
      <c r="BJ15" s="684"/>
      <c r="BK15" s="684"/>
      <c r="BL15" s="684"/>
      <c r="BM15" s="684"/>
      <c r="BN15" s="685"/>
      <c r="BO15" s="686">
        <v>4</v>
      </c>
      <c r="BP15" s="686"/>
      <c r="BQ15" s="686"/>
      <c r="BR15" s="686"/>
      <c r="BS15" s="692" t="s">
        <v>147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409718</v>
      </c>
      <c r="CS15" s="684"/>
      <c r="CT15" s="684"/>
      <c r="CU15" s="684"/>
      <c r="CV15" s="684"/>
      <c r="CW15" s="684"/>
      <c r="CX15" s="684"/>
      <c r="CY15" s="685"/>
      <c r="CZ15" s="686">
        <v>10.5</v>
      </c>
      <c r="DA15" s="686"/>
      <c r="DB15" s="686"/>
      <c r="DC15" s="686"/>
      <c r="DD15" s="692">
        <v>86498</v>
      </c>
      <c r="DE15" s="684"/>
      <c r="DF15" s="684"/>
      <c r="DG15" s="684"/>
      <c r="DH15" s="684"/>
      <c r="DI15" s="684"/>
      <c r="DJ15" s="684"/>
      <c r="DK15" s="684"/>
      <c r="DL15" s="684"/>
      <c r="DM15" s="684"/>
      <c r="DN15" s="684"/>
      <c r="DO15" s="684"/>
      <c r="DP15" s="685"/>
      <c r="DQ15" s="692">
        <v>279710</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1026</v>
      </c>
      <c r="S16" s="684"/>
      <c r="T16" s="684"/>
      <c r="U16" s="684"/>
      <c r="V16" s="684"/>
      <c r="W16" s="684"/>
      <c r="X16" s="684"/>
      <c r="Y16" s="685"/>
      <c r="Z16" s="686">
        <v>0</v>
      </c>
      <c r="AA16" s="686"/>
      <c r="AB16" s="686"/>
      <c r="AC16" s="686"/>
      <c r="AD16" s="687">
        <v>1026</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v>27</v>
      </c>
      <c r="BH16" s="684"/>
      <c r="BI16" s="684"/>
      <c r="BJ16" s="684"/>
      <c r="BK16" s="684"/>
      <c r="BL16" s="684"/>
      <c r="BM16" s="684"/>
      <c r="BN16" s="685"/>
      <c r="BO16" s="686">
        <v>0</v>
      </c>
      <c r="BP16" s="686"/>
      <c r="BQ16" s="686"/>
      <c r="BR16" s="686"/>
      <c r="BS16" s="692" t="s">
        <v>147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17533</v>
      </c>
      <c r="CS16" s="684"/>
      <c r="CT16" s="684"/>
      <c r="CU16" s="684"/>
      <c r="CV16" s="684"/>
      <c r="CW16" s="684"/>
      <c r="CX16" s="684"/>
      <c r="CY16" s="685"/>
      <c r="CZ16" s="686">
        <v>0.5</v>
      </c>
      <c r="DA16" s="686"/>
      <c r="DB16" s="686"/>
      <c r="DC16" s="686"/>
      <c r="DD16" s="692" t="s">
        <v>147</v>
      </c>
      <c r="DE16" s="684"/>
      <c r="DF16" s="684"/>
      <c r="DG16" s="684"/>
      <c r="DH16" s="684"/>
      <c r="DI16" s="684"/>
      <c r="DJ16" s="684"/>
      <c r="DK16" s="684"/>
      <c r="DL16" s="684"/>
      <c r="DM16" s="684"/>
      <c r="DN16" s="684"/>
      <c r="DO16" s="684"/>
      <c r="DP16" s="685"/>
      <c r="DQ16" s="692">
        <v>17533</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6334</v>
      </c>
      <c r="S17" s="684"/>
      <c r="T17" s="684"/>
      <c r="U17" s="684"/>
      <c r="V17" s="684"/>
      <c r="W17" s="684"/>
      <c r="X17" s="684"/>
      <c r="Y17" s="685"/>
      <c r="Z17" s="686">
        <v>0.1</v>
      </c>
      <c r="AA17" s="686"/>
      <c r="AB17" s="686"/>
      <c r="AC17" s="686"/>
      <c r="AD17" s="687">
        <v>6334</v>
      </c>
      <c r="AE17" s="687"/>
      <c r="AF17" s="687"/>
      <c r="AG17" s="687"/>
      <c r="AH17" s="687"/>
      <c r="AI17" s="687"/>
      <c r="AJ17" s="687"/>
      <c r="AK17" s="687"/>
      <c r="AL17" s="688">
        <v>0.4</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226</v>
      </c>
      <c r="BH17" s="684"/>
      <c r="BI17" s="684"/>
      <c r="BJ17" s="684"/>
      <c r="BK17" s="684"/>
      <c r="BL17" s="684"/>
      <c r="BM17" s="684"/>
      <c r="BN17" s="685"/>
      <c r="BO17" s="686" t="s">
        <v>226</v>
      </c>
      <c r="BP17" s="686"/>
      <c r="BQ17" s="686"/>
      <c r="BR17" s="686"/>
      <c r="BS17" s="692" t="s">
        <v>147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302571</v>
      </c>
      <c r="CS17" s="684"/>
      <c r="CT17" s="684"/>
      <c r="CU17" s="684"/>
      <c r="CV17" s="684"/>
      <c r="CW17" s="684"/>
      <c r="CX17" s="684"/>
      <c r="CY17" s="685"/>
      <c r="CZ17" s="686">
        <v>7.8</v>
      </c>
      <c r="DA17" s="686"/>
      <c r="DB17" s="686"/>
      <c r="DC17" s="686"/>
      <c r="DD17" s="692" t="s">
        <v>226</v>
      </c>
      <c r="DE17" s="684"/>
      <c r="DF17" s="684"/>
      <c r="DG17" s="684"/>
      <c r="DH17" s="684"/>
      <c r="DI17" s="684"/>
      <c r="DJ17" s="684"/>
      <c r="DK17" s="684"/>
      <c r="DL17" s="684"/>
      <c r="DM17" s="684"/>
      <c r="DN17" s="684"/>
      <c r="DO17" s="684"/>
      <c r="DP17" s="685"/>
      <c r="DQ17" s="692">
        <v>287893</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237</v>
      </c>
      <c r="S18" s="684"/>
      <c r="T18" s="684"/>
      <c r="U18" s="684"/>
      <c r="V18" s="684"/>
      <c r="W18" s="684"/>
      <c r="X18" s="684"/>
      <c r="Y18" s="685"/>
      <c r="Z18" s="686">
        <v>0</v>
      </c>
      <c r="AA18" s="686"/>
      <c r="AB18" s="686"/>
      <c r="AC18" s="686"/>
      <c r="AD18" s="687">
        <v>237</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226</v>
      </c>
      <c r="BH18" s="684"/>
      <c r="BI18" s="684"/>
      <c r="BJ18" s="684"/>
      <c r="BK18" s="684"/>
      <c r="BL18" s="684"/>
      <c r="BM18" s="684"/>
      <c r="BN18" s="685"/>
      <c r="BO18" s="686" t="s">
        <v>226</v>
      </c>
      <c r="BP18" s="686"/>
      <c r="BQ18" s="686"/>
      <c r="BR18" s="686"/>
      <c r="BS18" s="692" t="s">
        <v>226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147</v>
      </c>
      <c r="CS18" s="684"/>
      <c r="CT18" s="684"/>
      <c r="CU18" s="684"/>
      <c r="CV18" s="684"/>
      <c r="CW18" s="684"/>
      <c r="CX18" s="684"/>
      <c r="CY18" s="685"/>
      <c r="CZ18" s="686" t="s">
        <v>147</v>
      </c>
      <c r="DA18" s="686"/>
      <c r="DB18" s="686"/>
      <c r="DC18" s="686"/>
      <c r="DD18" s="692" t="s">
        <v>147</v>
      </c>
      <c r="DE18" s="684"/>
      <c r="DF18" s="684"/>
      <c r="DG18" s="684"/>
      <c r="DH18" s="684"/>
      <c r="DI18" s="684"/>
      <c r="DJ18" s="684"/>
      <c r="DK18" s="684"/>
      <c r="DL18" s="684"/>
      <c r="DM18" s="684"/>
      <c r="DN18" s="684"/>
      <c r="DO18" s="684"/>
      <c r="DP18" s="685"/>
      <c r="DQ18" s="692" t="s">
        <v>147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606</v>
      </c>
      <c r="S19" s="684"/>
      <c r="T19" s="684"/>
      <c r="U19" s="684"/>
      <c r="V19" s="684"/>
      <c r="W19" s="684"/>
      <c r="X19" s="684"/>
      <c r="Y19" s="685"/>
      <c r="Z19" s="686">
        <v>0</v>
      </c>
      <c r="AA19" s="686"/>
      <c r="AB19" s="686"/>
      <c r="AC19" s="686"/>
      <c r="AD19" s="687">
        <v>606</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226</v>
      </c>
      <c r="BH19" s="684"/>
      <c r="BI19" s="684"/>
      <c r="BJ19" s="684"/>
      <c r="BK19" s="684"/>
      <c r="BL19" s="684"/>
      <c r="BM19" s="684"/>
      <c r="BN19" s="685"/>
      <c r="BO19" s="686" t="s">
        <v>226</v>
      </c>
      <c r="BP19" s="686"/>
      <c r="BQ19" s="686"/>
      <c r="BR19" s="686"/>
      <c r="BS19" s="692" t="s">
        <v>147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147</v>
      </c>
      <c r="CS19" s="684"/>
      <c r="CT19" s="684"/>
      <c r="CU19" s="684"/>
      <c r="CV19" s="684"/>
      <c r="CW19" s="684"/>
      <c r="CX19" s="684"/>
      <c r="CY19" s="685"/>
      <c r="CZ19" s="686" t="s">
        <v>147</v>
      </c>
      <c r="DA19" s="686"/>
      <c r="DB19" s="686"/>
      <c r="DC19" s="686"/>
      <c r="DD19" s="692" t="s">
        <v>147</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14</v>
      </c>
      <c r="S20" s="684"/>
      <c r="T20" s="684"/>
      <c r="U20" s="684"/>
      <c r="V20" s="684"/>
      <c r="W20" s="684"/>
      <c r="X20" s="684"/>
      <c r="Y20" s="685"/>
      <c r="Z20" s="686">
        <v>0</v>
      </c>
      <c r="AA20" s="686"/>
      <c r="AB20" s="686"/>
      <c r="AC20" s="686"/>
      <c r="AD20" s="687">
        <v>14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147</v>
      </c>
      <c r="BH20" s="684"/>
      <c r="BI20" s="684"/>
      <c r="BJ20" s="684"/>
      <c r="BK20" s="684"/>
      <c r="BL20" s="684"/>
      <c r="BM20" s="684"/>
      <c r="BN20" s="685"/>
      <c r="BO20" s="686" t="s">
        <v>226</v>
      </c>
      <c r="BP20" s="686"/>
      <c r="BQ20" s="686"/>
      <c r="BR20" s="686"/>
      <c r="BS20" s="692" t="s">
        <v>147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3885404</v>
      </c>
      <c r="CS20" s="684"/>
      <c r="CT20" s="684"/>
      <c r="CU20" s="684"/>
      <c r="CV20" s="684"/>
      <c r="CW20" s="684"/>
      <c r="CX20" s="684"/>
      <c r="CY20" s="685"/>
      <c r="CZ20" s="686">
        <v>100</v>
      </c>
      <c r="DA20" s="686"/>
      <c r="DB20" s="686"/>
      <c r="DC20" s="686"/>
      <c r="DD20" s="692">
        <v>1176177</v>
      </c>
      <c r="DE20" s="684"/>
      <c r="DF20" s="684"/>
      <c r="DG20" s="684"/>
      <c r="DH20" s="684"/>
      <c r="DI20" s="684"/>
      <c r="DJ20" s="684"/>
      <c r="DK20" s="684"/>
      <c r="DL20" s="684"/>
      <c r="DM20" s="684"/>
      <c r="DN20" s="684"/>
      <c r="DO20" s="684"/>
      <c r="DP20" s="685"/>
      <c r="DQ20" s="692">
        <v>2225676</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5477</v>
      </c>
      <c r="S21" s="684"/>
      <c r="T21" s="684"/>
      <c r="U21" s="684"/>
      <c r="V21" s="684"/>
      <c r="W21" s="684"/>
      <c r="X21" s="684"/>
      <c r="Y21" s="685"/>
      <c r="Z21" s="686">
        <v>0.1</v>
      </c>
      <c r="AA21" s="686"/>
      <c r="AB21" s="686"/>
      <c r="AC21" s="686"/>
      <c r="AD21" s="687">
        <v>5477</v>
      </c>
      <c r="AE21" s="687"/>
      <c r="AF21" s="687"/>
      <c r="AG21" s="687"/>
      <c r="AH21" s="687"/>
      <c r="AI21" s="687"/>
      <c r="AJ21" s="687"/>
      <c r="AK21" s="687"/>
      <c r="AL21" s="688">
        <v>0.3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147</v>
      </c>
      <c r="BH21" s="684"/>
      <c r="BI21" s="684"/>
      <c r="BJ21" s="684"/>
      <c r="BK21" s="684"/>
      <c r="BL21" s="684"/>
      <c r="BM21" s="684"/>
      <c r="BN21" s="685"/>
      <c r="BO21" s="686" t="s">
        <v>226</v>
      </c>
      <c r="BP21" s="686"/>
      <c r="BQ21" s="686"/>
      <c r="BR21" s="686"/>
      <c r="BS21" s="692" t="s">
        <v>147</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1537855</v>
      </c>
      <c r="S22" s="684"/>
      <c r="T22" s="684"/>
      <c r="U22" s="684"/>
      <c r="V22" s="684"/>
      <c r="W22" s="684"/>
      <c r="X22" s="684"/>
      <c r="Y22" s="685"/>
      <c r="Z22" s="686">
        <v>35.6</v>
      </c>
      <c r="AA22" s="686"/>
      <c r="AB22" s="686"/>
      <c r="AC22" s="686"/>
      <c r="AD22" s="687">
        <v>1309283</v>
      </c>
      <c r="AE22" s="687"/>
      <c r="AF22" s="687"/>
      <c r="AG22" s="687"/>
      <c r="AH22" s="687"/>
      <c r="AI22" s="687"/>
      <c r="AJ22" s="687"/>
      <c r="AK22" s="687"/>
      <c r="AL22" s="688">
        <v>79.7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226</v>
      </c>
      <c r="BP22" s="686"/>
      <c r="BQ22" s="686"/>
      <c r="BR22" s="686"/>
      <c r="BS22" s="692" t="s">
        <v>226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1309283</v>
      </c>
      <c r="S23" s="684"/>
      <c r="T23" s="684"/>
      <c r="U23" s="684"/>
      <c r="V23" s="684"/>
      <c r="W23" s="684"/>
      <c r="X23" s="684"/>
      <c r="Y23" s="685"/>
      <c r="Z23" s="686">
        <v>30.3</v>
      </c>
      <c r="AA23" s="686"/>
      <c r="AB23" s="686"/>
      <c r="AC23" s="686"/>
      <c r="AD23" s="687">
        <v>1309283</v>
      </c>
      <c r="AE23" s="687"/>
      <c r="AF23" s="687"/>
      <c r="AG23" s="687"/>
      <c r="AH23" s="687"/>
      <c r="AI23" s="687"/>
      <c r="AJ23" s="687"/>
      <c r="AK23" s="687"/>
      <c r="AL23" s="688">
        <v>79.7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226</v>
      </c>
      <c r="BH23" s="684"/>
      <c r="BI23" s="684"/>
      <c r="BJ23" s="684"/>
      <c r="BK23" s="684"/>
      <c r="BL23" s="684"/>
      <c r="BM23" s="684"/>
      <c r="BN23" s="685"/>
      <c r="BO23" s="686" t="s">
        <v>147</v>
      </c>
      <c r="BP23" s="686"/>
      <c r="BQ23" s="686"/>
      <c r="BR23" s="686"/>
      <c r="BS23" s="692" t="s">
        <v>226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6" t="s">
        <v>285</v>
      </c>
      <c r="DM23" s="717"/>
      <c r="DN23" s="717"/>
      <c r="DO23" s="717"/>
      <c r="DP23" s="717"/>
      <c r="DQ23" s="717"/>
      <c r="DR23" s="717"/>
      <c r="DS23" s="717"/>
      <c r="DT23" s="717"/>
      <c r="DU23" s="717"/>
      <c r="DV23" s="718"/>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228572</v>
      </c>
      <c r="S24" s="684"/>
      <c r="T24" s="684"/>
      <c r="U24" s="684"/>
      <c r="V24" s="684"/>
      <c r="W24" s="684"/>
      <c r="X24" s="684"/>
      <c r="Y24" s="685"/>
      <c r="Z24" s="686">
        <v>5.3</v>
      </c>
      <c r="AA24" s="686"/>
      <c r="AB24" s="686"/>
      <c r="AC24" s="686"/>
      <c r="AD24" s="687" t="s">
        <v>226</v>
      </c>
      <c r="AE24" s="687"/>
      <c r="AF24" s="687"/>
      <c r="AG24" s="687"/>
      <c r="AH24" s="687"/>
      <c r="AI24" s="687"/>
      <c r="AJ24" s="687"/>
      <c r="AK24" s="687"/>
      <c r="AL24" s="688" t="s">
        <v>147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147</v>
      </c>
      <c r="BH24" s="684"/>
      <c r="BI24" s="684"/>
      <c r="BJ24" s="684"/>
      <c r="BK24" s="684"/>
      <c r="BL24" s="684"/>
      <c r="BM24" s="684"/>
      <c r="BN24" s="685"/>
      <c r="BO24" s="686" t="s">
        <v>147</v>
      </c>
      <c r="BP24" s="686"/>
      <c r="BQ24" s="686"/>
      <c r="BR24" s="686"/>
      <c r="BS24" s="692" t="s">
        <v>226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962769</v>
      </c>
      <c r="CS24" s="673"/>
      <c r="CT24" s="673"/>
      <c r="CU24" s="673"/>
      <c r="CV24" s="673"/>
      <c r="CW24" s="673"/>
      <c r="CX24" s="673"/>
      <c r="CY24" s="674"/>
      <c r="CZ24" s="677">
        <v>24.8</v>
      </c>
      <c r="DA24" s="678"/>
      <c r="DB24" s="678"/>
      <c r="DC24" s="697"/>
      <c r="DD24" s="719">
        <v>763355</v>
      </c>
      <c r="DE24" s="673"/>
      <c r="DF24" s="673"/>
      <c r="DG24" s="673"/>
      <c r="DH24" s="673"/>
      <c r="DI24" s="673"/>
      <c r="DJ24" s="673"/>
      <c r="DK24" s="674"/>
      <c r="DL24" s="719">
        <v>755368</v>
      </c>
      <c r="DM24" s="673"/>
      <c r="DN24" s="673"/>
      <c r="DO24" s="673"/>
      <c r="DP24" s="673"/>
      <c r="DQ24" s="673"/>
      <c r="DR24" s="673"/>
      <c r="DS24" s="673"/>
      <c r="DT24" s="673"/>
      <c r="DU24" s="673"/>
      <c r="DV24" s="674"/>
      <c r="DW24" s="677">
        <v>44.8</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147</v>
      </c>
      <c r="S25" s="684"/>
      <c r="T25" s="684"/>
      <c r="U25" s="684"/>
      <c r="V25" s="684"/>
      <c r="W25" s="684"/>
      <c r="X25" s="684"/>
      <c r="Y25" s="685"/>
      <c r="Z25" s="686" t="s">
        <v>226</v>
      </c>
      <c r="AA25" s="686"/>
      <c r="AB25" s="686"/>
      <c r="AC25" s="686"/>
      <c r="AD25" s="687" t="s">
        <v>147</v>
      </c>
      <c r="AE25" s="687"/>
      <c r="AF25" s="687"/>
      <c r="AG25" s="687"/>
      <c r="AH25" s="687"/>
      <c r="AI25" s="687"/>
      <c r="AJ25" s="687"/>
      <c r="AK25" s="687"/>
      <c r="AL25" s="688" t="s">
        <v>226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226</v>
      </c>
      <c r="BH25" s="684"/>
      <c r="BI25" s="684"/>
      <c r="BJ25" s="684"/>
      <c r="BK25" s="684"/>
      <c r="BL25" s="684"/>
      <c r="BM25" s="684"/>
      <c r="BN25" s="685"/>
      <c r="BO25" s="686" t="s">
        <v>226</v>
      </c>
      <c r="BP25" s="686"/>
      <c r="BQ25" s="686"/>
      <c r="BR25" s="686"/>
      <c r="BS25" s="692" t="s">
        <v>226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558137</v>
      </c>
      <c r="CS25" s="708"/>
      <c r="CT25" s="708"/>
      <c r="CU25" s="708"/>
      <c r="CV25" s="708"/>
      <c r="CW25" s="708"/>
      <c r="CX25" s="708"/>
      <c r="CY25" s="709"/>
      <c r="CZ25" s="688">
        <v>14.4</v>
      </c>
      <c r="DA25" s="720"/>
      <c r="DB25" s="720"/>
      <c r="DC25" s="722"/>
      <c r="DD25" s="692">
        <v>463569</v>
      </c>
      <c r="DE25" s="708"/>
      <c r="DF25" s="708"/>
      <c r="DG25" s="708"/>
      <c r="DH25" s="708"/>
      <c r="DI25" s="708"/>
      <c r="DJ25" s="708"/>
      <c r="DK25" s="709"/>
      <c r="DL25" s="692">
        <v>457870</v>
      </c>
      <c r="DM25" s="708"/>
      <c r="DN25" s="708"/>
      <c r="DO25" s="708"/>
      <c r="DP25" s="708"/>
      <c r="DQ25" s="708"/>
      <c r="DR25" s="708"/>
      <c r="DS25" s="708"/>
      <c r="DT25" s="708"/>
      <c r="DU25" s="708"/>
      <c r="DV25" s="709"/>
      <c r="DW25" s="688">
        <v>27.1</v>
      </c>
      <c r="DX25" s="720"/>
      <c r="DY25" s="720"/>
      <c r="DZ25" s="720"/>
      <c r="EA25" s="720"/>
      <c r="EB25" s="720"/>
      <c r="EC25" s="721"/>
    </row>
    <row r="26" spans="2:133" ht="11.25" customHeight="1" x14ac:dyDescent="0.15">
      <c r="B26" s="680" t="s">
        <v>293</v>
      </c>
      <c r="C26" s="681"/>
      <c r="D26" s="681"/>
      <c r="E26" s="681"/>
      <c r="F26" s="681"/>
      <c r="G26" s="681"/>
      <c r="H26" s="681"/>
      <c r="I26" s="681"/>
      <c r="J26" s="681"/>
      <c r="K26" s="681"/>
      <c r="L26" s="681"/>
      <c r="M26" s="681"/>
      <c r="N26" s="681"/>
      <c r="O26" s="681"/>
      <c r="P26" s="681"/>
      <c r="Q26" s="682"/>
      <c r="R26" s="683">
        <v>1858634</v>
      </c>
      <c r="S26" s="684"/>
      <c r="T26" s="684"/>
      <c r="U26" s="684"/>
      <c r="V26" s="684"/>
      <c r="W26" s="684"/>
      <c r="X26" s="684"/>
      <c r="Y26" s="685"/>
      <c r="Z26" s="686">
        <v>43.1</v>
      </c>
      <c r="AA26" s="686"/>
      <c r="AB26" s="686"/>
      <c r="AC26" s="686"/>
      <c r="AD26" s="687">
        <v>1628321</v>
      </c>
      <c r="AE26" s="687"/>
      <c r="AF26" s="687"/>
      <c r="AG26" s="687"/>
      <c r="AH26" s="687"/>
      <c r="AI26" s="687"/>
      <c r="AJ26" s="687"/>
      <c r="AK26" s="687"/>
      <c r="AL26" s="688">
        <v>99.1</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226</v>
      </c>
      <c r="BH26" s="684"/>
      <c r="BI26" s="684"/>
      <c r="BJ26" s="684"/>
      <c r="BK26" s="684"/>
      <c r="BL26" s="684"/>
      <c r="BM26" s="684"/>
      <c r="BN26" s="685"/>
      <c r="BO26" s="686" t="s">
        <v>226</v>
      </c>
      <c r="BP26" s="686"/>
      <c r="BQ26" s="686"/>
      <c r="BR26" s="686"/>
      <c r="BS26" s="692" t="s">
        <v>226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327433</v>
      </c>
      <c r="CS26" s="684"/>
      <c r="CT26" s="684"/>
      <c r="CU26" s="684"/>
      <c r="CV26" s="684"/>
      <c r="CW26" s="684"/>
      <c r="CX26" s="684"/>
      <c r="CY26" s="685"/>
      <c r="CZ26" s="688">
        <v>8.4</v>
      </c>
      <c r="DA26" s="720"/>
      <c r="DB26" s="720"/>
      <c r="DC26" s="722"/>
      <c r="DD26" s="692">
        <v>246357</v>
      </c>
      <c r="DE26" s="684"/>
      <c r="DF26" s="684"/>
      <c r="DG26" s="684"/>
      <c r="DH26" s="684"/>
      <c r="DI26" s="684"/>
      <c r="DJ26" s="684"/>
      <c r="DK26" s="685"/>
      <c r="DL26" s="692" t="s">
        <v>147</v>
      </c>
      <c r="DM26" s="684"/>
      <c r="DN26" s="684"/>
      <c r="DO26" s="684"/>
      <c r="DP26" s="684"/>
      <c r="DQ26" s="684"/>
      <c r="DR26" s="684"/>
      <c r="DS26" s="684"/>
      <c r="DT26" s="684"/>
      <c r="DU26" s="684"/>
      <c r="DV26" s="685"/>
      <c r="DW26" s="688" t="s">
        <v>147</v>
      </c>
      <c r="DX26" s="720"/>
      <c r="DY26" s="720"/>
      <c r="DZ26" s="720"/>
      <c r="EA26" s="720"/>
      <c r="EB26" s="720"/>
      <c r="EC26" s="721"/>
    </row>
    <row r="27" spans="2:133" ht="11.25" customHeight="1" x14ac:dyDescent="0.15">
      <c r="B27" s="680" t="s">
        <v>296</v>
      </c>
      <c r="C27" s="681"/>
      <c r="D27" s="681"/>
      <c r="E27" s="681"/>
      <c r="F27" s="681"/>
      <c r="G27" s="681"/>
      <c r="H27" s="681"/>
      <c r="I27" s="681"/>
      <c r="J27" s="681"/>
      <c r="K27" s="681"/>
      <c r="L27" s="681"/>
      <c r="M27" s="681"/>
      <c r="N27" s="681"/>
      <c r="O27" s="681"/>
      <c r="P27" s="681"/>
      <c r="Q27" s="682"/>
      <c r="R27" s="683">
        <v>635</v>
      </c>
      <c r="S27" s="684"/>
      <c r="T27" s="684"/>
      <c r="U27" s="684"/>
      <c r="V27" s="684"/>
      <c r="W27" s="684"/>
      <c r="X27" s="684"/>
      <c r="Y27" s="685"/>
      <c r="Z27" s="686">
        <v>0</v>
      </c>
      <c r="AA27" s="686"/>
      <c r="AB27" s="686"/>
      <c r="AC27" s="686"/>
      <c r="AD27" s="687">
        <v>635</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243078</v>
      </c>
      <c r="BH27" s="684"/>
      <c r="BI27" s="684"/>
      <c r="BJ27" s="684"/>
      <c r="BK27" s="684"/>
      <c r="BL27" s="684"/>
      <c r="BM27" s="684"/>
      <c r="BN27" s="685"/>
      <c r="BO27" s="686">
        <v>100</v>
      </c>
      <c r="BP27" s="686"/>
      <c r="BQ27" s="686"/>
      <c r="BR27" s="686"/>
      <c r="BS27" s="692" t="s">
        <v>226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102061</v>
      </c>
      <c r="CS27" s="708"/>
      <c r="CT27" s="708"/>
      <c r="CU27" s="708"/>
      <c r="CV27" s="708"/>
      <c r="CW27" s="708"/>
      <c r="CX27" s="708"/>
      <c r="CY27" s="709"/>
      <c r="CZ27" s="688">
        <v>2.6</v>
      </c>
      <c r="DA27" s="720"/>
      <c r="DB27" s="720"/>
      <c r="DC27" s="722"/>
      <c r="DD27" s="692">
        <v>11893</v>
      </c>
      <c r="DE27" s="708"/>
      <c r="DF27" s="708"/>
      <c r="DG27" s="708"/>
      <c r="DH27" s="708"/>
      <c r="DI27" s="708"/>
      <c r="DJ27" s="708"/>
      <c r="DK27" s="709"/>
      <c r="DL27" s="692">
        <v>9605</v>
      </c>
      <c r="DM27" s="708"/>
      <c r="DN27" s="708"/>
      <c r="DO27" s="708"/>
      <c r="DP27" s="708"/>
      <c r="DQ27" s="708"/>
      <c r="DR27" s="708"/>
      <c r="DS27" s="708"/>
      <c r="DT27" s="708"/>
      <c r="DU27" s="708"/>
      <c r="DV27" s="709"/>
      <c r="DW27" s="688">
        <v>0.6</v>
      </c>
      <c r="DX27" s="720"/>
      <c r="DY27" s="720"/>
      <c r="DZ27" s="720"/>
      <c r="EA27" s="720"/>
      <c r="EB27" s="720"/>
      <c r="EC27" s="721"/>
    </row>
    <row r="28" spans="2:133" ht="11.25" customHeight="1" x14ac:dyDescent="0.15">
      <c r="B28" s="680" t="s">
        <v>299</v>
      </c>
      <c r="C28" s="681"/>
      <c r="D28" s="681"/>
      <c r="E28" s="681"/>
      <c r="F28" s="681"/>
      <c r="G28" s="681"/>
      <c r="H28" s="681"/>
      <c r="I28" s="681"/>
      <c r="J28" s="681"/>
      <c r="K28" s="681"/>
      <c r="L28" s="681"/>
      <c r="M28" s="681"/>
      <c r="N28" s="681"/>
      <c r="O28" s="681"/>
      <c r="P28" s="681"/>
      <c r="Q28" s="682"/>
      <c r="R28" s="683">
        <v>3427</v>
      </c>
      <c r="S28" s="684"/>
      <c r="T28" s="684"/>
      <c r="U28" s="684"/>
      <c r="V28" s="684"/>
      <c r="W28" s="684"/>
      <c r="X28" s="684"/>
      <c r="Y28" s="685"/>
      <c r="Z28" s="686">
        <v>0.1</v>
      </c>
      <c r="AA28" s="686"/>
      <c r="AB28" s="686"/>
      <c r="AC28" s="686"/>
      <c r="AD28" s="687" t="s">
        <v>226</v>
      </c>
      <c r="AE28" s="687"/>
      <c r="AF28" s="687"/>
      <c r="AG28" s="687"/>
      <c r="AH28" s="687"/>
      <c r="AI28" s="687"/>
      <c r="AJ28" s="687"/>
      <c r="AK28" s="687"/>
      <c r="AL28" s="688" t="s">
        <v>226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302571</v>
      </c>
      <c r="CS28" s="684"/>
      <c r="CT28" s="684"/>
      <c r="CU28" s="684"/>
      <c r="CV28" s="684"/>
      <c r="CW28" s="684"/>
      <c r="CX28" s="684"/>
      <c r="CY28" s="685"/>
      <c r="CZ28" s="688">
        <v>7.8</v>
      </c>
      <c r="DA28" s="720"/>
      <c r="DB28" s="720"/>
      <c r="DC28" s="722"/>
      <c r="DD28" s="692">
        <v>287893</v>
      </c>
      <c r="DE28" s="684"/>
      <c r="DF28" s="684"/>
      <c r="DG28" s="684"/>
      <c r="DH28" s="684"/>
      <c r="DI28" s="684"/>
      <c r="DJ28" s="684"/>
      <c r="DK28" s="685"/>
      <c r="DL28" s="692">
        <v>287893</v>
      </c>
      <c r="DM28" s="684"/>
      <c r="DN28" s="684"/>
      <c r="DO28" s="684"/>
      <c r="DP28" s="684"/>
      <c r="DQ28" s="684"/>
      <c r="DR28" s="684"/>
      <c r="DS28" s="684"/>
      <c r="DT28" s="684"/>
      <c r="DU28" s="684"/>
      <c r="DV28" s="685"/>
      <c r="DW28" s="688">
        <v>17.100000000000001</v>
      </c>
      <c r="DX28" s="720"/>
      <c r="DY28" s="720"/>
      <c r="DZ28" s="720"/>
      <c r="EA28" s="720"/>
      <c r="EB28" s="720"/>
      <c r="EC28" s="721"/>
    </row>
    <row r="29" spans="2:133" ht="11.25" customHeight="1" x14ac:dyDescent="0.15">
      <c r="B29" s="680" t="s">
        <v>301</v>
      </c>
      <c r="C29" s="681"/>
      <c r="D29" s="681"/>
      <c r="E29" s="681"/>
      <c r="F29" s="681"/>
      <c r="G29" s="681"/>
      <c r="H29" s="681"/>
      <c r="I29" s="681"/>
      <c r="J29" s="681"/>
      <c r="K29" s="681"/>
      <c r="L29" s="681"/>
      <c r="M29" s="681"/>
      <c r="N29" s="681"/>
      <c r="O29" s="681"/>
      <c r="P29" s="681"/>
      <c r="Q29" s="682"/>
      <c r="R29" s="683">
        <v>39820</v>
      </c>
      <c r="S29" s="684"/>
      <c r="T29" s="684"/>
      <c r="U29" s="684"/>
      <c r="V29" s="684"/>
      <c r="W29" s="684"/>
      <c r="X29" s="684"/>
      <c r="Y29" s="685"/>
      <c r="Z29" s="686">
        <v>0.9</v>
      </c>
      <c r="AA29" s="686"/>
      <c r="AB29" s="686"/>
      <c r="AC29" s="686"/>
      <c r="AD29" s="687" t="s">
        <v>226</v>
      </c>
      <c r="AE29" s="687"/>
      <c r="AF29" s="687"/>
      <c r="AG29" s="687"/>
      <c r="AH29" s="687"/>
      <c r="AI29" s="687"/>
      <c r="AJ29" s="687"/>
      <c r="AK29" s="687"/>
      <c r="AL29" s="688" t="s">
        <v>226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302571</v>
      </c>
      <c r="CS29" s="708"/>
      <c r="CT29" s="708"/>
      <c r="CU29" s="708"/>
      <c r="CV29" s="708"/>
      <c r="CW29" s="708"/>
      <c r="CX29" s="708"/>
      <c r="CY29" s="709"/>
      <c r="CZ29" s="688">
        <v>7.8</v>
      </c>
      <c r="DA29" s="720"/>
      <c r="DB29" s="720"/>
      <c r="DC29" s="722"/>
      <c r="DD29" s="692">
        <v>287893</v>
      </c>
      <c r="DE29" s="708"/>
      <c r="DF29" s="708"/>
      <c r="DG29" s="708"/>
      <c r="DH29" s="708"/>
      <c r="DI29" s="708"/>
      <c r="DJ29" s="708"/>
      <c r="DK29" s="709"/>
      <c r="DL29" s="692">
        <v>287893</v>
      </c>
      <c r="DM29" s="708"/>
      <c r="DN29" s="708"/>
      <c r="DO29" s="708"/>
      <c r="DP29" s="708"/>
      <c r="DQ29" s="708"/>
      <c r="DR29" s="708"/>
      <c r="DS29" s="708"/>
      <c r="DT29" s="708"/>
      <c r="DU29" s="708"/>
      <c r="DV29" s="709"/>
      <c r="DW29" s="688">
        <v>17.100000000000001</v>
      </c>
      <c r="DX29" s="720"/>
      <c r="DY29" s="720"/>
      <c r="DZ29" s="720"/>
      <c r="EA29" s="720"/>
      <c r="EB29" s="720"/>
      <c r="EC29" s="721"/>
    </row>
    <row r="30" spans="2:133" ht="11.25" customHeight="1" x14ac:dyDescent="0.15">
      <c r="B30" s="680" t="s">
        <v>304</v>
      </c>
      <c r="C30" s="681"/>
      <c r="D30" s="681"/>
      <c r="E30" s="681"/>
      <c r="F30" s="681"/>
      <c r="G30" s="681"/>
      <c r="H30" s="681"/>
      <c r="I30" s="681"/>
      <c r="J30" s="681"/>
      <c r="K30" s="681"/>
      <c r="L30" s="681"/>
      <c r="M30" s="681"/>
      <c r="N30" s="681"/>
      <c r="O30" s="681"/>
      <c r="P30" s="681"/>
      <c r="Q30" s="682"/>
      <c r="R30" s="683">
        <v>1613</v>
      </c>
      <c r="S30" s="684"/>
      <c r="T30" s="684"/>
      <c r="U30" s="684"/>
      <c r="V30" s="684"/>
      <c r="W30" s="684"/>
      <c r="X30" s="684"/>
      <c r="Y30" s="685"/>
      <c r="Z30" s="686">
        <v>0</v>
      </c>
      <c r="AA30" s="686"/>
      <c r="AB30" s="686"/>
      <c r="AC30" s="686"/>
      <c r="AD30" s="687">
        <v>16</v>
      </c>
      <c r="AE30" s="687"/>
      <c r="AF30" s="687"/>
      <c r="AG30" s="687"/>
      <c r="AH30" s="687"/>
      <c r="AI30" s="687"/>
      <c r="AJ30" s="687"/>
      <c r="AK30" s="687"/>
      <c r="AL30" s="688">
        <v>0</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288463</v>
      </c>
      <c r="CS30" s="684"/>
      <c r="CT30" s="684"/>
      <c r="CU30" s="684"/>
      <c r="CV30" s="684"/>
      <c r="CW30" s="684"/>
      <c r="CX30" s="684"/>
      <c r="CY30" s="685"/>
      <c r="CZ30" s="688">
        <v>7.4</v>
      </c>
      <c r="DA30" s="720"/>
      <c r="DB30" s="720"/>
      <c r="DC30" s="722"/>
      <c r="DD30" s="692">
        <v>273785</v>
      </c>
      <c r="DE30" s="684"/>
      <c r="DF30" s="684"/>
      <c r="DG30" s="684"/>
      <c r="DH30" s="684"/>
      <c r="DI30" s="684"/>
      <c r="DJ30" s="684"/>
      <c r="DK30" s="685"/>
      <c r="DL30" s="692">
        <v>273785</v>
      </c>
      <c r="DM30" s="684"/>
      <c r="DN30" s="684"/>
      <c r="DO30" s="684"/>
      <c r="DP30" s="684"/>
      <c r="DQ30" s="684"/>
      <c r="DR30" s="684"/>
      <c r="DS30" s="684"/>
      <c r="DT30" s="684"/>
      <c r="DU30" s="684"/>
      <c r="DV30" s="685"/>
      <c r="DW30" s="688">
        <v>16.2</v>
      </c>
      <c r="DX30" s="720"/>
      <c r="DY30" s="720"/>
      <c r="DZ30" s="720"/>
      <c r="EA30" s="720"/>
      <c r="EB30" s="720"/>
      <c r="EC30" s="721"/>
    </row>
    <row r="31" spans="2:133" ht="11.25" customHeight="1" x14ac:dyDescent="0.15">
      <c r="B31" s="680" t="s">
        <v>308</v>
      </c>
      <c r="C31" s="681"/>
      <c r="D31" s="681"/>
      <c r="E31" s="681"/>
      <c r="F31" s="681"/>
      <c r="G31" s="681"/>
      <c r="H31" s="681"/>
      <c r="I31" s="681"/>
      <c r="J31" s="681"/>
      <c r="K31" s="681"/>
      <c r="L31" s="681"/>
      <c r="M31" s="681"/>
      <c r="N31" s="681"/>
      <c r="O31" s="681"/>
      <c r="P31" s="681"/>
      <c r="Q31" s="682"/>
      <c r="R31" s="683">
        <v>740374</v>
      </c>
      <c r="S31" s="684"/>
      <c r="T31" s="684"/>
      <c r="U31" s="684"/>
      <c r="V31" s="684"/>
      <c r="W31" s="684"/>
      <c r="X31" s="684"/>
      <c r="Y31" s="685"/>
      <c r="Z31" s="686">
        <v>17.2</v>
      </c>
      <c r="AA31" s="686"/>
      <c r="AB31" s="686"/>
      <c r="AC31" s="686"/>
      <c r="AD31" s="687" t="s">
        <v>147</v>
      </c>
      <c r="AE31" s="687"/>
      <c r="AF31" s="687"/>
      <c r="AG31" s="687"/>
      <c r="AH31" s="687"/>
      <c r="AI31" s="687"/>
      <c r="AJ31" s="687"/>
      <c r="AK31" s="687"/>
      <c r="AL31" s="688" t="s">
        <v>147</v>
      </c>
      <c r="AM31" s="689"/>
      <c r="AN31" s="689"/>
      <c r="AO31" s="690"/>
      <c r="AP31" s="740" t="s">
        <v>309</v>
      </c>
      <c r="AQ31" s="741"/>
      <c r="AR31" s="741"/>
      <c r="AS31" s="741"/>
      <c r="AT31" s="746" t="s">
        <v>310</v>
      </c>
      <c r="AU31" s="228"/>
      <c r="AV31" s="228"/>
      <c r="AW31" s="228"/>
      <c r="AX31" s="669" t="s">
        <v>187</v>
      </c>
      <c r="AY31" s="670"/>
      <c r="AZ31" s="670"/>
      <c r="BA31" s="670"/>
      <c r="BB31" s="670"/>
      <c r="BC31" s="670"/>
      <c r="BD31" s="670"/>
      <c r="BE31" s="670"/>
      <c r="BF31" s="671"/>
      <c r="BG31" s="739">
        <v>98.9</v>
      </c>
      <c r="BH31" s="735"/>
      <c r="BI31" s="735"/>
      <c r="BJ31" s="735"/>
      <c r="BK31" s="735"/>
      <c r="BL31" s="735"/>
      <c r="BM31" s="678">
        <v>96.6</v>
      </c>
      <c r="BN31" s="735"/>
      <c r="BO31" s="735"/>
      <c r="BP31" s="735"/>
      <c r="BQ31" s="736"/>
      <c r="BR31" s="739">
        <v>98.6</v>
      </c>
      <c r="BS31" s="735"/>
      <c r="BT31" s="735"/>
      <c r="BU31" s="735"/>
      <c r="BV31" s="735"/>
      <c r="BW31" s="735"/>
      <c r="BX31" s="678">
        <v>96.4</v>
      </c>
      <c r="BY31" s="735"/>
      <c r="BZ31" s="735"/>
      <c r="CA31" s="735"/>
      <c r="CB31" s="736"/>
      <c r="CD31" s="731"/>
      <c r="CE31" s="732"/>
      <c r="CF31" s="698" t="s">
        <v>311</v>
      </c>
      <c r="CG31" s="699"/>
      <c r="CH31" s="699"/>
      <c r="CI31" s="699"/>
      <c r="CJ31" s="699"/>
      <c r="CK31" s="699"/>
      <c r="CL31" s="699"/>
      <c r="CM31" s="699"/>
      <c r="CN31" s="699"/>
      <c r="CO31" s="699"/>
      <c r="CP31" s="699"/>
      <c r="CQ31" s="700"/>
      <c r="CR31" s="683">
        <v>14108</v>
      </c>
      <c r="CS31" s="708"/>
      <c r="CT31" s="708"/>
      <c r="CU31" s="708"/>
      <c r="CV31" s="708"/>
      <c r="CW31" s="708"/>
      <c r="CX31" s="708"/>
      <c r="CY31" s="709"/>
      <c r="CZ31" s="688">
        <v>0.4</v>
      </c>
      <c r="DA31" s="720"/>
      <c r="DB31" s="720"/>
      <c r="DC31" s="722"/>
      <c r="DD31" s="692">
        <v>14108</v>
      </c>
      <c r="DE31" s="708"/>
      <c r="DF31" s="708"/>
      <c r="DG31" s="708"/>
      <c r="DH31" s="708"/>
      <c r="DI31" s="708"/>
      <c r="DJ31" s="708"/>
      <c r="DK31" s="709"/>
      <c r="DL31" s="692">
        <v>14108</v>
      </c>
      <c r="DM31" s="708"/>
      <c r="DN31" s="708"/>
      <c r="DO31" s="708"/>
      <c r="DP31" s="708"/>
      <c r="DQ31" s="708"/>
      <c r="DR31" s="708"/>
      <c r="DS31" s="708"/>
      <c r="DT31" s="708"/>
      <c r="DU31" s="708"/>
      <c r="DV31" s="709"/>
      <c r="DW31" s="688">
        <v>0.8</v>
      </c>
      <c r="DX31" s="720"/>
      <c r="DY31" s="720"/>
      <c r="DZ31" s="720"/>
      <c r="EA31" s="720"/>
      <c r="EB31" s="720"/>
      <c r="EC31" s="721"/>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147</v>
      </c>
      <c r="S32" s="684"/>
      <c r="T32" s="684"/>
      <c r="U32" s="684"/>
      <c r="V32" s="684"/>
      <c r="W32" s="684"/>
      <c r="X32" s="684"/>
      <c r="Y32" s="685"/>
      <c r="Z32" s="686" t="s">
        <v>147</v>
      </c>
      <c r="AA32" s="686"/>
      <c r="AB32" s="686"/>
      <c r="AC32" s="686"/>
      <c r="AD32" s="687" t="s">
        <v>147</v>
      </c>
      <c r="AE32" s="687"/>
      <c r="AF32" s="687"/>
      <c r="AG32" s="687"/>
      <c r="AH32" s="687"/>
      <c r="AI32" s="687"/>
      <c r="AJ32" s="687"/>
      <c r="AK32" s="687"/>
      <c r="AL32" s="688" t="s">
        <v>226</v>
      </c>
      <c r="AM32" s="689"/>
      <c r="AN32" s="689"/>
      <c r="AO32" s="690"/>
      <c r="AP32" s="742"/>
      <c r="AQ32" s="743"/>
      <c r="AR32" s="743"/>
      <c r="AS32" s="743"/>
      <c r="AT32" s="747"/>
      <c r="AU32" s="227" t="s">
        <v>313</v>
      </c>
      <c r="AV32" s="227"/>
      <c r="AW32" s="227"/>
      <c r="AX32" s="680" t="s">
        <v>314</v>
      </c>
      <c r="AY32" s="681"/>
      <c r="AZ32" s="681"/>
      <c r="BA32" s="681"/>
      <c r="BB32" s="681"/>
      <c r="BC32" s="681"/>
      <c r="BD32" s="681"/>
      <c r="BE32" s="681"/>
      <c r="BF32" s="682"/>
      <c r="BG32" s="749">
        <v>99.7</v>
      </c>
      <c r="BH32" s="708"/>
      <c r="BI32" s="708"/>
      <c r="BJ32" s="708"/>
      <c r="BK32" s="708"/>
      <c r="BL32" s="708"/>
      <c r="BM32" s="689">
        <v>99.6</v>
      </c>
      <c r="BN32" s="737"/>
      <c r="BO32" s="737"/>
      <c r="BP32" s="737"/>
      <c r="BQ32" s="738"/>
      <c r="BR32" s="749">
        <v>99.8</v>
      </c>
      <c r="BS32" s="708"/>
      <c r="BT32" s="708"/>
      <c r="BU32" s="708"/>
      <c r="BV32" s="708"/>
      <c r="BW32" s="708"/>
      <c r="BX32" s="689">
        <v>99.3</v>
      </c>
      <c r="BY32" s="737"/>
      <c r="BZ32" s="737"/>
      <c r="CA32" s="737"/>
      <c r="CB32" s="738"/>
      <c r="CD32" s="733"/>
      <c r="CE32" s="734"/>
      <c r="CF32" s="698" t="s">
        <v>315</v>
      </c>
      <c r="CG32" s="699"/>
      <c r="CH32" s="699"/>
      <c r="CI32" s="699"/>
      <c r="CJ32" s="699"/>
      <c r="CK32" s="699"/>
      <c r="CL32" s="699"/>
      <c r="CM32" s="699"/>
      <c r="CN32" s="699"/>
      <c r="CO32" s="699"/>
      <c r="CP32" s="699"/>
      <c r="CQ32" s="700"/>
      <c r="CR32" s="683" t="s">
        <v>147</v>
      </c>
      <c r="CS32" s="684"/>
      <c r="CT32" s="684"/>
      <c r="CU32" s="684"/>
      <c r="CV32" s="684"/>
      <c r="CW32" s="684"/>
      <c r="CX32" s="684"/>
      <c r="CY32" s="685"/>
      <c r="CZ32" s="688" t="s">
        <v>226</v>
      </c>
      <c r="DA32" s="720"/>
      <c r="DB32" s="720"/>
      <c r="DC32" s="722"/>
      <c r="DD32" s="692" t="s">
        <v>147</v>
      </c>
      <c r="DE32" s="684"/>
      <c r="DF32" s="684"/>
      <c r="DG32" s="684"/>
      <c r="DH32" s="684"/>
      <c r="DI32" s="684"/>
      <c r="DJ32" s="684"/>
      <c r="DK32" s="685"/>
      <c r="DL32" s="692" t="s">
        <v>226</v>
      </c>
      <c r="DM32" s="684"/>
      <c r="DN32" s="684"/>
      <c r="DO32" s="684"/>
      <c r="DP32" s="684"/>
      <c r="DQ32" s="684"/>
      <c r="DR32" s="684"/>
      <c r="DS32" s="684"/>
      <c r="DT32" s="684"/>
      <c r="DU32" s="684"/>
      <c r="DV32" s="685"/>
      <c r="DW32" s="688" t="s">
        <v>147</v>
      </c>
      <c r="DX32" s="720"/>
      <c r="DY32" s="720"/>
      <c r="DZ32" s="720"/>
      <c r="EA32" s="720"/>
      <c r="EB32" s="720"/>
      <c r="EC32" s="721"/>
    </row>
    <row r="33" spans="2:133" ht="11.25" customHeight="1" x14ac:dyDescent="0.15">
      <c r="B33" s="680" t="s">
        <v>316</v>
      </c>
      <c r="C33" s="681"/>
      <c r="D33" s="681"/>
      <c r="E33" s="681"/>
      <c r="F33" s="681"/>
      <c r="G33" s="681"/>
      <c r="H33" s="681"/>
      <c r="I33" s="681"/>
      <c r="J33" s="681"/>
      <c r="K33" s="681"/>
      <c r="L33" s="681"/>
      <c r="M33" s="681"/>
      <c r="N33" s="681"/>
      <c r="O33" s="681"/>
      <c r="P33" s="681"/>
      <c r="Q33" s="682"/>
      <c r="R33" s="683">
        <v>534338</v>
      </c>
      <c r="S33" s="684"/>
      <c r="T33" s="684"/>
      <c r="U33" s="684"/>
      <c r="V33" s="684"/>
      <c r="W33" s="684"/>
      <c r="X33" s="684"/>
      <c r="Y33" s="685"/>
      <c r="Z33" s="686">
        <v>12.4</v>
      </c>
      <c r="AA33" s="686"/>
      <c r="AB33" s="686"/>
      <c r="AC33" s="686"/>
      <c r="AD33" s="687" t="s">
        <v>147</v>
      </c>
      <c r="AE33" s="687"/>
      <c r="AF33" s="687"/>
      <c r="AG33" s="687"/>
      <c r="AH33" s="687"/>
      <c r="AI33" s="687"/>
      <c r="AJ33" s="687"/>
      <c r="AK33" s="687"/>
      <c r="AL33" s="688" t="s">
        <v>147</v>
      </c>
      <c r="AM33" s="689"/>
      <c r="AN33" s="689"/>
      <c r="AO33" s="690"/>
      <c r="AP33" s="744"/>
      <c r="AQ33" s="745"/>
      <c r="AR33" s="745"/>
      <c r="AS33" s="745"/>
      <c r="AT33" s="748"/>
      <c r="AU33" s="229"/>
      <c r="AV33" s="229"/>
      <c r="AW33" s="229"/>
      <c r="AX33" s="724" t="s">
        <v>317</v>
      </c>
      <c r="AY33" s="725"/>
      <c r="AZ33" s="725"/>
      <c r="BA33" s="725"/>
      <c r="BB33" s="725"/>
      <c r="BC33" s="725"/>
      <c r="BD33" s="725"/>
      <c r="BE33" s="725"/>
      <c r="BF33" s="726"/>
      <c r="BG33" s="753">
        <v>97.4</v>
      </c>
      <c r="BH33" s="754"/>
      <c r="BI33" s="754"/>
      <c r="BJ33" s="754"/>
      <c r="BK33" s="754"/>
      <c r="BL33" s="754"/>
      <c r="BM33" s="755">
        <v>91.8</v>
      </c>
      <c r="BN33" s="754"/>
      <c r="BO33" s="754"/>
      <c r="BP33" s="754"/>
      <c r="BQ33" s="756"/>
      <c r="BR33" s="753">
        <v>96.5</v>
      </c>
      <c r="BS33" s="754"/>
      <c r="BT33" s="754"/>
      <c r="BU33" s="754"/>
      <c r="BV33" s="754"/>
      <c r="BW33" s="754"/>
      <c r="BX33" s="755">
        <v>91.7</v>
      </c>
      <c r="BY33" s="754"/>
      <c r="BZ33" s="754"/>
      <c r="CA33" s="754"/>
      <c r="CB33" s="756"/>
      <c r="CD33" s="698" t="s">
        <v>318</v>
      </c>
      <c r="CE33" s="699"/>
      <c r="CF33" s="699"/>
      <c r="CG33" s="699"/>
      <c r="CH33" s="699"/>
      <c r="CI33" s="699"/>
      <c r="CJ33" s="699"/>
      <c r="CK33" s="699"/>
      <c r="CL33" s="699"/>
      <c r="CM33" s="699"/>
      <c r="CN33" s="699"/>
      <c r="CO33" s="699"/>
      <c r="CP33" s="699"/>
      <c r="CQ33" s="700"/>
      <c r="CR33" s="683">
        <v>1728925</v>
      </c>
      <c r="CS33" s="708"/>
      <c r="CT33" s="708"/>
      <c r="CU33" s="708"/>
      <c r="CV33" s="708"/>
      <c r="CW33" s="708"/>
      <c r="CX33" s="708"/>
      <c r="CY33" s="709"/>
      <c r="CZ33" s="688">
        <v>44.5</v>
      </c>
      <c r="DA33" s="720"/>
      <c r="DB33" s="720"/>
      <c r="DC33" s="722"/>
      <c r="DD33" s="692">
        <v>1214493</v>
      </c>
      <c r="DE33" s="708"/>
      <c r="DF33" s="708"/>
      <c r="DG33" s="708"/>
      <c r="DH33" s="708"/>
      <c r="DI33" s="708"/>
      <c r="DJ33" s="708"/>
      <c r="DK33" s="709"/>
      <c r="DL33" s="692">
        <v>678399</v>
      </c>
      <c r="DM33" s="708"/>
      <c r="DN33" s="708"/>
      <c r="DO33" s="708"/>
      <c r="DP33" s="708"/>
      <c r="DQ33" s="708"/>
      <c r="DR33" s="708"/>
      <c r="DS33" s="708"/>
      <c r="DT33" s="708"/>
      <c r="DU33" s="708"/>
      <c r="DV33" s="709"/>
      <c r="DW33" s="688">
        <v>40.200000000000003</v>
      </c>
      <c r="DX33" s="720"/>
      <c r="DY33" s="720"/>
      <c r="DZ33" s="720"/>
      <c r="EA33" s="720"/>
      <c r="EB33" s="720"/>
      <c r="EC33" s="721"/>
    </row>
    <row r="34" spans="2:133" ht="11.25" customHeight="1" x14ac:dyDescent="0.15">
      <c r="B34" s="680" t="s">
        <v>319</v>
      </c>
      <c r="C34" s="681"/>
      <c r="D34" s="681"/>
      <c r="E34" s="681"/>
      <c r="F34" s="681"/>
      <c r="G34" s="681"/>
      <c r="H34" s="681"/>
      <c r="I34" s="681"/>
      <c r="J34" s="681"/>
      <c r="K34" s="681"/>
      <c r="L34" s="681"/>
      <c r="M34" s="681"/>
      <c r="N34" s="681"/>
      <c r="O34" s="681"/>
      <c r="P34" s="681"/>
      <c r="Q34" s="682"/>
      <c r="R34" s="683">
        <v>24128</v>
      </c>
      <c r="S34" s="684"/>
      <c r="T34" s="684"/>
      <c r="U34" s="684"/>
      <c r="V34" s="684"/>
      <c r="W34" s="684"/>
      <c r="X34" s="684"/>
      <c r="Y34" s="685"/>
      <c r="Z34" s="686">
        <v>0.6</v>
      </c>
      <c r="AA34" s="686"/>
      <c r="AB34" s="686"/>
      <c r="AC34" s="686"/>
      <c r="AD34" s="687">
        <v>8651</v>
      </c>
      <c r="AE34" s="687"/>
      <c r="AF34" s="687"/>
      <c r="AG34" s="687"/>
      <c r="AH34" s="687"/>
      <c r="AI34" s="687"/>
      <c r="AJ34" s="687"/>
      <c r="AK34" s="687"/>
      <c r="AL34" s="688">
        <v>0.5</v>
      </c>
      <c r="AM34" s="689"/>
      <c r="AN34" s="689"/>
      <c r="AO34" s="690"/>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698" t="s">
        <v>320</v>
      </c>
      <c r="CE34" s="699"/>
      <c r="CF34" s="699"/>
      <c r="CG34" s="699"/>
      <c r="CH34" s="699"/>
      <c r="CI34" s="699"/>
      <c r="CJ34" s="699"/>
      <c r="CK34" s="699"/>
      <c r="CL34" s="699"/>
      <c r="CM34" s="699"/>
      <c r="CN34" s="699"/>
      <c r="CO34" s="699"/>
      <c r="CP34" s="699"/>
      <c r="CQ34" s="700"/>
      <c r="CR34" s="683">
        <v>776511</v>
      </c>
      <c r="CS34" s="684"/>
      <c r="CT34" s="684"/>
      <c r="CU34" s="684"/>
      <c r="CV34" s="684"/>
      <c r="CW34" s="684"/>
      <c r="CX34" s="684"/>
      <c r="CY34" s="685"/>
      <c r="CZ34" s="688">
        <v>20</v>
      </c>
      <c r="DA34" s="720"/>
      <c r="DB34" s="720"/>
      <c r="DC34" s="722"/>
      <c r="DD34" s="692">
        <v>514091</v>
      </c>
      <c r="DE34" s="684"/>
      <c r="DF34" s="684"/>
      <c r="DG34" s="684"/>
      <c r="DH34" s="684"/>
      <c r="DI34" s="684"/>
      <c r="DJ34" s="684"/>
      <c r="DK34" s="685"/>
      <c r="DL34" s="692">
        <v>385538</v>
      </c>
      <c r="DM34" s="684"/>
      <c r="DN34" s="684"/>
      <c r="DO34" s="684"/>
      <c r="DP34" s="684"/>
      <c r="DQ34" s="684"/>
      <c r="DR34" s="684"/>
      <c r="DS34" s="684"/>
      <c r="DT34" s="684"/>
      <c r="DU34" s="684"/>
      <c r="DV34" s="685"/>
      <c r="DW34" s="688">
        <v>22.8</v>
      </c>
      <c r="DX34" s="720"/>
      <c r="DY34" s="720"/>
      <c r="DZ34" s="720"/>
      <c r="EA34" s="720"/>
      <c r="EB34" s="720"/>
      <c r="EC34" s="721"/>
    </row>
    <row r="35" spans="2:133" ht="11.25" customHeight="1" x14ac:dyDescent="0.15">
      <c r="B35" s="680" t="s">
        <v>321</v>
      </c>
      <c r="C35" s="681"/>
      <c r="D35" s="681"/>
      <c r="E35" s="681"/>
      <c r="F35" s="681"/>
      <c r="G35" s="681"/>
      <c r="H35" s="681"/>
      <c r="I35" s="681"/>
      <c r="J35" s="681"/>
      <c r="K35" s="681"/>
      <c r="L35" s="681"/>
      <c r="M35" s="681"/>
      <c r="N35" s="681"/>
      <c r="O35" s="681"/>
      <c r="P35" s="681"/>
      <c r="Q35" s="682"/>
      <c r="R35" s="683">
        <v>20960</v>
      </c>
      <c r="S35" s="684"/>
      <c r="T35" s="684"/>
      <c r="U35" s="684"/>
      <c r="V35" s="684"/>
      <c r="W35" s="684"/>
      <c r="X35" s="684"/>
      <c r="Y35" s="685"/>
      <c r="Z35" s="686">
        <v>0.5</v>
      </c>
      <c r="AA35" s="686"/>
      <c r="AB35" s="686"/>
      <c r="AC35" s="686"/>
      <c r="AD35" s="687" t="s">
        <v>147</v>
      </c>
      <c r="AE35" s="687"/>
      <c r="AF35" s="687"/>
      <c r="AG35" s="687"/>
      <c r="AH35" s="687"/>
      <c r="AI35" s="687"/>
      <c r="AJ35" s="687"/>
      <c r="AK35" s="687"/>
      <c r="AL35" s="688" t="s">
        <v>147</v>
      </c>
      <c r="AM35" s="689"/>
      <c r="AN35" s="689"/>
      <c r="AO35" s="690"/>
      <c r="AP35" s="232"/>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50638</v>
      </c>
      <c r="CS35" s="708"/>
      <c r="CT35" s="708"/>
      <c r="CU35" s="708"/>
      <c r="CV35" s="708"/>
      <c r="CW35" s="708"/>
      <c r="CX35" s="708"/>
      <c r="CY35" s="709"/>
      <c r="CZ35" s="688">
        <v>1.3</v>
      </c>
      <c r="DA35" s="720"/>
      <c r="DB35" s="720"/>
      <c r="DC35" s="722"/>
      <c r="DD35" s="692">
        <v>46918</v>
      </c>
      <c r="DE35" s="708"/>
      <c r="DF35" s="708"/>
      <c r="DG35" s="708"/>
      <c r="DH35" s="708"/>
      <c r="DI35" s="708"/>
      <c r="DJ35" s="708"/>
      <c r="DK35" s="709"/>
      <c r="DL35" s="692">
        <v>9618</v>
      </c>
      <c r="DM35" s="708"/>
      <c r="DN35" s="708"/>
      <c r="DO35" s="708"/>
      <c r="DP35" s="708"/>
      <c r="DQ35" s="708"/>
      <c r="DR35" s="708"/>
      <c r="DS35" s="708"/>
      <c r="DT35" s="708"/>
      <c r="DU35" s="708"/>
      <c r="DV35" s="709"/>
      <c r="DW35" s="688">
        <v>0.6</v>
      </c>
      <c r="DX35" s="720"/>
      <c r="DY35" s="720"/>
      <c r="DZ35" s="720"/>
      <c r="EA35" s="720"/>
      <c r="EB35" s="720"/>
      <c r="EC35" s="721"/>
    </row>
    <row r="36" spans="2:133" ht="11.25" customHeight="1" x14ac:dyDescent="0.15">
      <c r="B36" s="680" t="s">
        <v>325</v>
      </c>
      <c r="C36" s="681"/>
      <c r="D36" s="681"/>
      <c r="E36" s="681"/>
      <c r="F36" s="681"/>
      <c r="G36" s="681"/>
      <c r="H36" s="681"/>
      <c r="I36" s="681"/>
      <c r="J36" s="681"/>
      <c r="K36" s="681"/>
      <c r="L36" s="681"/>
      <c r="M36" s="681"/>
      <c r="N36" s="681"/>
      <c r="O36" s="681"/>
      <c r="P36" s="681"/>
      <c r="Q36" s="682"/>
      <c r="R36" s="683">
        <v>339101</v>
      </c>
      <c r="S36" s="684"/>
      <c r="T36" s="684"/>
      <c r="U36" s="684"/>
      <c r="V36" s="684"/>
      <c r="W36" s="684"/>
      <c r="X36" s="684"/>
      <c r="Y36" s="685"/>
      <c r="Z36" s="686">
        <v>7.9</v>
      </c>
      <c r="AA36" s="686"/>
      <c r="AB36" s="686"/>
      <c r="AC36" s="686"/>
      <c r="AD36" s="687" t="s">
        <v>147</v>
      </c>
      <c r="AE36" s="687"/>
      <c r="AF36" s="687"/>
      <c r="AG36" s="687"/>
      <c r="AH36" s="687"/>
      <c r="AI36" s="687"/>
      <c r="AJ36" s="687"/>
      <c r="AK36" s="687"/>
      <c r="AL36" s="688" t="s">
        <v>147</v>
      </c>
      <c r="AM36" s="689"/>
      <c r="AN36" s="689"/>
      <c r="AO36" s="690"/>
      <c r="AP36" s="232"/>
      <c r="AQ36" s="757" t="s">
        <v>326</v>
      </c>
      <c r="AR36" s="758"/>
      <c r="AS36" s="758"/>
      <c r="AT36" s="758"/>
      <c r="AU36" s="758"/>
      <c r="AV36" s="758"/>
      <c r="AW36" s="758"/>
      <c r="AX36" s="758"/>
      <c r="AY36" s="759"/>
      <c r="AZ36" s="672">
        <v>212518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22023</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337922</v>
      </c>
      <c r="CS36" s="684"/>
      <c r="CT36" s="684"/>
      <c r="CU36" s="684"/>
      <c r="CV36" s="684"/>
      <c r="CW36" s="684"/>
      <c r="CX36" s="684"/>
      <c r="CY36" s="685"/>
      <c r="CZ36" s="688">
        <v>8.6999999999999993</v>
      </c>
      <c r="DA36" s="720"/>
      <c r="DB36" s="720"/>
      <c r="DC36" s="722"/>
      <c r="DD36" s="692">
        <v>177186</v>
      </c>
      <c r="DE36" s="684"/>
      <c r="DF36" s="684"/>
      <c r="DG36" s="684"/>
      <c r="DH36" s="684"/>
      <c r="DI36" s="684"/>
      <c r="DJ36" s="684"/>
      <c r="DK36" s="685"/>
      <c r="DL36" s="692">
        <v>103559</v>
      </c>
      <c r="DM36" s="684"/>
      <c r="DN36" s="684"/>
      <c r="DO36" s="684"/>
      <c r="DP36" s="684"/>
      <c r="DQ36" s="684"/>
      <c r="DR36" s="684"/>
      <c r="DS36" s="684"/>
      <c r="DT36" s="684"/>
      <c r="DU36" s="684"/>
      <c r="DV36" s="685"/>
      <c r="DW36" s="688">
        <v>6.1</v>
      </c>
      <c r="DX36" s="720"/>
      <c r="DY36" s="720"/>
      <c r="DZ36" s="720"/>
      <c r="EA36" s="720"/>
      <c r="EB36" s="720"/>
      <c r="EC36" s="721"/>
    </row>
    <row r="37" spans="2:133" ht="11.25" customHeight="1" x14ac:dyDescent="0.15">
      <c r="B37" s="680" t="s">
        <v>329</v>
      </c>
      <c r="C37" s="681"/>
      <c r="D37" s="681"/>
      <c r="E37" s="681"/>
      <c r="F37" s="681"/>
      <c r="G37" s="681"/>
      <c r="H37" s="681"/>
      <c r="I37" s="681"/>
      <c r="J37" s="681"/>
      <c r="K37" s="681"/>
      <c r="L37" s="681"/>
      <c r="M37" s="681"/>
      <c r="N37" s="681"/>
      <c r="O37" s="681"/>
      <c r="P37" s="681"/>
      <c r="Q37" s="682"/>
      <c r="R37" s="683">
        <v>341807</v>
      </c>
      <c r="S37" s="684"/>
      <c r="T37" s="684"/>
      <c r="U37" s="684"/>
      <c r="V37" s="684"/>
      <c r="W37" s="684"/>
      <c r="X37" s="684"/>
      <c r="Y37" s="685"/>
      <c r="Z37" s="686">
        <v>7.9</v>
      </c>
      <c r="AA37" s="686"/>
      <c r="AB37" s="686"/>
      <c r="AC37" s="686"/>
      <c r="AD37" s="687" t="s">
        <v>147</v>
      </c>
      <c r="AE37" s="687"/>
      <c r="AF37" s="687"/>
      <c r="AG37" s="687"/>
      <c r="AH37" s="687"/>
      <c r="AI37" s="687"/>
      <c r="AJ37" s="687"/>
      <c r="AK37" s="687"/>
      <c r="AL37" s="688" t="s">
        <v>147</v>
      </c>
      <c r="AM37" s="689"/>
      <c r="AN37" s="689"/>
      <c r="AO37" s="690"/>
      <c r="AQ37" s="761" t="s">
        <v>330</v>
      </c>
      <c r="AR37" s="762"/>
      <c r="AS37" s="762"/>
      <c r="AT37" s="762"/>
      <c r="AU37" s="762"/>
      <c r="AV37" s="762"/>
      <c r="AW37" s="762"/>
      <c r="AX37" s="762"/>
      <c r="AY37" s="763"/>
      <c r="AZ37" s="683">
        <v>90986</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16419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5972</v>
      </c>
      <c r="CS37" s="708"/>
      <c r="CT37" s="708"/>
      <c r="CU37" s="708"/>
      <c r="CV37" s="708"/>
      <c r="CW37" s="708"/>
      <c r="CX37" s="708"/>
      <c r="CY37" s="709"/>
      <c r="CZ37" s="688">
        <v>0.2</v>
      </c>
      <c r="DA37" s="720"/>
      <c r="DB37" s="720"/>
      <c r="DC37" s="722"/>
      <c r="DD37" s="692">
        <v>5972</v>
      </c>
      <c r="DE37" s="708"/>
      <c r="DF37" s="708"/>
      <c r="DG37" s="708"/>
      <c r="DH37" s="708"/>
      <c r="DI37" s="708"/>
      <c r="DJ37" s="708"/>
      <c r="DK37" s="709"/>
      <c r="DL37" s="692">
        <v>5972</v>
      </c>
      <c r="DM37" s="708"/>
      <c r="DN37" s="708"/>
      <c r="DO37" s="708"/>
      <c r="DP37" s="708"/>
      <c r="DQ37" s="708"/>
      <c r="DR37" s="708"/>
      <c r="DS37" s="708"/>
      <c r="DT37" s="708"/>
      <c r="DU37" s="708"/>
      <c r="DV37" s="709"/>
      <c r="DW37" s="688">
        <v>0.4</v>
      </c>
      <c r="DX37" s="720"/>
      <c r="DY37" s="720"/>
      <c r="DZ37" s="720"/>
      <c r="EA37" s="720"/>
      <c r="EB37" s="720"/>
      <c r="EC37" s="721"/>
    </row>
    <row r="38" spans="2:133" ht="11.25" customHeight="1" x14ac:dyDescent="0.15">
      <c r="B38" s="680" t="s">
        <v>333</v>
      </c>
      <c r="C38" s="681"/>
      <c r="D38" s="681"/>
      <c r="E38" s="681"/>
      <c r="F38" s="681"/>
      <c r="G38" s="681"/>
      <c r="H38" s="681"/>
      <c r="I38" s="681"/>
      <c r="J38" s="681"/>
      <c r="K38" s="681"/>
      <c r="L38" s="681"/>
      <c r="M38" s="681"/>
      <c r="N38" s="681"/>
      <c r="O38" s="681"/>
      <c r="P38" s="681"/>
      <c r="Q38" s="682"/>
      <c r="R38" s="683">
        <v>22403</v>
      </c>
      <c r="S38" s="684"/>
      <c r="T38" s="684"/>
      <c r="U38" s="684"/>
      <c r="V38" s="684"/>
      <c r="W38" s="684"/>
      <c r="X38" s="684"/>
      <c r="Y38" s="685"/>
      <c r="Z38" s="686">
        <v>0.5</v>
      </c>
      <c r="AA38" s="686"/>
      <c r="AB38" s="686"/>
      <c r="AC38" s="686"/>
      <c r="AD38" s="687">
        <v>5811</v>
      </c>
      <c r="AE38" s="687"/>
      <c r="AF38" s="687"/>
      <c r="AG38" s="687"/>
      <c r="AH38" s="687"/>
      <c r="AI38" s="687"/>
      <c r="AJ38" s="687"/>
      <c r="AK38" s="687"/>
      <c r="AL38" s="688">
        <v>0.4</v>
      </c>
      <c r="AM38" s="689"/>
      <c r="AN38" s="689"/>
      <c r="AO38" s="690"/>
      <c r="AQ38" s="761" t="s">
        <v>334</v>
      </c>
      <c r="AR38" s="762"/>
      <c r="AS38" s="762"/>
      <c r="AT38" s="762"/>
      <c r="AU38" s="762"/>
      <c r="AV38" s="762"/>
      <c r="AW38" s="762"/>
      <c r="AX38" s="762"/>
      <c r="AY38" s="763"/>
      <c r="AZ38" s="683">
        <v>32640</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330</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212518</v>
      </c>
      <c r="CS38" s="684"/>
      <c r="CT38" s="684"/>
      <c r="CU38" s="684"/>
      <c r="CV38" s="684"/>
      <c r="CW38" s="684"/>
      <c r="CX38" s="684"/>
      <c r="CY38" s="685"/>
      <c r="CZ38" s="688">
        <v>5.5</v>
      </c>
      <c r="DA38" s="720"/>
      <c r="DB38" s="720"/>
      <c r="DC38" s="722"/>
      <c r="DD38" s="692">
        <v>186386</v>
      </c>
      <c r="DE38" s="684"/>
      <c r="DF38" s="684"/>
      <c r="DG38" s="684"/>
      <c r="DH38" s="684"/>
      <c r="DI38" s="684"/>
      <c r="DJ38" s="684"/>
      <c r="DK38" s="685"/>
      <c r="DL38" s="692">
        <v>179684</v>
      </c>
      <c r="DM38" s="684"/>
      <c r="DN38" s="684"/>
      <c r="DO38" s="684"/>
      <c r="DP38" s="684"/>
      <c r="DQ38" s="684"/>
      <c r="DR38" s="684"/>
      <c r="DS38" s="684"/>
      <c r="DT38" s="684"/>
      <c r="DU38" s="684"/>
      <c r="DV38" s="685"/>
      <c r="DW38" s="688">
        <v>10.6</v>
      </c>
      <c r="DX38" s="720"/>
      <c r="DY38" s="720"/>
      <c r="DZ38" s="720"/>
      <c r="EA38" s="720"/>
      <c r="EB38" s="720"/>
      <c r="EC38" s="721"/>
    </row>
    <row r="39" spans="2:133" ht="11.25" customHeight="1" x14ac:dyDescent="0.15">
      <c r="B39" s="680" t="s">
        <v>337</v>
      </c>
      <c r="C39" s="681"/>
      <c r="D39" s="681"/>
      <c r="E39" s="681"/>
      <c r="F39" s="681"/>
      <c r="G39" s="681"/>
      <c r="H39" s="681"/>
      <c r="I39" s="681"/>
      <c r="J39" s="681"/>
      <c r="K39" s="681"/>
      <c r="L39" s="681"/>
      <c r="M39" s="681"/>
      <c r="N39" s="681"/>
      <c r="O39" s="681"/>
      <c r="P39" s="681"/>
      <c r="Q39" s="682"/>
      <c r="R39" s="683">
        <v>388116</v>
      </c>
      <c r="S39" s="684"/>
      <c r="T39" s="684"/>
      <c r="U39" s="684"/>
      <c r="V39" s="684"/>
      <c r="W39" s="684"/>
      <c r="X39" s="684"/>
      <c r="Y39" s="685"/>
      <c r="Z39" s="686">
        <v>9</v>
      </c>
      <c r="AA39" s="686"/>
      <c r="AB39" s="686"/>
      <c r="AC39" s="686"/>
      <c r="AD39" s="687" t="s">
        <v>147</v>
      </c>
      <c r="AE39" s="687"/>
      <c r="AF39" s="687"/>
      <c r="AG39" s="687"/>
      <c r="AH39" s="687"/>
      <c r="AI39" s="687"/>
      <c r="AJ39" s="687"/>
      <c r="AK39" s="687"/>
      <c r="AL39" s="688" t="s">
        <v>147</v>
      </c>
      <c r="AM39" s="689"/>
      <c r="AN39" s="689"/>
      <c r="AO39" s="690"/>
      <c r="AQ39" s="761" t="s">
        <v>338</v>
      </c>
      <c r="AR39" s="762"/>
      <c r="AS39" s="762"/>
      <c r="AT39" s="762"/>
      <c r="AU39" s="762"/>
      <c r="AV39" s="762"/>
      <c r="AW39" s="762"/>
      <c r="AX39" s="762"/>
      <c r="AY39" s="763"/>
      <c r="AZ39" s="683" t="s">
        <v>226</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550</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351336</v>
      </c>
      <c r="CS39" s="708"/>
      <c r="CT39" s="708"/>
      <c r="CU39" s="708"/>
      <c r="CV39" s="708"/>
      <c r="CW39" s="708"/>
      <c r="CX39" s="708"/>
      <c r="CY39" s="709"/>
      <c r="CZ39" s="688">
        <v>9</v>
      </c>
      <c r="DA39" s="720"/>
      <c r="DB39" s="720"/>
      <c r="DC39" s="722"/>
      <c r="DD39" s="692">
        <v>289912</v>
      </c>
      <c r="DE39" s="708"/>
      <c r="DF39" s="708"/>
      <c r="DG39" s="708"/>
      <c r="DH39" s="708"/>
      <c r="DI39" s="708"/>
      <c r="DJ39" s="708"/>
      <c r="DK39" s="709"/>
      <c r="DL39" s="692" t="s">
        <v>147</v>
      </c>
      <c r="DM39" s="708"/>
      <c r="DN39" s="708"/>
      <c r="DO39" s="708"/>
      <c r="DP39" s="708"/>
      <c r="DQ39" s="708"/>
      <c r="DR39" s="708"/>
      <c r="DS39" s="708"/>
      <c r="DT39" s="708"/>
      <c r="DU39" s="708"/>
      <c r="DV39" s="709"/>
      <c r="DW39" s="688" t="s">
        <v>226</v>
      </c>
      <c r="DX39" s="720"/>
      <c r="DY39" s="720"/>
      <c r="DZ39" s="720"/>
      <c r="EA39" s="720"/>
      <c r="EB39" s="720"/>
      <c r="EC39" s="721"/>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147</v>
      </c>
      <c r="S40" s="684"/>
      <c r="T40" s="684"/>
      <c r="U40" s="684"/>
      <c r="V40" s="684"/>
      <c r="W40" s="684"/>
      <c r="X40" s="684"/>
      <c r="Y40" s="685"/>
      <c r="Z40" s="686" t="s">
        <v>147</v>
      </c>
      <c r="AA40" s="686"/>
      <c r="AB40" s="686"/>
      <c r="AC40" s="686"/>
      <c r="AD40" s="687" t="s">
        <v>147</v>
      </c>
      <c r="AE40" s="687"/>
      <c r="AF40" s="687"/>
      <c r="AG40" s="687"/>
      <c r="AH40" s="687"/>
      <c r="AI40" s="687"/>
      <c r="AJ40" s="687"/>
      <c r="AK40" s="687"/>
      <c r="AL40" s="688" t="s">
        <v>147</v>
      </c>
      <c r="AM40" s="689"/>
      <c r="AN40" s="689"/>
      <c r="AO40" s="690"/>
      <c r="AQ40" s="761" t="s">
        <v>342</v>
      </c>
      <c r="AR40" s="762"/>
      <c r="AS40" s="762"/>
      <c r="AT40" s="762"/>
      <c r="AU40" s="762"/>
      <c r="AV40" s="762"/>
      <c r="AW40" s="762"/>
      <c r="AX40" s="762"/>
      <c r="AY40" s="763"/>
      <c r="AZ40" s="683" t="s">
        <v>226</v>
      </c>
      <c r="BA40" s="684"/>
      <c r="BB40" s="684"/>
      <c r="BC40" s="684"/>
      <c r="BD40" s="708"/>
      <c r="BE40" s="708"/>
      <c r="BF40" s="738"/>
      <c r="BG40" s="764" t="s">
        <v>343</v>
      </c>
      <c r="BH40" s="765"/>
      <c r="BI40" s="765"/>
      <c r="BJ40" s="765"/>
      <c r="BK40" s="765"/>
      <c r="BL40" s="233"/>
      <c r="BM40" s="699" t="s">
        <v>344</v>
      </c>
      <c r="BN40" s="699"/>
      <c r="BO40" s="699"/>
      <c r="BP40" s="699"/>
      <c r="BQ40" s="699"/>
      <c r="BR40" s="699"/>
      <c r="BS40" s="699"/>
      <c r="BT40" s="699"/>
      <c r="BU40" s="700"/>
      <c r="BV40" s="683">
        <v>70</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t="s">
        <v>226</v>
      </c>
      <c r="CS40" s="684"/>
      <c r="CT40" s="684"/>
      <c r="CU40" s="684"/>
      <c r="CV40" s="684"/>
      <c r="CW40" s="684"/>
      <c r="CX40" s="684"/>
      <c r="CY40" s="685"/>
      <c r="CZ40" s="688" t="s">
        <v>147</v>
      </c>
      <c r="DA40" s="720"/>
      <c r="DB40" s="720"/>
      <c r="DC40" s="722"/>
      <c r="DD40" s="692" t="s">
        <v>147</v>
      </c>
      <c r="DE40" s="684"/>
      <c r="DF40" s="684"/>
      <c r="DG40" s="684"/>
      <c r="DH40" s="684"/>
      <c r="DI40" s="684"/>
      <c r="DJ40" s="684"/>
      <c r="DK40" s="685"/>
      <c r="DL40" s="692" t="s">
        <v>147</v>
      </c>
      <c r="DM40" s="684"/>
      <c r="DN40" s="684"/>
      <c r="DO40" s="684"/>
      <c r="DP40" s="684"/>
      <c r="DQ40" s="684"/>
      <c r="DR40" s="684"/>
      <c r="DS40" s="684"/>
      <c r="DT40" s="684"/>
      <c r="DU40" s="684"/>
      <c r="DV40" s="685"/>
      <c r="DW40" s="688" t="s">
        <v>147</v>
      </c>
      <c r="DX40" s="720"/>
      <c r="DY40" s="720"/>
      <c r="DZ40" s="720"/>
      <c r="EA40" s="720"/>
      <c r="EB40" s="720"/>
      <c r="EC40" s="721"/>
    </row>
    <row r="41" spans="2:133" ht="11.25" customHeight="1" x14ac:dyDescent="0.15">
      <c r="B41" s="680" t="s">
        <v>346</v>
      </c>
      <c r="C41" s="681"/>
      <c r="D41" s="681"/>
      <c r="E41" s="681"/>
      <c r="F41" s="681"/>
      <c r="G41" s="681"/>
      <c r="H41" s="681"/>
      <c r="I41" s="681"/>
      <c r="J41" s="681"/>
      <c r="K41" s="681"/>
      <c r="L41" s="681"/>
      <c r="M41" s="681"/>
      <c r="N41" s="681"/>
      <c r="O41" s="681"/>
      <c r="P41" s="681"/>
      <c r="Q41" s="682"/>
      <c r="R41" s="683">
        <v>43916</v>
      </c>
      <c r="S41" s="684"/>
      <c r="T41" s="684"/>
      <c r="U41" s="684"/>
      <c r="V41" s="684"/>
      <c r="W41" s="684"/>
      <c r="X41" s="684"/>
      <c r="Y41" s="685"/>
      <c r="Z41" s="686">
        <v>1</v>
      </c>
      <c r="AA41" s="686"/>
      <c r="AB41" s="686"/>
      <c r="AC41" s="686"/>
      <c r="AD41" s="687" t="s">
        <v>147</v>
      </c>
      <c r="AE41" s="687"/>
      <c r="AF41" s="687"/>
      <c r="AG41" s="687"/>
      <c r="AH41" s="687"/>
      <c r="AI41" s="687"/>
      <c r="AJ41" s="687"/>
      <c r="AK41" s="687"/>
      <c r="AL41" s="688" t="s">
        <v>226</v>
      </c>
      <c r="AM41" s="689"/>
      <c r="AN41" s="689"/>
      <c r="AO41" s="690"/>
      <c r="AQ41" s="761" t="s">
        <v>347</v>
      </c>
      <c r="AR41" s="762"/>
      <c r="AS41" s="762"/>
      <c r="AT41" s="762"/>
      <c r="AU41" s="762"/>
      <c r="AV41" s="762"/>
      <c r="AW41" s="762"/>
      <c r="AX41" s="762"/>
      <c r="AY41" s="763"/>
      <c r="AZ41" s="683">
        <v>22304</v>
      </c>
      <c r="BA41" s="684"/>
      <c r="BB41" s="684"/>
      <c r="BC41" s="684"/>
      <c r="BD41" s="708"/>
      <c r="BE41" s="708"/>
      <c r="BF41" s="738"/>
      <c r="BG41" s="764"/>
      <c r="BH41" s="765"/>
      <c r="BI41" s="765"/>
      <c r="BJ41" s="765"/>
      <c r="BK41" s="765"/>
      <c r="BL41" s="233"/>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147</v>
      </c>
      <c r="CS41" s="708"/>
      <c r="CT41" s="708"/>
      <c r="CU41" s="708"/>
      <c r="CV41" s="708"/>
      <c r="CW41" s="708"/>
      <c r="CX41" s="708"/>
      <c r="CY41" s="709"/>
      <c r="CZ41" s="688" t="s">
        <v>226</v>
      </c>
      <c r="DA41" s="720"/>
      <c r="DB41" s="720"/>
      <c r="DC41" s="722"/>
      <c r="DD41" s="692" t="s">
        <v>147</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4315356</v>
      </c>
      <c r="S42" s="769"/>
      <c r="T42" s="769"/>
      <c r="U42" s="769"/>
      <c r="V42" s="769"/>
      <c r="W42" s="769"/>
      <c r="X42" s="769"/>
      <c r="Y42" s="777"/>
      <c r="Z42" s="778">
        <v>100</v>
      </c>
      <c r="AA42" s="778"/>
      <c r="AB42" s="778"/>
      <c r="AC42" s="778"/>
      <c r="AD42" s="779">
        <v>1643434</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66588</v>
      </c>
      <c r="BA42" s="769"/>
      <c r="BB42" s="769"/>
      <c r="BC42" s="769"/>
      <c r="BD42" s="754"/>
      <c r="BE42" s="754"/>
      <c r="BF42" s="756"/>
      <c r="BG42" s="766"/>
      <c r="BH42" s="767"/>
      <c r="BI42" s="767"/>
      <c r="BJ42" s="767"/>
      <c r="BK42" s="767"/>
      <c r="BL42" s="234"/>
      <c r="BM42" s="711" t="s">
        <v>352</v>
      </c>
      <c r="BN42" s="711"/>
      <c r="BO42" s="711"/>
      <c r="BP42" s="711"/>
      <c r="BQ42" s="711"/>
      <c r="BR42" s="711"/>
      <c r="BS42" s="711"/>
      <c r="BT42" s="711"/>
      <c r="BU42" s="712"/>
      <c r="BV42" s="768">
        <v>276</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1193710</v>
      </c>
      <c r="CS42" s="684"/>
      <c r="CT42" s="684"/>
      <c r="CU42" s="684"/>
      <c r="CV42" s="684"/>
      <c r="CW42" s="684"/>
      <c r="CX42" s="684"/>
      <c r="CY42" s="685"/>
      <c r="CZ42" s="688">
        <v>30.7</v>
      </c>
      <c r="DA42" s="689"/>
      <c r="DB42" s="689"/>
      <c r="DC42" s="701"/>
      <c r="DD42" s="692">
        <v>247828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5"/>
      <c r="BW43" s="235"/>
      <c r="BX43" s="235"/>
      <c r="BY43" s="235"/>
      <c r="BZ43" s="235"/>
      <c r="CA43" s="235"/>
      <c r="CB43" s="235"/>
      <c r="CD43" s="680" t="s">
        <v>354</v>
      </c>
      <c r="CE43" s="681"/>
      <c r="CF43" s="681"/>
      <c r="CG43" s="681"/>
      <c r="CH43" s="681"/>
      <c r="CI43" s="681"/>
      <c r="CJ43" s="681"/>
      <c r="CK43" s="681"/>
      <c r="CL43" s="681"/>
      <c r="CM43" s="681"/>
      <c r="CN43" s="681"/>
      <c r="CO43" s="681"/>
      <c r="CP43" s="681"/>
      <c r="CQ43" s="682"/>
      <c r="CR43" s="683">
        <v>5688</v>
      </c>
      <c r="CS43" s="708"/>
      <c r="CT43" s="708"/>
      <c r="CU43" s="708"/>
      <c r="CV43" s="708"/>
      <c r="CW43" s="708"/>
      <c r="CX43" s="708"/>
      <c r="CY43" s="709"/>
      <c r="CZ43" s="688">
        <v>0.1</v>
      </c>
      <c r="DA43" s="720"/>
      <c r="DB43" s="720"/>
      <c r="DC43" s="722"/>
      <c r="DD43" s="692" t="s">
        <v>226</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1176177</v>
      </c>
      <c r="CS44" s="684"/>
      <c r="CT44" s="684"/>
      <c r="CU44" s="684"/>
      <c r="CV44" s="684"/>
      <c r="CW44" s="684"/>
      <c r="CX44" s="684"/>
      <c r="CY44" s="685"/>
      <c r="CZ44" s="688">
        <v>30.3</v>
      </c>
      <c r="DA44" s="689"/>
      <c r="DB44" s="689"/>
      <c r="DC44" s="701"/>
      <c r="DD44" s="692">
        <v>230295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899164</v>
      </c>
      <c r="CS45" s="708"/>
      <c r="CT45" s="708"/>
      <c r="CU45" s="708"/>
      <c r="CV45" s="708"/>
      <c r="CW45" s="708"/>
      <c r="CX45" s="708"/>
      <c r="CY45" s="709"/>
      <c r="CZ45" s="688">
        <v>23.1</v>
      </c>
      <c r="DA45" s="720"/>
      <c r="DB45" s="720"/>
      <c r="DC45" s="722"/>
      <c r="DD45" s="692">
        <v>159244</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7" t="s">
        <v>357</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797"/>
      <c r="CE46" s="798"/>
      <c r="CF46" s="680" t="s">
        <v>358</v>
      </c>
      <c r="CG46" s="681"/>
      <c r="CH46" s="681"/>
      <c r="CI46" s="681"/>
      <c r="CJ46" s="681"/>
      <c r="CK46" s="681"/>
      <c r="CL46" s="681"/>
      <c r="CM46" s="681"/>
      <c r="CN46" s="681"/>
      <c r="CO46" s="681"/>
      <c r="CP46" s="681"/>
      <c r="CQ46" s="682"/>
      <c r="CR46" s="683">
        <v>267812</v>
      </c>
      <c r="CS46" s="684"/>
      <c r="CT46" s="684"/>
      <c r="CU46" s="684"/>
      <c r="CV46" s="684"/>
      <c r="CW46" s="684"/>
      <c r="CX46" s="684"/>
      <c r="CY46" s="685"/>
      <c r="CZ46" s="688">
        <v>6.9</v>
      </c>
      <c r="DA46" s="689"/>
      <c r="DB46" s="689"/>
      <c r="DC46" s="701"/>
      <c r="DD46" s="692">
        <v>61850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7" t="s">
        <v>359</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797"/>
      <c r="CE47" s="798"/>
      <c r="CF47" s="680" t="s">
        <v>360</v>
      </c>
      <c r="CG47" s="681"/>
      <c r="CH47" s="681"/>
      <c r="CI47" s="681"/>
      <c r="CJ47" s="681"/>
      <c r="CK47" s="681"/>
      <c r="CL47" s="681"/>
      <c r="CM47" s="681"/>
      <c r="CN47" s="681"/>
      <c r="CO47" s="681"/>
      <c r="CP47" s="681"/>
      <c r="CQ47" s="682"/>
      <c r="CR47" s="683">
        <v>17533</v>
      </c>
      <c r="CS47" s="708"/>
      <c r="CT47" s="708"/>
      <c r="CU47" s="708"/>
      <c r="CV47" s="708"/>
      <c r="CW47" s="708"/>
      <c r="CX47" s="708"/>
      <c r="CY47" s="709"/>
      <c r="CZ47" s="688">
        <v>0.5</v>
      </c>
      <c r="DA47" s="720"/>
      <c r="DB47" s="720"/>
      <c r="DC47" s="722"/>
      <c r="DD47" s="692">
        <v>17533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8" t="s">
        <v>361</v>
      </c>
      <c r="CD48" s="799"/>
      <c r="CE48" s="800"/>
      <c r="CF48" s="680" t="s">
        <v>362</v>
      </c>
      <c r="CG48" s="681"/>
      <c r="CH48" s="681"/>
      <c r="CI48" s="681"/>
      <c r="CJ48" s="681"/>
      <c r="CK48" s="681"/>
      <c r="CL48" s="681"/>
      <c r="CM48" s="681"/>
      <c r="CN48" s="681"/>
      <c r="CO48" s="681"/>
      <c r="CP48" s="681"/>
      <c r="CQ48" s="682"/>
      <c r="CR48" s="683" t="s">
        <v>226</v>
      </c>
      <c r="CS48" s="684"/>
      <c r="CT48" s="684"/>
      <c r="CU48" s="684"/>
      <c r="CV48" s="684"/>
      <c r="CW48" s="684"/>
      <c r="CX48" s="684"/>
      <c r="CY48" s="685"/>
      <c r="CZ48" s="688" t="s">
        <v>147</v>
      </c>
      <c r="DA48" s="689"/>
      <c r="DB48" s="689"/>
      <c r="DC48" s="701"/>
      <c r="DD48" s="692" t="s">
        <v>226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3885404</v>
      </c>
      <c r="CS49" s="754"/>
      <c r="CT49" s="754"/>
      <c r="CU49" s="754"/>
      <c r="CV49" s="754"/>
      <c r="CW49" s="754"/>
      <c r="CX49" s="754"/>
      <c r="CY49" s="785"/>
      <c r="CZ49" s="780">
        <v>100</v>
      </c>
      <c r="DA49" s="786"/>
      <c r="DB49" s="786"/>
      <c r="DC49" s="787"/>
      <c r="DD49" s="788">
        <v>2225676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iMdsRCmczI5UUjO7J43YnCCkdAk1isSbxOFUBpyBxX2NLBCPpU00D3V8nobw+hHfTvK/75iQEkdl4ME+KQmMkQ==" saltValue="pitZIJ7ZR7s6BqqzYyjOu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topLeftCell="A105" zoomScale="70" zoomScaleNormal="25" zoomScaleSheetLayoutView="70" workbookViewId="0">
      <selection activeCell="AZ41" sqref="AZ41:BD41"/>
    </sheetView>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30" t="s">
        <v>365</v>
      </c>
      <c r="DK2" s="831"/>
      <c r="DL2" s="831"/>
      <c r="DM2" s="831"/>
      <c r="DN2" s="831"/>
      <c r="DO2" s="832"/>
      <c r="DP2" s="247"/>
      <c r="DQ2" s="830" t="s">
        <v>366</v>
      </c>
      <c r="DR2" s="831"/>
      <c r="DS2" s="831"/>
      <c r="DT2" s="831"/>
      <c r="DU2" s="831"/>
      <c r="DV2" s="831"/>
      <c r="DW2" s="831"/>
      <c r="DX2" s="831"/>
      <c r="DY2" s="831"/>
      <c r="DZ2" s="832"/>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0"/>
      <c r="BA4" s="250"/>
      <c r="BB4" s="250"/>
      <c r="BC4" s="250"/>
      <c r="BD4" s="250"/>
      <c r="BE4" s="251"/>
      <c r="BF4" s="251"/>
      <c r="BG4" s="251"/>
      <c r="BH4" s="251"/>
      <c r="BI4" s="251"/>
      <c r="BJ4" s="251"/>
      <c r="BK4" s="251"/>
      <c r="BL4" s="251"/>
      <c r="BM4" s="251"/>
      <c r="BN4" s="251"/>
      <c r="BO4" s="251"/>
      <c r="BP4" s="251"/>
      <c r="BQ4" s="250" t="s">
        <v>368</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4"/>
      <c r="BA5" s="254"/>
      <c r="BB5" s="254"/>
      <c r="BC5" s="254"/>
      <c r="BD5" s="254"/>
      <c r="BE5" s="255"/>
      <c r="BF5" s="255"/>
      <c r="BG5" s="255"/>
      <c r="BH5" s="255"/>
      <c r="BI5" s="255"/>
      <c r="BJ5" s="255"/>
      <c r="BK5" s="255"/>
      <c r="BL5" s="255"/>
      <c r="BM5" s="255"/>
      <c r="BN5" s="255"/>
      <c r="BO5" s="255"/>
      <c r="BP5" s="255"/>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2"/>
    </row>
    <row r="6" spans="1:131" s="253"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0"/>
      <c r="BA6" s="250"/>
      <c r="BB6" s="250"/>
      <c r="BC6" s="250"/>
      <c r="BD6" s="250"/>
      <c r="BE6" s="251"/>
      <c r="BF6" s="251"/>
      <c r="BG6" s="251"/>
      <c r="BH6" s="251"/>
      <c r="BI6" s="251"/>
      <c r="BJ6" s="251"/>
      <c r="BK6" s="251"/>
      <c r="BL6" s="251"/>
      <c r="BM6" s="251"/>
      <c r="BN6" s="251"/>
      <c r="BO6" s="251"/>
      <c r="BP6" s="251"/>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2"/>
    </row>
    <row r="7" spans="1:131" s="253" customFormat="1" ht="26.25" customHeight="1" thickTop="1" x14ac:dyDescent="0.15">
      <c r="A7" s="256">
        <v>1</v>
      </c>
      <c r="B7" s="815" t="s">
        <v>386</v>
      </c>
      <c r="C7" s="816"/>
      <c r="D7" s="816"/>
      <c r="E7" s="816"/>
      <c r="F7" s="816"/>
      <c r="G7" s="816"/>
      <c r="H7" s="816"/>
      <c r="I7" s="816"/>
      <c r="J7" s="816"/>
      <c r="K7" s="816"/>
      <c r="L7" s="816"/>
      <c r="M7" s="816"/>
      <c r="N7" s="816"/>
      <c r="O7" s="816"/>
      <c r="P7" s="817"/>
      <c r="Q7" s="818">
        <v>4316</v>
      </c>
      <c r="R7" s="819"/>
      <c r="S7" s="819"/>
      <c r="T7" s="819"/>
      <c r="U7" s="819"/>
      <c r="V7" s="819">
        <v>3886</v>
      </c>
      <c r="W7" s="819"/>
      <c r="X7" s="819"/>
      <c r="Y7" s="819"/>
      <c r="Z7" s="819"/>
      <c r="AA7" s="819">
        <v>430</v>
      </c>
      <c r="AB7" s="819"/>
      <c r="AC7" s="819"/>
      <c r="AD7" s="819"/>
      <c r="AE7" s="820"/>
      <c r="AF7" s="821">
        <v>228</v>
      </c>
      <c r="AG7" s="822"/>
      <c r="AH7" s="822"/>
      <c r="AI7" s="822"/>
      <c r="AJ7" s="823"/>
      <c r="AK7" s="858" t="s">
        <v>581</v>
      </c>
      <c r="AL7" s="859"/>
      <c r="AM7" s="859"/>
      <c r="AN7" s="859"/>
      <c r="AO7" s="859"/>
      <c r="AP7" s="859">
        <v>389</v>
      </c>
      <c r="AQ7" s="859"/>
      <c r="AR7" s="859"/>
      <c r="AS7" s="859"/>
      <c r="AT7" s="859"/>
      <c r="AU7" s="860"/>
      <c r="AV7" s="860"/>
      <c r="AW7" s="860"/>
      <c r="AX7" s="860"/>
      <c r="AY7" s="861"/>
      <c r="AZ7" s="250"/>
      <c r="BA7" s="250"/>
      <c r="BB7" s="250"/>
      <c r="BC7" s="250"/>
      <c r="BD7" s="250"/>
      <c r="BE7" s="251"/>
      <c r="BF7" s="251"/>
      <c r="BG7" s="251"/>
      <c r="BH7" s="251"/>
      <c r="BI7" s="251"/>
      <c r="BJ7" s="251"/>
      <c r="BK7" s="251"/>
      <c r="BL7" s="251"/>
      <c r="BM7" s="251"/>
      <c r="BN7" s="251"/>
      <c r="BO7" s="251"/>
      <c r="BP7" s="251"/>
      <c r="BQ7" s="257">
        <v>1</v>
      </c>
      <c r="BR7" s="258"/>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2"/>
    </row>
    <row r="8" spans="1:131" s="253" customFormat="1" ht="26.25" customHeight="1" x14ac:dyDescent="0.15">
      <c r="A8" s="259">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0"/>
      <c r="BA8" s="250"/>
      <c r="BB8" s="250"/>
      <c r="BC8" s="250"/>
      <c r="BD8" s="250"/>
      <c r="BE8" s="251"/>
      <c r="BF8" s="251"/>
      <c r="BG8" s="251"/>
      <c r="BH8" s="251"/>
      <c r="BI8" s="251"/>
      <c r="BJ8" s="251"/>
      <c r="BK8" s="251"/>
      <c r="BL8" s="251"/>
      <c r="BM8" s="251"/>
      <c r="BN8" s="251"/>
      <c r="BO8" s="251"/>
      <c r="BP8" s="251"/>
      <c r="BQ8" s="260">
        <v>2</v>
      </c>
      <c r="BR8" s="261"/>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2"/>
    </row>
    <row r="9" spans="1:131" s="253" customFormat="1" ht="26.25" customHeight="1" x14ac:dyDescent="0.15">
      <c r="A9" s="259">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0"/>
      <c r="BA9" s="250"/>
      <c r="BB9" s="250"/>
      <c r="BC9" s="250"/>
      <c r="BD9" s="250"/>
      <c r="BE9" s="251"/>
      <c r="BF9" s="251"/>
      <c r="BG9" s="251"/>
      <c r="BH9" s="251"/>
      <c r="BI9" s="251"/>
      <c r="BJ9" s="251"/>
      <c r="BK9" s="251"/>
      <c r="BL9" s="251"/>
      <c r="BM9" s="251"/>
      <c r="BN9" s="251"/>
      <c r="BO9" s="251"/>
      <c r="BP9" s="251"/>
      <c r="BQ9" s="260">
        <v>3</v>
      </c>
      <c r="BR9" s="261"/>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2"/>
    </row>
    <row r="10" spans="1:131" s="253" customFormat="1" ht="26.25" customHeight="1" x14ac:dyDescent="0.15">
      <c r="A10" s="259">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0"/>
      <c r="BA10" s="250"/>
      <c r="BB10" s="250"/>
      <c r="BC10" s="250"/>
      <c r="BD10" s="250"/>
      <c r="BE10" s="251"/>
      <c r="BF10" s="251"/>
      <c r="BG10" s="251"/>
      <c r="BH10" s="251"/>
      <c r="BI10" s="251"/>
      <c r="BJ10" s="251"/>
      <c r="BK10" s="251"/>
      <c r="BL10" s="251"/>
      <c r="BM10" s="251"/>
      <c r="BN10" s="251"/>
      <c r="BO10" s="251"/>
      <c r="BP10" s="251"/>
      <c r="BQ10" s="260">
        <v>4</v>
      </c>
      <c r="BR10" s="261"/>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2"/>
    </row>
    <row r="11" spans="1:131" s="253" customFormat="1" ht="26.25" customHeight="1" x14ac:dyDescent="0.15">
      <c r="A11" s="259">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0"/>
      <c r="BA11" s="250"/>
      <c r="BB11" s="250"/>
      <c r="BC11" s="250"/>
      <c r="BD11" s="250"/>
      <c r="BE11" s="251"/>
      <c r="BF11" s="251"/>
      <c r="BG11" s="251"/>
      <c r="BH11" s="251"/>
      <c r="BI11" s="251"/>
      <c r="BJ11" s="251"/>
      <c r="BK11" s="251"/>
      <c r="BL11" s="251"/>
      <c r="BM11" s="251"/>
      <c r="BN11" s="251"/>
      <c r="BO11" s="251"/>
      <c r="BP11" s="251"/>
      <c r="BQ11" s="260">
        <v>5</v>
      </c>
      <c r="BR11" s="261"/>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2"/>
    </row>
    <row r="12" spans="1:131" s="253" customFormat="1" ht="26.25" customHeight="1" x14ac:dyDescent="0.15">
      <c r="A12" s="259">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0"/>
      <c r="BA12" s="250"/>
      <c r="BB12" s="250"/>
      <c r="BC12" s="250"/>
      <c r="BD12" s="250"/>
      <c r="BE12" s="251"/>
      <c r="BF12" s="251"/>
      <c r="BG12" s="251"/>
      <c r="BH12" s="251"/>
      <c r="BI12" s="251"/>
      <c r="BJ12" s="251"/>
      <c r="BK12" s="251"/>
      <c r="BL12" s="251"/>
      <c r="BM12" s="251"/>
      <c r="BN12" s="251"/>
      <c r="BO12" s="251"/>
      <c r="BP12" s="251"/>
      <c r="BQ12" s="260">
        <v>6</v>
      </c>
      <c r="BR12" s="261"/>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2"/>
    </row>
    <row r="13" spans="1:131" s="253" customFormat="1" ht="26.25" customHeight="1" x14ac:dyDescent="0.15">
      <c r="A13" s="259">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0"/>
      <c r="BA13" s="250"/>
      <c r="BB13" s="250"/>
      <c r="BC13" s="250"/>
      <c r="BD13" s="250"/>
      <c r="BE13" s="251"/>
      <c r="BF13" s="251"/>
      <c r="BG13" s="251"/>
      <c r="BH13" s="251"/>
      <c r="BI13" s="251"/>
      <c r="BJ13" s="251"/>
      <c r="BK13" s="251"/>
      <c r="BL13" s="251"/>
      <c r="BM13" s="251"/>
      <c r="BN13" s="251"/>
      <c r="BO13" s="251"/>
      <c r="BP13" s="251"/>
      <c r="BQ13" s="260">
        <v>7</v>
      </c>
      <c r="BR13" s="261"/>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2"/>
    </row>
    <row r="14" spans="1:131" s="253" customFormat="1" ht="26.25" customHeight="1" x14ac:dyDescent="0.15">
      <c r="A14" s="259">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0"/>
      <c r="BA14" s="250"/>
      <c r="BB14" s="250"/>
      <c r="BC14" s="250"/>
      <c r="BD14" s="250"/>
      <c r="BE14" s="251"/>
      <c r="BF14" s="251"/>
      <c r="BG14" s="251"/>
      <c r="BH14" s="251"/>
      <c r="BI14" s="251"/>
      <c r="BJ14" s="251"/>
      <c r="BK14" s="251"/>
      <c r="BL14" s="251"/>
      <c r="BM14" s="251"/>
      <c r="BN14" s="251"/>
      <c r="BO14" s="251"/>
      <c r="BP14" s="251"/>
      <c r="BQ14" s="260">
        <v>8</v>
      </c>
      <c r="BR14" s="261"/>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2"/>
    </row>
    <row r="15" spans="1:131" s="253" customFormat="1" ht="26.25" customHeight="1" x14ac:dyDescent="0.15">
      <c r="A15" s="259">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0"/>
      <c r="BA15" s="250"/>
      <c r="BB15" s="250"/>
      <c r="BC15" s="250"/>
      <c r="BD15" s="250"/>
      <c r="BE15" s="251"/>
      <c r="BF15" s="251"/>
      <c r="BG15" s="251"/>
      <c r="BH15" s="251"/>
      <c r="BI15" s="251"/>
      <c r="BJ15" s="251"/>
      <c r="BK15" s="251"/>
      <c r="BL15" s="251"/>
      <c r="BM15" s="251"/>
      <c r="BN15" s="251"/>
      <c r="BO15" s="251"/>
      <c r="BP15" s="251"/>
      <c r="BQ15" s="260">
        <v>9</v>
      </c>
      <c r="BR15" s="261"/>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2"/>
    </row>
    <row r="16" spans="1:131" s="253" customFormat="1" ht="26.25" customHeight="1" x14ac:dyDescent="0.15">
      <c r="A16" s="259">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0"/>
      <c r="BA16" s="250"/>
      <c r="BB16" s="250"/>
      <c r="BC16" s="250"/>
      <c r="BD16" s="250"/>
      <c r="BE16" s="251"/>
      <c r="BF16" s="251"/>
      <c r="BG16" s="251"/>
      <c r="BH16" s="251"/>
      <c r="BI16" s="251"/>
      <c r="BJ16" s="251"/>
      <c r="BK16" s="251"/>
      <c r="BL16" s="251"/>
      <c r="BM16" s="251"/>
      <c r="BN16" s="251"/>
      <c r="BO16" s="251"/>
      <c r="BP16" s="251"/>
      <c r="BQ16" s="260">
        <v>10</v>
      </c>
      <c r="BR16" s="261"/>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2"/>
    </row>
    <row r="17" spans="1:131" s="253" customFormat="1" ht="26.25" customHeight="1" x14ac:dyDescent="0.15">
      <c r="A17" s="259">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0"/>
      <c r="BA17" s="250"/>
      <c r="BB17" s="250"/>
      <c r="BC17" s="250"/>
      <c r="BD17" s="250"/>
      <c r="BE17" s="251"/>
      <c r="BF17" s="251"/>
      <c r="BG17" s="251"/>
      <c r="BH17" s="251"/>
      <c r="BI17" s="251"/>
      <c r="BJ17" s="251"/>
      <c r="BK17" s="251"/>
      <c r="BL17" s="251"/>
      <c r="BM17" s="251"/>
      <c r="BN17" s="251"/>
      <c r="BO17" s="251"/>
      <c r="BP17" s="251"/>
      <c r="BQ17" s="260">
        <v>11</v>
      </c>
      <c r="BR17" s="261"/>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2"/>
    </row>
    <row r="18" spans="1:131" s="253" customFormat="1" ht="26.25" customHeight="1" x14ac:dyDescent="0.15">
      <c r="A18" s="259">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0"/>
      <c r="BA18" s="250"/>
      <c r="BB18" s="250"/>
      <c r="BC18" s="250"/>
      <c r="BD18" s="250"/>
      <c r="BE18" s="251"/>
      <c r="BF18" s="251"/>
      <c r="BG18" s="251"/>
      <c r="BH18" s="251"/>
      <c r="BI18" s="251"/>
      <c r="BJ18" s="251"/>
      <c r="BK18" s="251"/>
      <c r="BL18" s="251"/>
      <c r="BM18" s="251"/>
      <c r="BN18" s="251"/>
      <c r="BO18" s="251"/>
      <c r="BP18" s="251"/>
      <c r="BQ18" s="260">
        <v>12</v>
      </c>
      <c r="BR18" s="261"/>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2"/>
    </row>
    <row r="19" spans="1:131" s="253" customFormat="1" ht="26.25" customHeight="1" x14ac:dyDescent="0.15">
      <c r="A19" s="259">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0"/>
      <c r="BA19" s="250"/>
      <c r="BB19" s="250"/>
      <c r="BC19" s="250"/>
      <c r="BD19" s="250"/>
      <c r="BE19" s="251"/>
      <c r="BF19" s="251"/>
      <c r="BG19" s="251"/>
      <c r="BH19" s="251"/>
      <c r="BI19" s="251"/>
      <c r="BJ19" s="251"/>
      <c r="BK19" s="251"/>
      <c r="BL19" s="251"/>
      <c r="BM19" s="251"/>
      <c r="BN19" s="251"/>
      <c r="BO19" s="251"/>
      <c r="BP19" s="251"/>
      <c r="BQ19" s="260">
        <v>13</v>
      </c>
      <c r="BR19" s="261"/>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2"/>
    </row>
    <row r="20" spans="1:131" s="253" customFormat="1" ht="26.25" customHeight="1" x14ac:dyDescent="0.15">
      <c r="A20" s="259">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0"/>
      <c r="BA20" s="250"/>
      <c r="BB20" s="250"/>
      <c r="BC20" s="250"/>
      <c r="BD20" s="250"/>
      <c r="BE20" s="251"/>
      <c r="BF20" s="251"/>
      <c r="BG20" s="251"/>
      <c r="BH20" s="251"/>
      <c r="BI20" s="251"/>
      <c r="BJ20" s="251"/>
      <c r="BK20" s="251"/>
      <c r="BL20" s="251"/>
      <c r="BM20" s="251"/>
      <c r="BN20" s="251"/>
      <c r="BO20" s="251"/>
      <c r="BP20" s="251"/>
      <c r="BQ20" s="260">
        <v>14</v>
      </c>
      <c r="BR20" s="261"/>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2"/>
    </row>
    <row r="21" spans="1:131" s="253" customFormat="1" ht="26.25" customHeight="1" thickBot="1" x14ac:dyDescent="0.2">
      <c r="A21" s="259">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0"/>
      <c r="BA21" s="250"/>
      <c r="BB21" s="250"/>
      <c r="BC21" s="250"/>
      <c r="BD21" s="250"/>
      <c r="BE21" s="251"/>
      <c r="BF21" s="251"/>
      <c r="BG21" s="251"/>
      <c r="BH21" s="251"/>
      <c r="BI21" s="251"/>
      <c r="BJ21" s="251"/>
      <c r="BK21" s="251"/>
      <c r="BL21" s="251"/>
      <c r="BM21" s="251"/>
      <c r="BN21" s="251"/>
      <c r="BO21" s="251"/>
      <c r="BP21" s="251"/>
      <c r="BQ21" s="260">
        <v>15</v>
      </c>
      <c r="BR21" s="261"/>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2"/>
    </row>
    <row r="22" spans="1:131" s="253" customFormat="1" ht="26.25" customHeight="1" x14ac:dyDescent="0.15">
      <c r="A22" s="259">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1"/>
      <c r="BF22" s="251"/>
      <c r="BG22" s="251"/>
      <c r="BH22" s="251"/>
      <c r="BI22" s="251"/>
      <c r="BJ22" s="251"/>
      <c r="BK22" s="251"/>
      <c r="BL22" s="251"/>
      <c r="BM22" s="251"/>
      <c r="BN22" s="251"/>
      <c r="BO22" s="251"/>
      <c r="BP22" s="251"/>
      <c r="BQ22" s="260">
        <v>16</v>
      </c>
      <c r="BR22" s="261"/>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2"/>
    </row>
    <row r="23" spans="1:131" s="253" customFormat="1" ht="26.25" customHeight="1" thickBot="1" x14ac:dyDescent="0.2">
      <c r="A23" s="262" t="s">
        <v>388</v>
      </c>
      <c r="B23" s="874" t="s">
        <v>389</v>
      </c>
      <c r="C23" s="875"/>
      <c r="D23" s="875"/>
      <c r="E23" s="875"/>
      <c r="F23" s="875"/>
      <c r="G23" s="875"/>
      <c r="H23" s="875"/>
      <c r="I23" s="875"/>
      <c r="J23" s="875"/>
      <c r="K23" s="875"/>
      <c r="L23" s="875"/>
      <c r="M23" s="875"/>
      <c r="N23" s="875"/>
      <c r="O23" s="875"/>
      <c r="P23" s="876"/>
      <c r="Q23" s="877">
        <v>43126</v>
      </c>
      <c r="R23" s="878"/>
      <c r="S23" s="878"/>
      <c r="T23" s="878"/>
      <c r="U23" s="878"/>
      <c r="V23" s="878">
        <v>3886</v>
      </c>
      <c r="W23" s="878"/>
      <c r="X23" s="878"/>
      <c r="Y23" s="878"/>
      <c r="Z23" s="878"/>
      <c r="AA23" s="878">
        <v>430</v>
      </c>
      <c r="AB23" s="878"/>
      <c r="AC23" s="878"/>
      <c r="AD23" s="878"/>
      <c r="AE23" s="879"/>
      <c r="AF23" s="880">
        <v>228</v>
      </c>
      <c r="AG23" s="878"/>
      <c r="AH23" s="878"/>
      <c r="AI23" s="878"/>
      <c r="AJ23" s="881"/>
      <c r="AK23" s="882"/>
      <c r="AL23" s="883"/>
      <c r="AM23" s="883"/>
      <c r="AN23" s="883"/>
      <c r="AO23" s="883"/>
      <c r="AP23" s="878">
        <v>389</v>
      </c>
      <c r="AQ23" s="878"/>
      <c r="AR23" s="878"/>
      <c r="AS23" s="878"/>
      <c r="AT23" s="878"/>
      <c r="AU23" s="884"/>
      <c r="AV23" s="884"/>
      <c r="AW23" s="884"/>
      <c r="AX23" s="884"/>
      <c r="AY23" s="885"/>
      <c r="AZ23" s="893" t="s">
        <v>390</v>
      </c>
      <c r="BA23" s="894"/>
      <c r="BB23" s="894"/>
      <c r="BC23" s="894"/>
      <c r="BD23" s="895"/>
      <c r="BE23" s="251"/>
      <c r="BF23" s="251"/>
      <c r="BG23" s="251"/>
      <c r="BH23" s="251"/>
      <c r="BI23" s="251"/>
      <c r="BJ23" s="251"/>
      <c r="BK23" s="251"/>
      <c r="BL23" s="251"/>
      <c r="BM23" s="251"/>
      <c r="BN23" s="251"/>
      <c r="BO23" s="251"/>
      <c r="BP23" s="251"/>
      <c r="BQ23" s="260">
        <v>17</v>
      </c>
      <c r="BR23" s="261"/>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2"/>
    </row>
    <row r="24" spans="1:131" s="253"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0"/>
      <c r="BA24" s="250"/>
      <c r="BB24" s="250"/>
      <c r="BC24" s="250"/>
      <c r="BD24" s="250"/>
      <c r="BE24" s="251"/>
      <c r="BF24" s="251"/>
      <c r="BG24" s="251"/>
      <c r="BH24" s="251"/>
      <c r="BI24" s="251"/>
      <c r="BJ24" s="251"/>
      <c r="BK24" s="251"/>
      <c r="BL24" s="251"/>
      <c r="BM24" s="251"/>
      <c r="BN24" s="251"/>
      <c r="BO24" s="251"/>
      <c r="BP24" s="251"/>
      <c r="BQ24" s="260">
        <v>18</v>
      </c>
      <c r="BR24" s="261"/>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2"/>
    </row>
    <row r="25" spans="1:131" s="245"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0"/>
      <c r="BK25" s="250"/>
      <c r="BL25" s="250"/>
      <c r="BM25" s="250"/>
      <c r="BN25" s="250"/>
      <c r="BO25" s="263"/>
      <c r="BP25" s="263"/>
      <c r="BQ25" s="260">
        <v>19</v>
      </c>
      <c r="BR25" s="261"/>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4"/>
    </row>
    <row r="26" spans="1:131" s="245"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0"/>
      <c r="BK26" s="250"/>
      <c r="BL26" s="250"/>
      <c r="BM26" s="250"/>
      <c r="BN26" s="250"/>
      <c r="BO26" s="263"/>
      <c r="BP26" s="263"/>
      <c r="BQ26" s="260">
        <v>20</v>
      </c>
      <c r="BR26" s="261"/>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4"/>
    </row>
    <row r="27" spans="1:131" s="245"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0"/>
      <c r="BK27" s="250"/>
      <c r="BL27" s="250"/>
      <c r="BM27" s="250"/>
      <c r="BN27" s="250"/>
      <c r="BO27" s="263"/>
      <c r="BP27" s="263"/>
      <c r="BQ27" s="260">
        <v>21</v>
      </c>
      <c r="BR27" s="261"/>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4"/>
    </row>
    <row r="28" spans="1:131" s="245" customFormat="1" ht="26.25" customHeight="1" thickTop="1" x14ac:dyDescent="0.15">
      <c r="A28" s="264">
        <v>1</v>
      </c>
      <c r="B28" s="815" t="s">
        <v>401</v>
      </c>
      <c r="C28" s="816"/>
      <c r="D28" s="816"/>
      <c r="E28" s="816"/>
      <c r="F28" s="816"/>
      <c r="G28" s="816"/>
      <c r="H28" s="816"/>
      <c r="I28" s="816"/>
      <c r="J28" s="816"/>
      <c r="K28" s="816"/>
      <c r="L28" s="816"/>
      <c r="M28" s="816"/>
      <c r="N28" s="816"/>
      <c r="O28" s="816"/>
      <c r="P28" s="817"/>
      <c r="Q28" s="906">
        <v>266</v>
      </c>
      <c r="R28" s="907"/>
      <c r="S28" s="907"/>
      <c r="T28" s="907"/>
      <c r="U28" s="907"/>
      <c r="V28" s="907">
        <v>244</v>
      </c>
      <c r="W28" s="907"/>
      <c r="X28" s="907"/>
      <c r="Y28" s="907"/>
      <c r="Z28" s="907"/>
      <c r="AA28" s="907">
        <v>23</v>
      </c>
      <c r="AB28" s="907"/>
      <c r="AC28" s="907"/>
      <c r="AD28" s="907"/>
      <c r="AE28" s="908"/>
      <c r="AF28" s="909">
        <v>22</v>
      </c>
      <c r="AG28" s="907"/>
      <c r="AH28" s="907"/>
      <c r="AI28" s="907"/>
      <c r="AJ28" s="910"/>
      <c r="AK28" s="911">
        <v>33</v>
      </c>
      <c r="AL28" s="902"/>
      <c r="AM28" s="902"/>
      <c r="AN28" s="902"/>
      <c r="AO28" s="902"/>
      <c r="AP28" s="902" t="s">
        <v>581</v>
      </c>
      <c r="AQ28" s="902"/>
      <c r="AR28" s="902"/>
      <c r="AS28" s="902"/>
      <c r="AT28" s="902"/>
      <c r="AU28" s="902">
        <v>23</v>
      </c>
      <c r="AV28" s="902"/>
      <c r="AW28" s="902"/>
      <c r="AX28" s="902"/>
      <c r="AY28" s="902"/>
      <c r="AZ28" s="903"/>
      <c r="BA28" s="903"/>
      <c r="BB28" s="903"/>
      <c r="BC28" s="903"/>
      <c r="BD28" s="903"/>
      <c r="BE28" s="904"/>
      <c r="BF28" s="904"/>
      <c r="BG28" s="904"/>
      <c r="BH28" s="904"/>
      <c r="BI28" s="905"/>
      <c r="BJ28" s="250"/>
      <c r="BK28" s="250"/>
      <c r="BL28" s="250"/>
      <c r="BM28" s="250"/>
      <c r="BN28" s="250"/>
      <c r="BO28" s="263"/>
      <c r="BP28" s="263"/>
      <c r="BQ28" s="260">
        <v>22</v>
      </c>
      <c r="BR28" s="261"/>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4"/>
    </row>
    <row r="29" spans="1:131" s="245" customFormat="1" ht="26.25" customHeight="1" x14ac:dyDescent="0.15">
      <c r="A29" s="264">
        <v>2</v>
      </c>
      <c r="B29" s="839" t="s">
        <v>402</v>
      </c>
      <c r="C29" s="840"/>
      <c r="D29" s="840"/>
      <c r="E29" s="840"/>
      <c r="F29" s="840"/>
      <c r="G29" s="840"/>
      <c r="H29" s="840"/>
      <c r="I29" s="840"/>
      <c r="J29" s="840"/>
      <c r="K29" s="840"/>
      <c r="L29" s="840"/>
      <c r="M29" s="840"/>
      <c r="N29" s="840"/>
      <c r="O29" s="840"/>
      <c r="P29" s="841"/>
      <c r="Q29" s="842">
        <v>187</v>
      </c>
      <c r="R29" s="843"/>
      <c r="S29" s="843"/>
      <c r="T29" s="843"/>
      <c r="U29" s="843"/>
      <c r="V29" s="843">
        <v>149</v>
      </c>
      <c r="W29" s="843"/>
      <c r="X29" s="843"/>
      <c r="Y29" s="843"/>
      <c r="Z29" s="843"/>
      <c r="AA29" s="843">
        <v>39</v>
      </c>
      <c r="AB29" s="843"/>
      <c r="AC29" s="843"/>
      <c r="AD29" s="843"/>
      <c r="AE29" s="844"/>
      <c r="AF29" s="845">
        <v>38</v>
      </c>
      <c r="AG29" s="846"/>
      <c r="AH29" s="846"/>
      <c r="AI29" s="846"/>
      <c r="AJ29" s="847"/>
      <c r="AK29" s="914">
        <v>54</v>
      </c>
      <c r="AL29" s="915"/>
      <c r="AM29" s="915"/>
      <c r="AN29" s="915"/>
      <c r="AO29" s="915"/>
      <c r="AP29" s="915" t="s">
        <v>581</v>
      </c>
      <c r="AQ29" s="915"/>
      <c r="AR29" s="915"/>
      <c r="AS29" s="915"/>
      <c r="AT29" s="915"/>
      <c r="AU29" s="915">
        <v>46</v>
      </c>
      <c r="AV29" s="915"/>
      <c r="AW29" s="915"/>
      <c r="AX29" s="915"/>
      <c r="AY29" s="915"/>
      <c r="AZ29" s="916"/>
      <c r="BA29" s="916"/>
      <c r="BB29" s="916"/>
      <c r="BC29" s="916"/>
      <c r="BD29" s="916"/>
      <c r="BE29" s="912"/>
      <c r="BF29" s="912"/>
      <c r="BG29" s="912"/>
      <c r="BH29" s="912"/>
      <c r="BI29" s="913"/>
      <c r="BJ29" s="250"/>
      <c r="BK29" s="250"/>
      <c r="BL29" s="250"/>
      <c r="BM29" s="250"/>
      <c r="BN29" s="250"/>
      <c r="BO29" s="263"/>
      <c r="BP29" s="263"/>
      <c r="BQ29" s="260">
        <v>23</v>
      </c>
      <c r="BR29" s="261"/>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4"/>
    </row>
    <row r="30" spans="1:131" s="245" customFormat="1" ht="26.25" customHeight="1" x14ac:dyDescent="0.15">
      <c r="A30" s="264">
        <v>3</v>
      </c>
      <c r="B30" s="839" t="s">
        <v>403</v>
      </c>
      <c r="C30" s="840"/>
      <c r="D30" s="840"/>
      <c r="E30" s="840"/>
      <c r="F30" s="840"/>
      <c r="G30" s="840"/>
      <c r="H30" s="840"/>
      <c r="I30" s="840"/>
      <c r="J30" s="840"/>
      <c r="K30" s="840"/>
      <c r="L30" s="840"/>
      <c r="M30" s="840"/>
      <c r="N30" s="840"/>
      <c r="O30" s="840"/>
      <c r="P30" s="841"/>
      <c r="Q30" s="842">
        <v>15</v>
      </c>
      <c r="R30" s="843"/>
      <c r="S30" s="843"/>
      <c r="T30" s="843"/>
      <c r="U30" s="843"/>
      <c r="V30" s="843">
        <v>12</v>
      </c>
      <c r="W30" s="843"/>
      <c r="X30" s="843"/>
      <c r="Y30" s="843"/>
      <c r="Z30" s="843"/>
      <c r="AA30" s="843">
        <v>3</v>
      </c>
      <c r="AB30" s="843"/>
      <c r="AC30" s="843"/>
      <c r="AD30" s="843"/>
      <c r="AE30" s="844"/>
      <c r="AF30" s="845">
        <v>3</v>
      </c>
      <c r="AG30" s="846"/>
      <c r="AH30" s="846"/>
      <c r="AI30" s="846"/>
      <c r="AJ30" s="847"/>
      <c r="AK30" s="914">
        <v>4</v>
      </c>
      <c r="AL30" s="915"/>
      <c r="AM30" s="915"/>
      <c r="AN30" s="915"/>
      <c r="AO30" s="915"/>
      <c r="AP30" s="915" t="s">
        <v>581</v>
      </c>
      <c r="AQ30" s="915"/>
      <c r="AR30" s="915"/>
      <c r="AS30" s="915"/>
      <c r="AT30" s="915"/>
      <c r="AU30" s="915">
        <v>4</v>
      </c>
      <c r="AV30" s="915"/>
      <c r="AW30" s="915"/>
      <c r="AX30" s="915"/>
      <c r="AY30" s="915"/>
      <c r="AZ30" s="916"/>
      <c r="BA30" s="916"/>
      <c r="BB30" s="916"/>
      <c r="BC30" s="916"/>
      <c r="BD30" s="916"/>
      <c r="BE30" s="912"/>
      <c r="BF30" s="912"/>
      <c r="BG30" s="912"/>
      <c r="BH30" s="912"/>
      <c r="BI30" s="913"/>
      <c r="BJ30" s="250"/>
      <c r="BK30" s="250"/>
      <c r="BL30" s="250"/>
      <c r="BM30" s="250"/>
      <c r="BN30" s="250"/>
      <c r="BO30" s="263"/>
      <c r="BP30" s="263"/>
      <c r="BQ30" s="260">
        <v>24</v>
      </c>
      <c r="BR30" s="261"/>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4"/>
    </row>
    <row r="31" spans="1:131" s="245" customFormat="1" ht="26.25" customHeight="1" x14ac:dyDescent="0.15">
      <c r="A31" s="264">
        <v>4</v>
      </c>
      <c r="B31" s="839" t="s">
        <v>461</v>
      </c>
      <c r="C31" s="840"/>
      <c r="D31" s="840"/>
      <c r="E31" s="840"/>
      <c r="F31" s="840"/>
      <c r="G31" s="840"/>
      <c r="H31" s="840"/>
      <c r="I31" s="840"/>
      <c r="J31" s="840"/>
      <c r="K31" s="840"/>
      <c r="L31" s="840"/>
      <c r="M31" s="840"/>
      <c r="N31" s="840"/>
      <c r="O31" s="840"/>
      <c r="P31" s="841"/>
      <c r="Q31" s="842">
        <v>503</v>
      </c>
      <c r="R31" s="843"/>
      <c r="S31" s="843"/>
      <c r="T31" s="843"/>
      <c r="U31" s="843"/>
      <c r="V31" s="843">
        <v>471</v>
      </c>
      <c r="W31" s="843"/>
      <c r="X31" s="843"/>
      <c r="Y31" s="843"/>
      <c r="Z31" s="843"/>
      <c r="AA31" s="843">
        <v>33</v>
      </c>
      <c r="AB31" s="843"/>
      <c r="AC31" s="843"/>
      <c r="AD31" s="843"/>
      <c r="AE31" s="844"/>
      <c r="AF31" s="845">
        <v>33</v>
      </c>
      <c r="AG31" s="846"/>
      <c r="AH31" s="846"/>
      <c r="AI31" s="846"/>
      <c r="AJ31" s="847"/>
      <c r="AK31" s="914">
        <v>91</v>
      </c>
      <c r="AL31" s="915"/>
      <c r="AM31" s="915"/>
      <c r="AN31" s="915"/>
      <c r="AO31" s="915"/>
      <c r="AP31" s="915">
        <v>107</v>
      </c>
      <c r="AQ31" s="915"/>
      <c r="AR31" s="915"/>
      <c r="AS31" s="915"/>
      <c r="AT31" s="915"/>
      <c r="AU31" s="915">
        <v>91</v>
      </c>
      <c r="AV31" s="915"/>
      <c r="AW31" s="915"/>
      <c r="AX31" s="915"/>
      <c r="AY31" s="915"/>
      <c r="AZ31" s="916"/>
      <c r="BA31" s="916"/>
      <c r="BB31" s="916"/>
      <c r="BC31" s="916"/>
      <c r="BD31" s="916"/>
      <c r="BE31" s="912" t="s">
        <v>582</v>
      </c>
      <c r="BF31" s="912"/>
      <c r="BG31" s="912"/>
      <c r="BH31" s="912"/>
      <c r="BI31" s="913"/>
      <c r="BJ31" s="250"/>
      <c r="BK31" s="250"/>
      <c r="BL31" s="250"/>
      <c r="BM31" s="250"/>
      <c r="BN31" s="250"/>
      <c r="BO31" s="263"/>
      <c r="BP31" s="263"/>
      <c r="BQ31" s="260">
        <v>25</v>
      </c>
      <c r="BR31" s="261"/>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4"/>
    </row>
    <row r="32" spans="1:131" s="245" customFormat="1" ht="26.25" customHeight="1" x14ac:dyDescent="0.15">
      <c r="A32" s="264">
        <v>5</v>
      </c>
      <c r="B32" s="839" t="s">
        <v>468</v>
      </c>
      <c r="C32" s="840"/>
      <c r="D32" s="840"/>
      <c r="E32" s="840"/>
      <c r="F32" s="840"/>
      <c r="G32" s="840"/>
      <c r="H32" s="840"/>
      <c r="I32" s="840"/>
      <c r="J32" s="840"/>
      <c r="K32" s="840"/>
      <c r="L32" s="840"/>
      <c r="M32" s="840"/>
      <c r="N32" s="840"/>
      <c r="O32" s="840"/>
      <c r="P32" s="841"/>
      <c r="Q32" s="842">
        <v>18</v>
      </c>
      <c r="R32" s="843"/>
      <c r="S32" s="843"/>
      <c r="T32" s="843"/>
      <c r="U32" s="843"/>
      <c r="V32" s="843">
        <v>5</v>
      </c>
      <c r="W32" s="843"/>
      <c r="X32" s="843"/>
      <c r="Y32" s="843"/>
      <c r="Z32" s="843"/>
      <c r="AA32" s="843">
        <v>14</v>
      </c>
      <c r="AB32" s="843"/>
      <c r="AC32" s="843"/>
      <c r="AD32" s="843"/>
      <c r="AE32" s="844"/>
      <c r="AF32" s="845">
        <v>14</v>
      </c>
      <c r="AG32" s="846"/>
      <c r="AH32" s="846"/>
      <c r="AI32" s="846"/>
      <c r="AJ32" s="847"/>
      <c r="AK32" s="914">
        <v>7</v>
      </c>
      <c r="AL32" s="915"/>
      <c r="AM32" s="915"/>
      <c r="AN32" s="915"/>
      <c r="AO32" s="915"/>
      <c r="AP32" s="915" t="s">
        <v>581</v>
      </c>
      <c r="AQ32" s="915"/>
      <c r="AR32" s="915"/>
      <c r="AS32" s="915"/>
      <c r="AT32" s="915"/>
      <c r="AU32" s="915">
        <v>7</v>
      </c>
      <c r="AV32" s="915"/>
      <c r="AW32" s="915"/>
      <c r="AX32" s="915"/>
      <c r="AY32" s="915"/>
      <c r="AZ32" s="916"/>
      <c r="BA32" s="916"/>
      <c r="BB32" s="916"/>
      <c r="BC32" s="916"/>
      <c r="BD32" s="916"/>
      <c r="BE32" s="912" t="s">
        <v>582</v>
      </c>
      <c r="BF32" s="912"/>
      <c r="BG32" s="912"/>
      <c r="BH32" s="912"/>
      <c r="BI32" s="913"/>
      <c r="BJ32" s="250"/>
      <c r="BK32" s="250"/>
      <c r="BL32" s="250"/>
      <c r="BM32" s="250"/>
      <c r="BN32" s="250"/>
      <c r="BO32" s="263"/>
      <c r="BP32" s="263"/>
      <c r="BQ32" s="260">
        <v>26</v>
      </c>
      <c r="BR32" s="261"/>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4"/>
    </row>
    <row r="33" spans="1:131" s="245" customFormat="1" ht="26.25" customHeight="1" x14ac:dyDescent="0.15">
      <c r="A33" s="264">
        <v>6</v>
      </c>
      <c r="B33" s="839" t="s">
        <v>464</v>
      </c>
      <c r="C33" s="840"/>
      <c r="D33" s="840"/>
      <c r="E33" s="840"/>
      <c r="F33" s="840"/>
      <c r="G33" s="840"/>
      <c r="H33" s="840"/>
      <c r="I33" s="840"/>
      <c r="J33" s="840"/>
      <c r="K33" s="840"/>
      <c r="L33" s="840"/>
      <c r="M33" s="840"/>
      <c r="N33" s="840"/>
      <c r="O33" s="840"/>
      <c r="P33" s="841"/>
      <c r="Q33" s="842">
        <v>37</v>
      </c>
      <c r="R33" s="843"/>
      <c r="S33" s="843"/>
      <c r="T33" s="843"/>
      <c r="U33" s="843"/>
      <c r="V33" s="843">
        <v>25</v>
      </c>
      <c r="W33" s="843"/>
      <c r="X33" s="843"/>
      <c r="Y33" s="843"/>
      <c r="Z33" s="843"/>
      <c r="AA33" s="843">
        <v>13</v>
      </c>
      <c r="AB33" s="843"/>
      <c r="AC33" s="843"/>
      <c r="AD33" s="843"/>
      <c r="AE33" s="844"/>
      <c r="AF33" s="845">
        <v>13</v>
      </c>
      <c r="AG33" s="846"/>
      <c r="AH33" s="846"/>
      <c r="AI33" s="846"/>
      <c r="AJ33" s="847"/>
      <c r="AK33" s="914">
        <v>27</v>
      </c>
      <c r="AL33" s="915"/>
      <c r="AM33" s="915"/>
      <c r="AN33" s="915"/>
      <c r="AO33" s="915"/>
      <c r="AP33" s="915" t="s">
        <v>581</v>
      </c>
      <c r="AQ33" s="915"/>
      <c r="AR33" s="915"/>
      <c r="AS33" s="915"/>
      <c r="AT33" s="915"/>
      <c r="AU33" s="915">
        <v>27</v>
      </c>
      <c r="AV33" s="915"/>
      <c r="AW33" s="915"/>
      <c r="AX33" s="915"/>
      <c r="AY33" s="915"/>
      <c r="AZ33" s="916"/>
      <c r="BA33" s="916"/>
      <c r="BB33" s="916"/>
      <c r="BC33" s="916"/>
      <c r="BD33" s="916"/>
      <c r="BE33" s="912" t="s">
        <v>582</v>
      </c>
      <c r="BF33" s="912"/>
      <c r="BG33" s="912"/>
      <c r="BH33" s="912"/>
      <c r="BI33" s="913"/>
      <c r="BJ33" s="250"/>
      <c r="BK33" s="250"/>
      <c r="BL33" s="250"/>
      <c r="BM33" s="250"/>
      <c r="BN33" s="250"/>
      <c r="BO33" s="263"/>
      <c r="BP33" s="263"/>
      <c r="BQ33" s="260">
        <v>27</v>
      </c>
      <c r="BR33" s="261"/>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4"/>
    </row>
    <row r="34" spans="1:131" s="245" customFormat="1" ht="26.25" customHeight="1" x14ac:dyDescent="0.15">
      <c r="A34" s="264">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0"/>
      <c r="BK34" s="250"/>
      <c r="BL34" s="250"/>
      <c r="BM34" s="250"/>
      <c r="BN34" s="250"/>
      <c r="BO34" s="263"/>
      <c r="BP34" s="263"/>
      <c r="BQ34" s="260">
        <v>28</v>
      </c>
      <c r="BR34" s="261"/>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4"/>
    </row>
    <row r="35" spans="1:131" s="245" customFormat="1" ht="26.25" customHeight="1" x14ac:dyDescent="0.15">
      <c r="A35" s="264">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0"/>
      <c r="BK35" s="250"/>
      <c r="BL35" s="250"/>
      <c r="BM35" s="250"/>
      <c r="BN35" s="250"/>
      <c r="BO35" s="263"/>
      <c r="BP35" s="263"/>
      <c r="BQ35" s="260">
        <v>29</v>
      </c>
      <c r="BR35" s="261"/>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4"/>
    </row>
    <row r="36" spans="1:131" s="245" customFormat="1" ht="26.25" customHeight="1" x14ac:dyDescent="0.15">
      <c r="A36" s="264">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0"/>
      <c r="BK36" s="250"/>
      <c r="BL36" s="250"/>
      <c r="BM36" s="250"/>
      <c r="BN36" s="250"/>
      <c r="BO36" s="263"/>
      <c r="BP36" s="263"/>
      <c r="BQ36" s="260">
        <v>30</v>
      </c>
      <c r="BR36" s="261"/>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4"/>
    </row>
    <row r="37" spans="1:131" s="245" customFormat="1" ht="26.25" customHeight="1" x14ac:dyDescent="0.15">
      <c r="A37" s="264">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0"/>
      <c r="BK37" s="250"/>
      <c r="BL37" s="250"/>
      <c r="BM37" s="250"/>
      <c r="BN37" s="250"/>
      <c r="BO37" s="263"/>
      <c r="BP37" s="263"/>
      <c r="BQ37" s="260">
        <v>31</v>
      </c>
      <c r="BR37" s="261"/>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4"/>
    </row>
    <row r="38" spans="1:131" s="245" customFormat="1" ht="26.25" customHeight="1" x14ac:dyDescent="0.15">
      <c r="A38" s="264">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0"/>
      <c r="BK38" s="250"/>
      <c r="BL38" s="250"/>
      <c r="BM38" s="250"/>
      <c r="BN38" s="250"/>
      <c r="BO38" s="263"/>
      <c r="BP38" s="263"/>
      <c r="BQ38" s="260">
        <v>32</v>
      </c>
      <c r="BR38" s="261"/>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4"/>
    </row>
    <row r="39" spans="1:131" s="245" customFormat="1" ht="26.25" customHeight="1" x14ac:dyDescent="0.15">
      <c r="A39" s="264">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0"/>
      <c r="BK39" s="250"/>
      <c r="BL39" s="250"/>
      <c r="BM39" s="250"/>
      <c r="BN39" s="250"/>
      <c r="BO39" s="263"/>
      <c r="BP39" s="263"/>
      <c r="BQ39" s="260">
        <v>33</v>
      </c>
      <c r="BR39" s="261"/>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4"/>
    </row>
    <row r="40" spans="1:131" s="245" customFormat="1" ht="26.25" customHeight="1" x14ac:dyDescent="0.15">
      <c r="A40" s="259">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0"/>
      <c r="BK40" s="250"/>
      <c r="BL40" s="250"/>
      <c r="BM40" s="250"/>
      <c r="BN40" s="250"/>
      <c r="BO40" s="263"/>
      <c r="BP40" s="263"/>
      <c r="BQ40" s="260">
        <v>34</v>
      </c>
      <c r="BR40" s="261"/>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4"/>
    </row>
    <row r="41" spans="1:131" s="245" customFormat="1" ht="26.25" customHeight="1" x14ac:dyDescent="0.15">
      <c r="A41" s="259">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0"/>
      <c r="BK41" s="250"/>
      <c r="BL41" s="250"/>
      <c r="BM41" s="250"/>
      <c r="BN41" s="250"/>
      <c r="BO41" s="263"/>
      <c r="BP41" s="263"/>
      <c r="BQ41" s="260">
        <v>35</v>
      </c>
      <c r="BR41" s="261"/>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4"/>
    </row>
    <row r="42" spans="1:131" s="245" customFormat="1" ht="26.25" customHeight="1" x14ac:dyDescent="0.15">
      <c r="A42" s="259">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0"/>
      <c r="BK42" s="250"/>
      <c r="BL42" s="250"/>
      <c r="BM42" s="250"/>
      <c r="BN42" s="250"/>
      <c r="BO42" s="263"/>
      <c r="BP42" s="263"/>
      <c r="BQ42" s="260">
        <v>36</v>
      </c>
      <c r="BR42" s="261"/>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4"/>
    </row>
    <row r="43" spans="1:131" s="245" customFormat="1" ht="26.25" customHeight="1" x14ac:dyDescent="0.15">
      <c r="A43" s="259">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0"/>
      <c r="BK43" s="250"/>
      <c r="BL43" s="250"/>
      <c r="BM43" s="250"/>
      <c r="BN43" s="250"/>
      <c r="BO43" s="263"/>
      <c r="BP43" s="263"/>
      <c r="BQ43" s="260">
        <v>37</v>
      </c>
      <c r="BR43" s="261"/>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4"/>
    </row>
    <row r="44" spans="1:131" s="245" customFormat="1" ht="26.25" customHeight="1" x14ac:dyDescent="0.15">
      <c r="A44" s="259">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0"/>
      <c r="BK44" s="250"/>
      <c r="BL44" s="250"/>
      <c r="BM44" s="250"/>
      <c r="BN44" s="250"/>
      <c r="BO44" s="263"/>
      <c r="BP44" s="263"/>
      <c r="BQ44" s="260">
        <v>38</v>
      </c>
      <c r="BR44" s="261"/>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4"/>
    </row>
    <row r="45" spans="1:131" s="245" customFormat="1" ht="26.25" customHeight="1" x14ac:dyDescent="0.15">
      <c r="A45" s="259">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0"/>
      <c r="BK45" s="250"/>
      <c r="BL45" s="250"/>
      <c r="BM45" s="250"/>
      <c r="BN45" s="250"/>
      <c r="BO45" s="263"/>
      <c r="BP45" s="263"/>
      <c r="BQ45" s="260">
        <v>39</v>
      </c>
      <c r="BR45" s="261"/>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4"/>
    </row>
    <row r="46" spans="1:131" s="245" customFormat="1" ht="26.25" customHeight="1" x14ac:dyDescent="0.15">
      <c r="A46" s="259">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0"/>
      <c r="BK46" s="250"/>
      <c r="BL46" s="250"/>
      <c r="BM46" s="250"/>
      <c r="BN46" s="250"/>
      <c r="BO46" s="263"/>
      <c r="BP46" s="263"/>
      <c r="BQ46" s="260">
        <v>40</v>
      </c>
      <c r="BR46" s="261"/>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4"/>
    </row>
    <row r="47" spans="1:131" s="245" customFormat="1" ht="26.25" customHeight="1" x14ac:dyDescent="0.15">
      <c r="A47" s="259">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0"/>
      <c r="BK47" s="250"/>
      <c r="BL47" s="250"/>
      <c r="BM47" s="250"/>
      <c r="BN47" s="250"/>
      <c r="BO47" s="263"/>
      <c r="BP47" s="263"/>
      <c r="BQ47" s="260">
        <v>41</v>
      </c>
      <c r="BR47" s="261"/>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4"/>
    </row>
    <row r="48" spans="1:131" s="245" customFormat="1" ht="26.25" customHeight="1" x14ac:dyDescent="0.15">
      <c r="A48" s="259">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0"/>
      <c r="BK48" s="250"/>
      <c r="BL48" s="250"/>
      <c r="BM48" s="250"/>
      <c r="BN48" s="250"/>
      <c r="BO48" s="263"/>
      <c r="BP48" s="263"/>
      <c r="BQ48" s="260">
        <v>42</v>
      </c>
      <c r="BR48" s="261"/>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4"/>
    </row>
    <row r="49" spans="1:131" s="245" customFormat="1" ht="26.25" customHeight="1" x14ac:dyDescent="0.15">
      <c r="A49" s="259">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0"/>
      <c r="BK49" s="250"/>
      <c r="BL49" s="250"/>
      <c r="BM49" s="250"/>
      <c r="BN49" s="250"/>
      <c r="BO49" s="263"/>
      <c r="BP49" s="263"/>
      <c r="BQ49" s="260">
        <v>43</v>
      </c>
      <c r="BR49" s="261"/>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4"/>
    </row>
    <row r="50" spans="1:131" s="245" customFormat="1" ht="26.25" customHeight="1" x14ac:dyDescent="0.15">
      <c r="A50" s="259">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0"/>
      <c r="BK50" s="250"/>
      <c r="BL50" s="250"/>
      <c r="BM50" s="250"/>
      <c r="BN50" s="250"/>
      <c r="BO50" s="263"/>
      <c r="BP50" s="263"/>
      <c r="BQ50" s="260">
        <v>44</v>
      </c>
      <c r="BR50" s="261"/>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4"/>
    </row>
    <row r="51" spans="1:131" s="245" customFormat="1" ht="26.25" customHeight="1" x14ac:dyDescent="0.15">
      <c r="A51" s="259">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0"/>
      <c r="BK51" s="250"/>
      <c r="BL51" s="250"/>
      <c r="BM51" s="250"/>
      <c r="BN51" s="250"/>
      <c r="BO51" s="263"/>
      <c r="BP51" s="263"/>
      <c r="BQ51" s="260">
        <v>45</v>
      </c>
      <c r="BR51" s="261"/>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4"/>
    </row>
    <row r="52" spans="1:131" s="245" customFormat="1" ht="26.25" customHeight="1" x14ac:dyDescent="0.15">
      <c r="A52" s="259">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0"/>
      <c r="BK52" s="250"/>
      <c r="BL52" s="250"/>
      <c r="BM52" s="250"/>
      <c r="BN52" s="250"/>
      <c r="BO52" s="263"/>
      <c r="BP52" s="263"/>
      <c r="BQ52" s="260">
        <v>46</v>
      </c>
      <c r="BR52" s="261"/>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4"/>
    </row>
    <row r="53" spans="1:131" s="245" customFormat="1" ht="26.25" customHeight="1" x14ac:dyDescent="0.15">
      <c r="A53" s="259">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0"/>
      <c r="BK53" s="250"/>
      <c r="BL53" s="250"/>
      <c r="BM53" s="250"/>
      <c r="BN53" s="250"/>
      <c r="BO53" s="263"/>
      <c r="BP53" s="263"/>
      <c r="BQ53" s="260">
        <v>47</v>
      </c>
      <c r="BR53" s="261"/>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4"/>
    </row>
    <row r="54" spans="1:131" s="245" customFormat="1" ht="26.25" customHeight="1" x14ac:dyDescent="0.15">
      <c r="A54" s="259">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0"/>
      <c r="BK54" s="250"/>
      <c r="BL54" s="250"/>
      <c r="BM54" s="250"/>
      <c r="BN54" s="250"/>
      <c r="BO54" s="263"/>
      <c r="BP54" s="263"/>
      <c r="BQ54" s="260">
        <v>48</v>
      </c>
      <c r="BR54" s="261"/>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4"/>
    </row>
    <row r="55" spans="1:131" s="245" customFormat="1" ht="26.25" customHeight="1" x14ac:dyDescent="0.15">
      <c r="A55" s="259">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0"/>
      <c r="BK55" s="250"/>
      <c r="BL55" s="250"/>
      <c r="BM55" s="250"/>
      <c r="BN55" s="250"/>
      <c r="BO55" s="263"/>
      <c r="BP55" s="263"/>
      <c r="BQ55" s="260">
        <v>49</v>
      </c>
      <c r="BR55" s="261"/>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4"/>
    </row>
    <row r="56" spans="1:131" s="245" customFormat="1" ht="26.25" customHeight="1" x14ac:dyDescent="0.15">
      <c r="A56" s="259">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0"/>
      <c r="BK56" s="250"/>
      <c r="BL56" s="250"/>
      <c r="BM56" s="250"/>
      <c r="BN56" s="250"/>
      <c r="BO56" s="263"/>
      <c r="BP56" s="263"/>
      <c r="BQ56" s="260">
        <v>50</v>
      </c>
      <c r="BR56" s="261"/>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4"/>
    </row>
    <row r="57" spans="1:131" s="245" customFormat="1" ht="26.25" customHeight="1" x14ac:dyDescent="0.15">
      <c r="A57" s="259">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0"/>
      <c r="BK57" s="250"/>
      <c r="BL57" s="250"/>
      <c r="BM57" s="250"/>
      <c r="BN57" s="250"/>
      <c r="BO57" s="263"/>
      <c r="BP57" s="263"/>
      <c r="BQ57" s="260">
        <v>51</v>
      </c>
      <c r="BR57" s="261"/>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4"/>
    </row>
    <row r="58" spans="1:131" s="245" customFormat="1" ht="26.25" customHeight="1" x14ac:dyDescent="0.15">
      <c r="A58" s="259">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0"/>
      <c r="BK58" s="250"/>
      <c r="BL58" s="250"/>
      <c r="BM58" s="250"/>
      <c r="BN58" s="250"/>
      <c r="BO58" s="263"/>
      <c r="BP58" s="263"/>
      <c r="BQ58" s="260">
        <v>52</v>
      </c>
      <c r="BR58" s="261"/>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4"/>
    </row>
    <row r="59" spans="1:131" s="245" customFormat="1" ht="26.25" customHeight="1" x14ac:dyDescent="0.15">
      <c r="A59" s="259">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0"/>
      <c r="BK59" s="250"/>
      <c r="BL59" s="250"/>
      <c r="BM59" s="250"/>
      <c r="BN59" s="250"/>
      <c r="BO59" s="263"/>
      <c r="BP59" s="263"/>
      <c r="BQ59" s="260">
        <v>53</v>
      </c>
      <c r="BR59" s="261"/>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4"/>
    </row>
    <row r="60" spans="1:131" s="245" customFormat="1" ht="26.25" customHeight="1" x14ac:dyDescent="0.15">
      <c r="A60" s="259">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0"/>
      <c r="BK60" s="250"/>
      <c r="BL60" s="250"/>
      <c r="BM60" s="250"/>
      <c r="BN60" s="250"/>
      <c r="BO60" s="263"/>
      <c r="BP60" s="263"/>
      <c r="BQ60" s="260">
        <v>54</v>
      </c>
      <c r="BR60" s="261"/>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4"/>
    </row>
    <row r="61" spans="1:131" s="245" customFormat="1" ht="26.25" customHeight="1" thickBot="1" x14ac:dyDescent="0.2">
      <c r="A61" s="259">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0"/>
      <c r="BK61" s="250"/>
      <c r="BL61" s="250"/>
      <c r="BM61" s="250"/>
      <c r="BN61" s="250"/>
      <c r="BO61" s="263"/>
      <c r="BP61" s="263"/>
      <c r="BQ61" s="260">
        <v>55</v>
      </c>
      <c r="BR61" s="261"/>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4"/>
    </row>
    <row r="62" spans="1:131" s="245" customFormat="1" ht="26.25" customHeight="1" x14ac:dyDescent="0.15">
      <c r="A62" s="259">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3"/>
      <c r="BP62" s="263"/>
      <c r="BQ62" s="260">
        <v>56</v>
      </c>
      <c r="BR62" s="261"/>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4"/>
    </row>
    <row r="63" spans="1:131" s="245" customFormat="1" ht="26.25" customHeight="1" thickBot="1" x14ac:dyDescent="0.2">
      <c r="A63" s="262" t="s">
        <v>388</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123</v>
      </c>
      <c r="AG63" s="926"/>
      <c r="AH63" s="926"/>
      <c r="AI63" s="926"/>
      <c r="AJ63" s="927"/>
      <c r="AK63" s="928"/>
      <c r="AL63" s="923"/>
      <c r="AM63" s="923"/>
      <c r="AN63" s="923"/>
      <c r="AO63" s="923"/>
      <c r="AP63" s="926">
        <v>107</v>
      </c>
      <c r="AQ63" s="926"/>
      <c r="AR63" s="926"/>
      <c r="AS63" s="926"/>
      <c r="AT63" s="926"/>
      <c r="AU63" s="926">
        <v>198</v>
      </c>
      <c r="AV63" s="926"/>
      <c r="AW63" s="926"/>
      <c r="AX63" s="926"/>
      <c r="AY63" s="926"/>
      <c r="AZ63" s="930"/>
      <c r="BA63" s="930"/>
      <c r="BB63" s="930"/>
      <c r="BC63" s="930"/>
      <c r="BD63" s="930"/>
      <c r="BE63" s="931"/>
      <c r="BF63" s="931"/>
      <c r="BG63" s="931"/>
      <c r="BH63" s="931"/>
      <c r="BI63" s="932"/>
      <c r="BJ63" s="933" t="s">
        <v>406</v>
      </c>
      <c r="BK63" s="934"/>
      <c r="BL63" s="934"/>
      <c r="BM63" s="934"/>
      <c r="BN63" s="935"/>
      <c r="BO63" s="263"/>
      <c r="BP63" s="263"/>
      <c r="BQ63" s="260">
        <v>57</v>
      </c>
      <c r="BR63" s="261"/>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4"/>
    </row>
    <row r="65" spans="1:131" s="245" customFormat="1" ht="26.25" customHeight="1" thickBot="1" x14ac:dyDescent="0.2">
      <c r="A65" s="250" t="s">
        <v>407</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4"/>
    </row>
    <row r="66" spans="1:131" s="245" customFormat="1" ht="26.25" customHeight="1" x14ac:dyDescent="0.15">
      <c r="A66" s="824" t="s">
        <v>408</v>
      </c>
      <c r="B66" s="825"/>
      <c r="C66" s="825"/>
      <c r="D66" s="825"/>
      <c r="E66" s="825"/>
      <c r="F66" s="825"/>
      <c r="G66" s="825"/>
      <c r="H66" s="825"/>
      <c r="I66" s="825"/>
      <c r="J66" s="825"/>
      <c r="K66" s="825"/>
      <c r="L66" s="825"/>
      <c r="M66" s="825"/>
      <c r="N66" s="825"/>
      <c r="O66" s="825"/>
      <c r="P66" s="826"/>
      <c r="Q66" s="801" t="s">
        <v>393</v>
      </c>
      <c r="R66" s="802"/>
      <c r="S66" s="802"/>
      <c r="T66" s="802"/>
      <c r="U66" s="803"/>
      <c r="V66" s="801" t="s">
        <v>409</v>
      </c>
      <c r="W66" s="802"/>
      <c r="X66" s="802"/>
      <c r="Y66" s="802"/>
      <c r="Z66" s="803"/>
      <c r="AA66" s="801" t="s">
        <v>410</v>
      </c>
      <c r="AB66" s="802"/>
      <c r="AC66" s="802"/>
      <c r="AD66" s="802"/>
      <c r="AE66" s="803"/>
      <c r="AF66" s="936" t="s">
        <v>411</v>
      </c>
      <c r="AG66" s="897"/>
      <c r="AH66" s="897"/>
      <c r="AI66" s="897"/>
      <c r="AJ66" s="937"/>
      <c r="AK66" s="801" t="s">
        <v>412</v>
      </c>
      <c r="AL66" s="825"/>
      <c r="AM66" s="825"/>
      <c r="AN66" s="825"/>
      <c r="AO66" s="826"/>
      <c r="AP66" s="801" t="s">
        <v>398</v>
      </c>
      <c r="AQ66" s="802"/>
      <c r="AR66" s="802"/>
      <c r="AS66" s="802"/>
      <c r="AT66" s="803"/>
      <c r="AU66" s="801" t="s">
        <v>413</v>
      </c>
      <c r="AV66" s="802"/>
      <c r="AW66" s="802"/>
      <c r="AX66" s="802"/>
      <c r="AY66" s="803"/>
      <c r="AZ66" s="801" t="s">
        <v>376</v>
      </c>
      <c r="BA66" s="802"/>
      <c r="BB66" s="802"/>
      <c r="BC66" s="802"/>
      <c r="BD66" s="813"/>
      <c r="BE66" s="263"/>
      <c r="BF66" s="263"/>
      <c r="BG66" s="263"/>
      <c r="BH66" s="263"/>
      <c r="BI66" s="263"/>
      <c r="BJ66" s="263"/>
      <c r="BK66" s="263"/>
      <c r="BL66" s="263"/>
      <c r="BM66" s="263"/>
      <c r="BN66" s="263"/>
      <c r="BO66" s="263"/>
      <c r="BP66" s="263"/>
      <c r="BQ66" s="260">
        <v>60</v>
      </c>
      <c r="BR66" s="265"/>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4"/>
    </row>
    <row r="67" spans="1:131" s="245"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3"/>
      <c r="BF67" s="263"/>
      <c r="BG67" s="263"/>
      <c r="BH67" s="263"/>
      <c r="BI67" s="263"/>
      <c r="BJ67" s="263"/>
      <c r="BK67" s="263"/>
      <c r="BL67" s="263"/>
      <c r="BM67" s="263"/>
      <c r="BN67" s="263"/>
      <c r="BO67" s="263"/>
      <c r="BP67" s="263"/>
      <c r="BQ67" s="260">
        <v>61</v>
      </c>
      <c r="BR67" s="265"/>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4"/>
    </row>
    <row r="68" spans="1:131" s="245" customFormat="1" ht="26.25" customHeight="1" thickTop="1" x14ac:dyDescent="0.15">
      <c r="A68" s="256">
        <v>1</v>
      </c>
      <c r="B68" s="954" t="s">
        <v>577</v>
      </c>
      <c r="C68" s="955"/>
      <c r="D68" s="955"/>
      <c r="E68" s="955"/>
      <c r="F68" s="955"/>
      <c r="G68" s="955"/>
      <c r="H68" s="955"/>
      <c r="I68" s="955"/>
      <c r="J68" s="955"/>
      <c r="K68" s="955"/>
      <c r="L68" s="955"/>
      <c r="M68" s="955"/>
      <c r="N68" s="955"/>
      <c r="O68" s="955"/>
      <c r="P68" s="956"/>
      <c r="Q68" s="957">
        <v>69</v>
      </c>
      <c r="R68" s="951"/>
      <c r="S68" s="951"/>
      <c r="T68" s="951"/>
      <c r="U68" s="951"/>
      <c r="V68" s="951">
        <v>66</v>
      </c>
      <c r="W68" s="951"/>
      <c r="X68" s="951"/>
      <c r="Y68" s="951"/>
      <c r="Z68" s="951"/>
      <c r="AA68" s="951">
        <v>3</v>
      </c>
      <c r="AB68" s="951"/>
      <c r="AC68" s="951"/>
      <c r="AD68" s="951"/>
      <c r="AE68" s="951"/>
      <c r="AF68" s="951">
        <v>3</v>
      </c>
      <c r="AG68" s="951"/>
      <c r="AH68" s="951"/>
      <c r="AI68" s="951"/>
      <c r="AJ68" s="951"/>
      <c r="AK68" s="951">
        <v>1</v>
      </c>
      <c r="AL68" s="951"/>
      <c r="AM68" s="951"/>
      <c r="AN68" s="951"/>
      <c r="AO68" s="951"/>
      <c r="AP68" s="950" t="s">
        <v>581</v>
      </c>
      <c r="AQ68" s="951"/>
      <c r="AR68" s="951"/>
      <c r="AS68" s="951"/>
      <c r="AT68" s="951"/>
      <c r="AU68" s="951" t="s">
        <v>581</v>
      </c>
      <c r="AV68" s="951"/>
      <c r="AW68" s="951"/>
      <c r="AX68" s="951"/>
      <c r="AY68" s="951"/>
      <c r="AZ68" s="952"/>
      <c r="BA68" s="952"/>
      <c r="BB68" s="952"/>
      <c r="BC68" s="952"/>
      <c r="BD68" s="953"/>
      <c r="BE68" s="263"/>
      <c r="BF68" s="263"/>
      <c r="BG68" s="263"/>
      <c r="BH68" s="263"/>
      <c r="BI68" s="263"/>
      <c r="BJ68" s="263"/>
      <c r="BK68" s="263"/>
      <c r="BL68" s="263"/>
      <c r="BM68" s="263"/>
      <c r="BN68" s="263"/>
      <c r="BO68" s="263"/>
      <c r="BP68" s="263"/>
      <c r="BQ68" s="260">
        <v>62</v>
      </c>
      <c r="BR68" s="265"/>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4"/>
    </row>
    <row r="69" spans="1:131" s="245" customFormat="1" ht="26.25" customHeight="1" x14ac:dyDescent="0.15">
      <c r="A69" s="259">
        <v>2</v>
      </c>
      <c r="B69" s="958" t="s">
        <v>578</v>
      </c>
      <c r="C69" s="959"/>
      <c r="D69" s="959"/>
      <c r="E69" s="959"/>
      <c r="F69" s="959"/>
      <c r="G69" s="959"/>
      <c r="H69" s="959"/>
      <c r="I69" s="959"/>
      <c r="J69" s="959"/>
      <c r="K69" s="959"/>
      <c r="L69" s="959"/>
      <c r="M69" s="959"/>
      <c r="N69" s="959"/>
      <c r="O69" s="959"/>
      <c r="P69" s="960"/>
      <c r="Q69" s="961">
        <v>3456</v>
      </c>
      <c r="R69" s="915"/>
      <c r="S69" s="915"/>
      <c r="T69" s="915"/>
      <c r="U69" s="915"/>
      <c r="V69" s="915">
        <v>3426</v>
      </c>
      <c r="W69" s="915"/>
      <c r="X69" s="915"/>
      <c r="Y69" s="915"/>
      <c r="Z69" s="915"/>
      <c r="AA69" s="915">
        <v>29</v>
      </c>
      <c r="AB69" s="915"/>
      <c r="AC69" s="915"/>
      <c r="AD69" s="915"/>
      <c r="AE69" s="915"/>
      <c r="AF69" s="915">
        <v>29</v>
      </c>
      <c r="AG69" s="915"/>
      <c r="AH69" s="915"/>
      <c r="AI69" s="915"/>
      <c r="AJ69" s="915"/>
      <c r="AK69" s="915">
        <v>54</v>
      </c>
      <c r="AL69" s="915"/>
      <c r="AM69" s="915"/>
      <c r="AN69" s="915"/>
      <c r="AO69" s="915"/>
      <c r="AP69" s="915" t="s">
        <v>581</v>
      </c>
      <c r="AQ69" s="915"/>
      <c r="AR69" s="915"/>
      <c r="AS69" s="915"/>
      <c r="AT69" s="915"/>
      <c r="AU69" s="915" t="s">
        <v>581</v>
      </c>
      <c r="AV69" s="915"/>
      <c r="AW69" s="915"/>
      <c r="AX69" s="915"/>
      <c r="AY69" s="915"/>
      <c r="AZ69" s="962"/>
      <c r="BA69" s="962"/>
      <c r="BB69" s="962"/>
      <c r="BC69" s="962"/>
      <c r="BD69" s="963"/>
      <c r="BE69" s="263"/>
      <c r="BF69" s="263"/>
      <c r="BG69" s="263"/>
      <c r="BH69" s="263"/>
      <c r="BI69" s="263"/>
      <c r="BJ69" s="263"/>
      <c r="BK69" s="263"/>
      <c r="BL69" s="263"/>
      <c r="BM69" s="263"/>
      <c r="BN69" s="263"/>
      <c r="BO69" s="263"/>
      <c r="BP69" s="263"/>
      <c r="BQ69" s="260">
        <v>63</v>
      </c>
      <c r="BR69" s="265"/>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4"/>
    </row>
    <row r="70" spans="1:131" s="245" customFormat="1" ht="26.25" customHeight="1" x14ac:dyDescent="0.15">
      <c r="A70" s="259">
        <v>3</v>
      </c>
      <c r="B70" s="958" t="s">
        <v>579</v>
      </c>
      <c r="C70" s="959"/>
      <c r="D70" s="959"/>
      <c r="E70" s="959"/>
      <c r="F70" s="959"/>
      <c r="G70" s="959"/>
      <c r="H70" s="959"/>
      <c r="I70" s="959"/>
      <c r="J70" s="959"/>
      <c r="K70" s="959"/>
      <c r="L70" s="959"/>
      <c r="M70" s="959"/>
      <c r="N70" s="959"/>
      <c r="O70" s="959"/>
      <c r="P70" s="960"/>
      <c r="Q70" s="961">
        <v>9663</v>
      </c>
      <c r="R70" s="915"/>
      <c r="S70" s="915"/>
      <c r="T70" s="915"/>
      <c r="U70" s="915"/>
      <c r="V70" s="915">
        <v>9396</v>
      </c>
      <c r="W70" s="915"/>
      <c r="X70" s="915"/>
      <c r="Y70" s="915"/>
      <c r="Z70" s="915"/>
      <c r="AA70" s="915">
        <v>271</v>
      </c>
      <c r="AB70" s="915"/>
      <c r="AC70" s="915"/>
      <c r="AD70" s="915"/>
      <c r="AE70" s="915"/>
      <c r="AF70" s="915">
        <v>271</v>
      </c>
      <c r="AG70" s="915"/>
      <c r="AH70" s="915"/>
      <c r="AI70" s="915"/>
      <c r="AJ70" s="915"/>
      <c r="AK70" s="915" t="s">
        <v>581</v>
      </c>
      <c r="AL70" s="915"/>
      <c r="AM70" s="915"/>
      <c r="AN70" s="915"/>
      <c r="AO70" s="915"/>
      <c r="AP70" s="915" t="s">
        <v>581</v>
      </c>
      <c r="AQ70" s="915"/>
      <c r="AR70" s="915"/>
      <c r="AS70" s="915"/>
      <c r="AT70" s="915"/>
      <c r="AU70" s="915" t="s">
        <v>581</v>
      </c>
      <c r="AV70" s="915"/>
      <c r="AW70" s="915"/>
      <c r="AX70" s="915"/>
      <c r="AY70" s="915"/>
      <c r="AZ70" s="962"/>
      <c r="BA70" s="962"/>
      <c r="BB70" s="962"/>
      <c r="BC70" s="962"/>
      <c r="BD70" s="963"/>
      <c r="BE70" s="263"/>
      <c r="BF70" s="263"/>
      <c r="BG70" s="263"/>
      <c r="BH70" s="263"/>
      <c r="BI70" s="263"/>
      <c r="BJ70" s="263"/>
      <c r="BK70" s="263"/>
      <c r="BL70" s="263"/>
      <c r="BM70" s="263"/>
      <c r="BN70" s="263"/>
      <c r="BO70" s="263"/>
      <c r="BP70" s="263"/>
      <c r="BQ70" s="260">
        <v>64</v>
      </c>
      <c r="BR70" s="265"/>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4"/>
    </row>
    <row r="71" spans="1:131" s="245" customFormat="1" ht="26.25" customHeight="1" x14ac:dyDescent="0.15">
      <c r="A71" s="259">
        <v>4</v>
      </c>
      <c r="B71" s="958" t="s">
        <v>580</v>
      </c>
      <c r="C71" s="959"/>
      <c r="D71" s="959"/>
      <c r="E71" s="959"/>
      <c r="F71" s="959"/>
      <c r="G71" s="959"/>
      <c r="H71" s="959"/>
      <c r="I71" s="959"/>
      <c r="J71" s="959"/>
      <c r="K71" s="959"/>
      <c r="L71" s="959"/>
      <c r="M71" s="959"/>
      <c r="N71" s="959"/>
      <c r="O71" s="959"/>
      <c r="P71" s="960"/>
      <c r="Q71" s="961">
        <v>157</v>
      </c>
      <c r="R71" s="915"/>
      <c r="S71" s="915"/>
      <c r="T71" s="915"/>
      <c r="U71" s="915"/>
      <c r="V71" s="915">
        <v>120</v>
      </c>
      <c r="W71" s="915"/>
      <c r="X71" s="915"/>
      <c r="Y71" s="915"/>
      <c r="Z71" s="915"/>
      <c r="AA71" s="915">
        <v>37</v>
      </c>
      <c r="AB71" s="915"/>
      <c r="AC71" s="915"/>
      <c r="AD71" s="915"/>
      <c r="AE71" s="915"/>
      <c r="AF71" s="915">
        <v>37</v>
      </c>
      <c r="AG71" s="915"/>
      <c r="AH71" s="915"/>
      <c r="AI71" s="915"/>
      <c r="AJ71" s="915"/>
      <c r="AK71" s="915" t="s">
        <v>581</v>
      </c>
      <c r="AL71" s="915"/>
      <c r="AM71" s="915"/>
      <c r="AN71" s="915"/>
      <c r="AO71" s="915"/>
      <c r="AP71" s="915" t="s">
        <v>581</v>
      </c>
      <c r="AQ71" s="915"/>
      <c r="AR71" s="915"/>
      <c r="AS71" s="915"/>
      <c r="AT71" s="915"/>
      <c r="AU71" s="915" t="s">
        <v>581</v>
      </c>
      <c r="AV71" s="915"/>
      <c r="AW71" s="915"/>
      <c r="AX71" s="915"/>
      <c r="AY71" s="915"/>
      <c r="AZ71" s="962"/>
      <c r="BA71" s="962"/>
      <c r="BB71" s="962"/>
      <c r="BC71" s="962"/>
      <c r="BD71" s="963"/>
      <c r="BE71" s="263"/>
      <c r="BF71" s="263"/>
      <c r="BG71" s="263"/>
      <c r="BH71" s="263"/>
      <c r="BI71" s="263"/>
      <c r="BJ71" s="263"/>
      <c r="BK71" s="263"/>
      <c r="BL71" s="263"/>
      <c r="BM71" s="263"/>
      <c r="BN71" s="263"/>
      <c r="BO71" s="263"/>
      <c r="BP71" s="263"/>
      <c r="BQ71" s="260">
        <v>65</v>
      </c>
      <c r="BR71" s="265"/>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4"/>
    </row>
    <row r="72" spans="1:131" s="245" customFormat="1" ht="26.25" customHeight="1" x14ac:dyDescent="0.15">
      <c r="A72" s="259">
        <v>5</v>
      </c>
      <c r="B72" s="958"/>
      <c r="C72" s="959"/>
      <c r="D72" s="959"/>
      <c r="E72" s="959"/>
      <c r="F72" s="959"/>
      <c r="G72" s="959"/>
      <c r="H72" s="959"/>
      <c r="I72" s="959"/>
      <c r="J72" s="959"/>
      <c r="K72" s="959"/>
      <c r="L72" s="959"/>
      <c r="M72" s="959"/>
      <c r="N72" s="959"/>
      <c r="O72" s="959"/>
      <c r="P72" s="960"/>
      <c r="Q72" s="961"/>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2"/>
      <c r="BA72" s="962"/>
      <c r="BB72" s="962"/>
      <c r="BC72" s="962"/>
      <c r="BD72" s="963"/>
      <c r="BE72" s="263"/>
      <c r="BF72" s="263"/>
      <c r="BG72" s="263"/>
      <c r="BH72" s="263"/>
      <c r="BI72" s="263"/>
      <c r="BJ72" s="263"/>
      <c r="BK72" s="263"/>
      <c r="BL72" s="263"/>
      <c r="BM72" s="263"/>
      <c r="BN72" s="263"/>
      <c r="BO72" s="263"/>
      <c r="BP72" s="263"/>
      <c r="BQ72" s="260">
        <v>66</v>
      </c>
      <c r="BR72" s="265"/>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4"/>
    </row>
    <row r="73" spans="1:131" s="245" customFormat="1" ht="26.25" customHeight="1" x14ac:dyDescent="0.15">
      <c r="A73" s="259">
        <v>6</v>
      </c>
      <c r="B73" s="958"/>
      <c r="C73" s="959"/>
      <c r="D73" s="959"/>
      <c r="E73" s="959"/>
      <c r="F73" s="959"/>
      <c r="G73" s="959"/>
      <c r="H73" s="959"/>
      <c r="I73" s="959"/>
      <c r="J73" s="959"/>
      <c r="K73" s="959"/>
      <c r="L73" s="959"/>
      <c r="M73" s="959"/>
      <c r="N73" s="959"/>
      <c r="O73" s="959"/>
      <c r="P73" s="960"/>
      <c r="Q73" s="961"/>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2"/>
      <c r="BA73" s="962"/>
      <c r="BB73" s="962"/>
      <c r="BC73" s="962"/>
      <c r="BD73" s="963"/>
      <c r="BE73" s="263"/>
      <c r="BF73" s="263"/>
      <c r="BG73" s="263"/>
      <c r="BH73" s="263"/>
      <c r="BI73" s="263"/>
      <c r="BJ73" s="263"/>
      <c r="BK73" s="263"/>
      <c r="BL73" s="263"/>
      <c r="BM73" s="263"/>
      <c r="BN73" s="263"/>
      <c r="BO73" s="263"/>
      <c r="BP73" s="263"/>
      <c r="BQ73" s="260">
        <v>67</v>
      </c>
      <c r="BR73" s="265"/>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4"/>
    </row>
    <row r="74" spans="1:131" s="245" customFormat="1" ht="26.25" customHeight="1" x14ac:dyDescent="0.15">
      <c r="A74" s="259">
        <v>7</v>
      </c>
      <c r="B74" s="958"/>
      <c r="C74" s="959"/>
      <c r="D74" s="959"/>
      <c r="E74" s="959"/>
      <c r="F74" s="959"/>
      <c r="G74" s="959"/>
      <c r="H74" s="959"/>
      <c r="I74" s="959"/>
      <c r="J74" s="959"/>
      <c r="K74" s="959"/>
      <c r="L74" s="959"/>
      <c r="M74" s="959"/>
      <c r="N74" s="959"/>
      <c r="O74" s="959"/>
      <c r="P74" s="960"/>
      <c r="Q74" s="961"/>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2"/>
      <c r="BA74" s="962"/>
      <c r="BB74" s="962"/>
      <c r="BC74" s="962"/>
      <c r="BD74" s="963"/>
      <c r="BE74" s="263"/>
      <c r="BF74" s="263"/>
      <c r="BG74" s="263"/>
      <c r="BH74" s="263"/>
      <c r="BI74" s="263"/>
      <c r="BJ74" s="263"/>
      <c r="BK74" s="263"/>
      <c r="BL74" s="263"/>
      <c r="BM74" s="263"/>
      <c r="BN74" s="263"/>
      <c r="BO74" s="263"/>
      <c r="BP74" s="263"/>
      <c r="BQ74" s="260">
        <v>68</v>
      </c>
      <c r="BR74" s="265"/>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4"/>
    </row>
    <row r="75" spans="1:131" s="245" customFormat="1" ht="26.25" customHeight="1" x14ac:dyDescent="0.15">
      <c r="A75" s="259">
        <v>8</v>
      </c>
      <c r="B75" s="958"/>
      <c r="C75" s="959"/>
      <c r="D75" s="959"/>
      <c r="E75" s="959"/>
      <c r="F75" s="959"/>
      <c r="G75" s="959"/>
      <c r="H75" s="959"/>
      <c r="I75" s="959"/>
      <c r="J75" s="959"/>
      <c r="K75" s="959"/>
      <c r="L75" s="959"/>
      <c r="M75" s="959"/>
      <c r="N75" s="959"/>
      <c r="O75" s="959"/>
      <c r="P75" s="960"/>
      <c r="Q75" s="964"/>
      <c r="R75" s="965"/>
      <c r="S75" s="965"/>
      <c r="T75" s="965"/>
      <c r="U75" s="914"/>
      <c r="V75" s="966"/>
      <c r="W75" s="965"/>
      <c r="X75" s="965"/>
      <c r="Y75" s="965"/>
      <c r="Z75" s="914"/>
      <c r="AA75" s="966"/>
      <c r="AB75" s="965"/>
      <c r="AC75" s="965"/>
      <c r="AD75" s="965"/>
      <c r="AE75" s="914"/>
      <c r="AF75" s="966"/>
      <c r="AG75" s="965"/>
      <c r="AH75" s="965"/>
      <c r="AI75" s="965"/>
      <c r="AJ75" s="914"/>
      <c r="AK75" s="966"/>
      <c r="AL75" s="965"/>
      <c r="AM75" s="965"/>
      <c r="AN75" s="965"/>
      <c r="AO75" s="914"/>
      <c r="AP75" s="966"/>
      <c r="AQ75" s="965"/>
      <c r="AR75" s="965"/>
      <c r="AS75" s="965"/>
      <c r="AT75" s="914"/>
      <c r="AU75" s="966"/>
      <c r="AV75" s="965"/>
      <c r="AW75" s="965"/>
      <c r="AX75" s="965"/>
      <c r="AY75" s="914"/>
      <c r="AZ75" s="962"/>
      <c r="BA75" s="962"/>
      <c r="BB75" s="962"/>
      <c r="BC75" s="962"/>
      <c r="BD75" s="963"/>
      <c r="BE75" s="263"/>
      <c r="BF75" s="263"/>
      <c r="BG75" s="263"/>
      <c r="BH75" s="263"/>
      <c r="BI75" s="263"/>
      <c r="BJ75" s="263"/>
      <c r="BK75" s="263"/>
      <c r="BL75" s="263"/>
      <c r="BM75" s="263"/>
      <c r="BN75" s="263"/>
      <c r="BO75" s="263"/>
      <c r="BP75" s="263"/>
      <c r="BQ75" s="260">
        <v>69</v>
      </c>
      <c r="BR75" s="265"/>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4"/>
    </row>
    <row r="76" spans="1:131" s="245" customFormat="1" ht="26.25" customHeight="1" x14ac:dyDescent="0.15">
      <c r="A76" s="259">
        <v>9</v>
      </c>
      <c r="B76" s="958"/>
      <c r="C76" s="959"/>
      <c r="D76" s="959"/>
      <c r="E76" s="959"/>
      <c r="F76" s="959"/>
      <c r="G76" s="959"/>
      <c r="H76" s="959"/>
      <c r="I76" s="959"/>
      <c r="J76" s="959"/>
      <c r="K76" s="959"/>
      <c r="L76" s="959"/>
      <c r="M76" s="959"/>
      <c r="N76" s="959"/>
      <c r="O76" s="959"/>
      <c r="P76" s="960"/>
      <c r="Q76" s="964"/>
      <c r="R76" s="965"/>
      <c r="S76" s="965"/>
      <c r="T76" s="965"/>
      <c r="U76" s="914"/>
      <c r="V76" s="966"/>
      <c r="W76" s="965"/>
      <c r="X76" s="965"/>
      <c r="Y76" s="965"/>
      <c r="Z76" s="914"/>
      <c r="AA76" s="966"/>
      <c r="AB76" s="965"/>
      <c r="AC76" s="965"/>
      <c r="AD76" s="965"/>
      <c r="AE76" s="914"/>
      <c r="AF76" s="966"/>
      <c r="AG76" s="965"/>
      <c r="AH76" s="965"/>
      <c r="AI76" s="965"/>
      <c r="AJ76" s="914"/>
      <c r="AK76" s="966"/>
      <c r="AL76" s="965"/>
      <c r="AM76" s="965"/>
      <c r="AN76" s="965"/>
      <c r="AO76" s="914"/>
      <c r="AP76" s="966"/>
      <c r="AQ76" s="965"/>
      <c r="AR76" s="965"/>
      <c r="AS76" s="965"/>
      <c r="AT76" s="914"/>
      <c r="AU76" s="966"/>
      <c r="AV76" s="965"/>
      <c r="AW76" s="965"/>
      <c r="AX76" s="965"/>
      <c r="AY76" s="914"/>
      <c r="AZ76" s="962"/>
      <c r="BA76" s="962"/>
      <c r="BB76" s="962"/>
      <c r="BC76" s="962"/>
      <c r="BD76" s="963"/>
      <c r="BE76" s="263"/>
      <c r="BF76" s="263"/>
      <c r="BG76" s="263"/>
      <c r="BH76" s="263"/>
      <c r="BI76" s="263"/>
      <c r="BJ76" s="263"/>
      <c r="BK76" s="263"/>
      <c r="BL76" s="263"/>
      <c r="BM76" s="263"/>
      <c r="BN76" s="263"/>
      <c r="BO76" s="263"/>
      <c r="BP76" s="263"/>
      <c r="BQ76" s="260">
        <v>70</v>
      </c>
      <c r="BR76" s="265"/>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4"/>
    </row>
    <row r="77" spans="1:131" s="245" customFormat="1" ht="26.25" customHeight="1" x14ac:dyDescent="0.15">
      <c r="A77" s="259">
        <v>10</v>
      </c>
      <c r="B77" s="958"/>
      <c r="C77" s="959"/>
      <c r="D77" s="959"/>
      <c r="E77" s="959"/>
      <c r="F77" s="959"/>
      <c r="G77" s="959"/>
      <c r="H77" s="959"/>
      <c r="I77" s="959"/>
      <c r="J77" s="959"/>
      <c r="K77" s="959"/>
      <c r="L77" s="959"/>
      <c r="M77" s="959"/>
      <c r="N77" s="959"/>
      <c r="O77" s="959"/>
      <c r="P77" s="960"/>
      <c r="Q77" s="964"/>
      <c r="R77" s="965"/>
      <c r="S77" s="965"/>
      <c r="T77" s="965"/>
      <c r="U77" s="914"/>
      <c r="V77" s="966"/>
      <c r="W77" s="965"/>
      <c r="X77" s="965"/>
      <c r="Y77" s="965"/>
      <c r="Z77" s="914"/>
      <c r="AA77" s="966"/>
      <c r="AB77" s="965"/>
      <c r="AC77" s="965"/>
      <c r="AD77" s="965"/>
      <c r="AE77" s="914"/>
      <c r="AF77" s="966"/>
      <c r="AG77" s="965"/>
      <c r="AH77" s="965"/>
      <c r="AI77" s="965"/>
      <c r="AJ77" s="914"/>
      <c r="AK77" s="966"/>
      <c r="AL77" s="965"/>
      <c r="AM77" s="965"/>
      <c r="AN77" s="965"/>
      <c r="AO77" s="914"/>
      <c r="AP77" s="966"/>
      <c r="AQ77" s="965"/>
      <c r="AR77" s="965"/>
      <c r="AS77" s="965"/>
      <c r="AT77" s="914"/>
      <c r="AU77" s="966"/>
      <c r="AV77" s="965"/>
      <c r="AW77" s="965"/>
      <c r="AX77" s="965"/>
      <c r="AY77" s="914"/>
      <c r="AZ77" s="962"/>
      <c r="BA77" s="962"/>
      <c r="BB77" s="962"/>
      <c r="BC77" s="962"/>
      <c r="BD77" s="963"/>
      <c r="BE77" s="263"/>
      <c r="BF77" s="263"/>
      <c r="BG77" s="263"/>
      <c r="BH77" s="263"/>
      <c r="BI77" s="263"/>
      <c r="BJ77" s="263"/>
      <c r="BK77" s="263"/>
      <c r="BL77" s="263"/>
      <c r="BM77" s="263"/>
      <c r="BN77" s="263"/>
      <c r="BO77" s="263"/>
      <c r="BP77" s="263"/>
      <c r="BQ77" s="260">
        <v>71</v>
      </c>
      <c r="BR77" s="265"/>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4"/>
    </row>
    <row r="78" spans="1:131" s="245" customFormat="1" ht="26.25" customHeight="1" x14ac:dyDescent="0.15">
      <c r="A78" s="259">
        <v>11</v>
      </c>
      <c r="B78" s="958"/>
      <c r="C78" s="959"/>
      <c r="D78" s="959"/>
      <c r="E78" s="959"/>
      <c r="F78" s="959"/>
      <c r="G78" s="959"/>
      <c r="H78" s="959"/>
      <c r="I78" s="959"/>
      <c r="J78" s="959"/>
      <c r="K78" s="959"/>
      <c r="L78" s="959"/>
      <c r="M78" s="959"/>
      <c r="N78" s="959"/>
      <c r="O78" s="959"/>
      <c r="P78" s="960"/>
      <c r="Q78" s="96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2"/>
      <c r="BA78" s="962"/>
      <c r="BB78" s="962"/>
      <c r="BC78" s="962"/>
      <c r="BD78" s="963"/>
      <c r="BE78" s="263"/>
      <c r="BF78" s="263"/>
      <c r="BG78" s="263"/>
      <c r="BH78" s="263"/>
      <c r="BI78" s="263"/>
      <c r="BJ78" s="266"/>
      <c r="BK78" s="266"/>
      <c r="BL78" s="266"/>
      <c r="BM78" s="266"/>
      <c r="BN78" s="266"/>
      <c r="BO78" s="263"/>
      <c r="BP78" s="263"/>
      <c r="BQ78" s="260">
        <v>72</v>
      </c>
      <c r="BR78" s="265"/>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4"/>
    </row>
    <row r="79" spans="1:131" s="245" customFormat="1" ht="26.25" customHeight="1" x14ac:dyDescent="0.15">
      <c r="A79" s="259">
        <v>12</v>
      </c>
      <c r="B79" s="958"/>
      <c r="C79" s="959"/>
      <c r="D79" s="959"/>
      <c r="E79" s="959"/>
      <c r="F79" s="959"/>
      <c r="G79" s="959"/>
      <c r="H79" s="959"/>
      <c r="I79" s="959"/>
      <c r="J79" s="959"/>
      <c r="K79" s="959"/>
      <c r="L79" s="959"/>
      <c r="M79" s="959"/>
      <c r="N79" s="959"/>
      <c r="O79" s="959"/>
      <c r="P79" s="960"/>
      <c r="Q79" s="96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2"/>
      <c r="BA79" s="962"/>
      <c r="BB79" s="962"/>
      <c r="BC79" s="962"/>
      <c r="BD79" s="963"/>
      <c r="BE79" s="263"/>
      <c r="BF79" s="263"/>
      <c r="BG79" s="263"/>
      <c r="BH79" s="263"/>
      <c r="BI79" s="263"/>
      <c r="BJ79" s="266"/>
      <c r="BK79" s="266"/>
      <c r="BL79" s="266"/>
      <c r="BM79" s="266"/>
      <c r="BN79" s="266"/>
      <c r="BO79" s="263"/>
      <c r="BP79" s="263"/>
      <c r="BQ79" s="260">
        <v>73</v>
      </c>
      <c r="BR79" s="265"/>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4"/>
    </row>
    <row r="80" spans="1:131" s="245" customFormat="1" ht="26.25" customHeight="1" x14ac:dyDescent="0.15">
      <c r="A80" s="259">
        <v>13</v>
      </c>
      <c r="B80" s="958"/>
      <c r="C80" s="959"/>
      <c r="D80" s="959"/>
      <c r="E80" s="959"/>
      <c r="F80" s="959"/>
      <c r="G80" s="959"/>
      <c r="H80" s="959"/>
      <c r="I80" s="959"/>
      <c r="J80" s="959"/>
      <c r="K80" s="959"/>
      <c r="L80" s="959"/>
      <c r="M80" s="959"/>
      <c r="N80" s="959"/>
      <c r="O80" s="959"/>
      <c r="P80" s="960"/>
      <c r="Q80" s="96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2"/>
      <c r="BA80" s="962"/>
      <c r="BB80" s="962"/>
      <c r="BC80" s="962"/>
      <c r="BD80" s="963"/>
      <c r="BE80" s="263"/>
      <c r="BF80" s="263"/>
      <c r="BG80" s="263"/>
      <c r="BH80" s="263"/>
      <c r="BI80" s="263"/>
      <c r="BJ80" s="263"/>
      <c r="BK80" s="263"/>
      <c r="BL80" s="263"/>
      <c r="BM80" s="263"/>
      <c r="BN80" s="263"/>
      <c r="BO80" s="263"/>
      <c r="BP80" s="263"/>
      <c r="BQ80" s="260">
        <v>74</v>
      </c>
      <c r="BR80" s="265"/>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4"/>
    </row>
    <row r="81" spans="1:131" s="245" customFormat="1" ht="26.25" customHeight="1" x14ac:dyDescent="0.15">
      <c r="A81" s="259">
        <v>14</v>
      </c>
      <c r="B81" s="958"/>
      <c r="C81" s="959"/>
      <c r="D81" s="959"/>
      <c r="E81" s="959"/>
      <c r="F81" s="959"/>
      <c r="G81" s="959"/>
      <c r="H81" s="959"/>
      <c r="I81" s="959"/>
      <c r="J81" s="959"/>
      <c r="K81" s="959"/>
      <c r="L81" s="959"/>
      <c r="M81" s="959"/>
      <c r="N81" s="959"/>
      <c r="O81" s="959"/>
      <c r="P81" s="960"/>
      <c r="Q81" s="96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2"/>
      <c r="BA81" s="962"/>
      <c r="BB81" s="962"/>
      <c r="BC81" s="962"/>
      <c r="BD81" s="963"/>
      <c r="BE81" s="263"/>
      <c r="BF81" s="263"/>
      <c r="BG81" s="263"/>
      <c r="BH81" s="263"/>
      <c r="BI81" s="263"/>
      <c r="BJ81" s="263"/>
      <c r="BK81" s="263"/>
      <c r="BL81" s="263"/>
      <c r="BM81" s="263"/>
      <c r="BN81" s="263"/>
      <c r="BO81" s="263"/>
      <c r="BP81" s="263"/>
      <c r="BQ81" s="260">
        <v>75</v>
      </c>
      <c r="BR81" s="265"/>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4"/>
    </row>
    <row r="82" spans="1:131" s="245" customFormat="1" ht="26.25" customHeight="1" x14ac:dyDescent="0.15">
      <c r="A82" s="259">
        <v>15</v>
      </c>
      <c r="B82" s="958"/>
      <c r="C82" s="959"/>
      <c r="D82" s="959"/>
      <c r="E82" s="959"/>
      <c r="F82" s="959"/>
      <c r="G82" s="959"/>
      <c r="H82" s="959"/>
      <c r="I82" s="959"/>
      <c r="J82" s="959"/>
      <c r="K82" s="959"/>
      <c r="L82" s="959"/>
      <c r="M82" s="959"/>
      <c r="N82" s="959"/>
      <c r="O82" s="959"/>
      <c r="P82" s="960"/>
      <c r="Q82" s="96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2"/>
      <c r="BA82" s="962"/>
      <c r="BB82" s="962"/>
      <c r="BC82" s="962"/>
      <c r="BD82" s="963"/>
      <c r="BE82" s="263"/>
      <c r="BF82" s="263"/>
      <c r="BG82" s="263"/>
      <c r="BH82" s="263"/>
      <c r="BI82" s="263"/>
      <c r="BJ82" s="263"/>
      <c r="BK82" s="263"/>
      <c r="BL82" s="263"/>
      <c r="BM82" s="263"/>
      <c r="BN82" s="263"/>
      <c r="BO82" s="263"/>
      <c r="BP82" s="263"/>
      <c r="BQ82" s="260">
        <v>76</v>
      </c>
      <c r="BR82" s="265"/>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4"/>
    </row>
    <row r="83" spans="1:131" s="245" customFormat="1" ht="26.25" customHeight="1" x14ac:dyDescent="0.15">
      <c r="A83" s="259">
        <v>16</v>
      </c>
      <c r="B83" s="958"/>
      <c r="C83" s="959"/>
      <c r="D83" s="959"/>
      <c r="E83" s="959"/>
      <c r="F83" s="959"/>
      <c r="G83" s="959"/>
      <c r="H83" s="959"/>
      <c r="I83" s="959"/>
      <c r="J83" s="959"/>
      <c r="K83" s="959"/>
      <c r="L83" s="959"/>
      <c r="M83" s="959"/>
      <c r="N83" s="959"/>
      <c r="O83" s="959"/>
      <c r="P83" s="960"/>
      <c r="Q83" s="96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2"/>
      <c r="BA83" s="962"/>
      <c r="BB83" s="962"/>
      <c r="BC83" s="962"/>
      <c r="BD83" s="963"/>
      <c r="BE83" s="263"/>
      <c r="BF83" s="263"/>
      <c r="BG83" s="263"/>
      <c r="BH83" s="263"/>
      <c r="BI83" s="263"/>
      <c r="BJ83" s="263"/>
      <c r="BK83" s="263"/>
      <c r="BL83" s="263"/>
      <c r="BM83" s="263"/>
      <c r="BN83" s="263"/>
      <c r="BO83" s="263"/>
      <c r="BP83" s="263"/>
      <c r="BQ83" s="260">
        <v>77</v>
      </c>
      <c r="BR83" s="265"/>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4"/>
    </row>
    <row r="84" spans="1:131" s="245" customFormat="1" ht="26.25" customHeight="1" x14ac:dyDescent="0.15">
      <c r="A84" s="259">
        <v>17</v>
      </c>
      <c r="B84" s="958"/>
      <c r="C84" s="959"/>
      <c r="D84" s="959"/>
      <c r="E84" s="959"/>
      <c r="F84" s="959"/>
      <c r="G84" s="959"/>
      <c r="H84" s="959"/>
      <c r="I84" s="959"/>
      <c r="J84" s="959"/>
      <c r="K84" s="959"/>
      <c r="L84" s="959"/>
      <c r="M84" s="959"/>
      <c r="N84" s="959"/>
      <c r="O84" s="959"/>
      <c r="P84" s="960"/>
      <c r="Q84" s="96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2"/>
      <c r="BA84" s="962"/>
      <c r="BB84" s="962"/>
      <c r="BC84" s="962"/>
      <c r="BD84" s="963"/>
      <c r="BE84" s="263"/>
      <c r="BF84" s="263"/>
      <c r="BG84" s="263"/>
      <c r="BH84" s="263"/>
      <c r="BI84" s="263"/>
      <c r="BJ84" s="263"/>
      <c r="BK84" s="263"/>
      <c r="BL84" s="263"/>
      <c r="BM84" s="263"/>
      <c r="BN84" s="263"/>
      <c r="BO84" s="263"/>
      <c r="BP84" s="263"/>
      <c r="BQ84" s="260">
        <v>78</v>
      </c>
      <c r="BR84" s="265"/>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4"/>
    </row>
    <row r="85" spans="1:131" s="245" customFormat="1" ht="26.25" customHeight="1" x14ac:dyDescent="0.15">
      <c r="A85" s="259">
        <v>18</v>
      </c>
      <c r="B85" s="958"/>
      <c r="C85" s="959"/>
      <c r="D85" s="959"/>
      <c r="E85" s="959"/>
      <c r="F85" s="959"/>
      <c r="G85" s="959"/>
      <c r="H85" s="959"/>
      <c r="I85" s="959"/>
      <c r="J85" s="959"/>
      <c r="K85" s="959"/>
      <c r="L85" s="959"/>
      <c r="M85" s="959"/>
      <c r="N85" s="959"/>
      <c r="O85" s="959"/>
      <c r="P85" s="960"/>
      <c r="Q85" s="96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2"/>
      <c r="BA85" s="962"/>
      <c r="BB85" s="962"/>
      <c r="BC85" s="962"/>
      <c r="BD85" s="963"/>
      <c r="BE85" s="263"/>
      <c r="BF85" s="263"/>
      <c r="BG85" s="263"/>
      <c r="BH85" s="263"/>
      <c r="BI85" s="263"/>
      <c r="BJ85" s="263"/>
      <c r="BK85" s="263"/>
      <c r="BL85" s="263"/>
      <c r="BM85" s="263"/>
      <c r="BN85" s="263"/>
      <c r="BO85" s="263"/>
      <c r="BP85" s="263"/>
      <c r="BQ85" s="260">
        <v>79</v>
      </c>
      <c r="BR85" s="265"/>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4"/>
    </row>
    <row r="86" spans="1:131" s="245" customFormat="1" ht="26.25" customHeight="1" x14ac:dyDescent="0.15">
      <c r="A86" s="259">
        <v>19</v>
      </c>
      <c r="B86" s="958"/>
      <c r="C86" s="959"/>
      <c r="D86" s="959"/>
      <c r="E86" s="959"/>
      <c r="F86" s="959"/>
      <c r="G86" s="959"/>
      <c r="H86" s="959"/>
      <c r="I86" s="959"/>
      <c r="J86" s="959"/>
      <c r="K86" s="959"/>
      <c r="L86" s="959"/>
      <c r="M86" s="959"/>
      <c r="N86" s="959"/>
      <c r="O86" s="959"/>
      <c r="P86" s="960"/>
      <c r="Q86" s="96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2"/>
      <c r="BA86" s="962"/>
      <c r="BB86" s="962"/>
      <c r="BC86" s="962"/>
      <c r="BD86" s="963"/>
      <c r="BE86" s="263"/>
      <c r="BF86" s="263"/>
      <c r="BG86" s="263"/>
      <c r="BH86" s="263"/>
      <c r="BI86" s="263"/>
      <c r="BJ86" s="263"/>
      <c r="BK86" s="263"/>
      <c r="BL86" s="263"/>
      <c r="BM86" s="263"/>
      <c r="BN86" s="263"/>
      <c r="BO86" s="263"/>
      <c r="BP86" s="263"/>
      <c r="BQ86" s="260">
        <v>80</v>
      </c>
      <c r="BR86" s="265"/>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4"/>
    </row>
    <row r="87" spans="1:131" s="245" customFormat="1" ht="26.25" customHeight="1" x14ac:dyDescent="0.15">
      <c r="A87" s="267">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3"/>
      <c r="BF87" s="263"/>
      <c r="BG87" s="263"/>
      <c r="BH87" s="263"/>
      <c r="BI87" s="263"/>
      <c r="BJ87" s="263"/>
      <c r="BK87" s="263"/>
      <c r="BL87" s="263"/>
      <c r="BM87" s="263"/>
      <c r="BN87" s="263"/>
      <c r="BO87" s="263"/>
      <c r="BP87" s="263"/>
      <c r="BQ87" s="260">
        <v>81</v>
      </c>
      <c r="BR87" s="265"/>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4"/>
    </row>
    <row r="88" spans="1:131" s="245" customFormat="1" ht="26.25" customHeight="1" thickBot="1" x14ac:dyDescent="0.2">
      <c r="A88" s="262" t="s">
        <v>388</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340</v>
      </c>
      <c r="AG88" s="926"/>
      <c r="AH88" s="926"/>
      <c r="AI88" s="926"/>
      <c r="AJ88" s="926"/>
      <c r="AK88" s="923"/>
      <c r="AL88" s="923"/>
      <c r="AM88" s="923"/>
      <c r="AN88" s="923"/>
      <c r="AO88" s="923"/>
      <c r="AP88" s="926" t="s">
        <v>581</v>
      </c>
      <c r="AQ88" s="926"/>
      <c r="AR88" s="926"/>
      <c r="AS88" s="926"/>
      <c r="AT88" s="926"/>
      <c r="AU88" s="926" t="s">
        <v>581</v>
      </c>
      <c r="AV88" s="926"/>
      <c r="AW88" s="926"/>
      <c r="AX88" s="926"/>
      <c r="AY88" s="926"/>
      <c r="AZ88" s="931"/>
      <c r="BA88" s="931"/>
      <c r="BB88" s="931"/>
      <c r="BC88" s="931"/>
      <c r="BD88" s="932"/>
      <c r="BE88" s="263"/>
      <c r="BF88" s="263"/>
      <c r="BG88" s="263"/>
      <c r="BH88" s="263"/>
      <c r="BI88" s="263"/>
      <c r="BJ88" s="263"/>
      <c r="BK88" s="263"/>
      <c r="BL88" s="263"/>
      <c r="BM88" s="263"/>
      <c r="BN88" s="263"/>
      <c r="BO88" s="263"/>
      <c r="BP88" s="263"/>
      <c r="BQ88" s="260">
        <v>82</v>
      </c>
      <c r="BR88" s="265"/>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874" t="s">
        <v>415</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c r="CS102" s="934"/>
      <c r="CT102" s="934"/>
      <c r="CU102" s="934"/>
      <c r="CV102" s="978"/>
      <c r="CW102" s="977"/>
      <c r="CX102" s="934"/>
      <c r="CY102" s="934"/>
      <c r="CZ102" s="934"/>
      <c r="DA102" s="978"/>
      <c r="DB102" s="977"/>
      <c r="DC102" s="934"/>
      <c r="DD102" s="934"/>
      <c r="DE102" s="934"/>
      <c r="DF102" s="978"/>
      <c r="DG102" s="977"/>
      <c r="DH102" s="934"/>
      <c r="DI102" s="934"/>
      <c r="DJ102" s="934"/>
      <c r="DK102" s="978"/>
      <c r="DL102" s="977"/>
      <c r="DM102" s="934"/>
      <c r="DN102" s="934"/>
      <c r="DO102" s="934"/>
      <c r="DP102" s="978"/>
      <c r="DQ102" s="977"/>
      <c r="DR102" s="934"/>
      <c r="DS102" s="934"/>
      <c r="DT102" s="934"/>
      <c r="DU102" s="978"/>
      <c r="DV102" s="1001"/>
      <c r="DW102" s="1002"/>
      <c r="DX102" s="1002"/>
      <c r="DY102" s="1002"/>
      <c r="DZ102" s="1003"/>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4" t="s">
        <v>416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5" t="s">
        <v>417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418</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419</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6" t="s">
        <v>420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4" customFormat="1" ht="26.25" customHeight="1" x14ac:dyDescent="0.15">
      <c r="A109" s="999" t="s">
        <v>422</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423</v>
      </c>
      <c r="AB109" s="980"/>
      <c r="AC109" s="980"/>
      <c r="AD109" s="980"/>
      <c r="AE109" s="981"/>
      <c r="AF109" s="979" t="s">
        <v>306</v>
      </c>
      <c r="AG109" s="980"/>
      <c r="AH109" s="980"/>
      <c r="AI109" s="980"/>
      <c r="AJ109" s="981"/>
      <c r="AK109" s="979" t="s">
        <v>305</v>
      </c>
      <c r="AL109" s="980"/>
      <c r="AM109" s="980"/>
      <c r="AN109" s="980"/>
      <c r="AO109" s="981"/>
      <c r="AP109" s="979" t="s">
        <v>424</v>
      </c>
      <c r="AQ109" s="980"/>
      <c r="AR109" s="980"/>
      <c r="AS109" s="980"/>
      <c r="AT109" s="982"/>
      <c r="AU109" s="999" t="s">
        <v>422</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423</v>
      </c>
      <c r="BR109" s="980"/>
      <c r="BS109" s="980"/>
      <c r="BT109" s="980"/>
      <c r="BU109" s="981"/>
      <c r="BV109" s="979" t="s">
        <v>306</v>
      </c>
      <c r="BW109" s="980"/>
      <c r="BX109" s="980"/>
      <c r="BY109" s="980"/>
      <c r="BZ109" s="981"/>
      <c r="CA109" s="979" t="s">
        <v>305</v>
      </c>
      <c r="CB109" s="980"/>
      <c r="CC109" s="980"/>
      <c r="CD109" s="980"/>
      <c r="CE109" s="981"/>
      <c r="CF109" s="1000" t="s">
        <v>424</v>
      </c>
      <c r="CG109" s="1000"/>
      <c r="CH109" s="1000"/>
      <c r="CI109" s="1000"/>
      <c r="CJ109" s="1000"/>
      <c r="CK109" s="979" t="s">
        <v>425</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423</v>
      </c>
      <c r="DH109" s="980"/>
      <c r="DI109" s="980"/>
      <c r="DJ109" s="980"/>
      <c r="DK109" s="981"/>
      <c r="DL109" s="979" t="s">
        <v>306</v>
      </c>
      <c r="DM109" s="980"/>
      <c r="DN109" s="980"/>
      <c r="DO109" s="980"/>
      <c r="DP109" s="981"/>
      <c r="DQ109" s="979" t="s">
        <v>305</v>
      </c>
      <c r="DR109" s="980"/>
      <c r="DS109" s="980"/>
      <c r="DT109" s="980"/>
      <c r="DU109" s="981"/>
      <c r="DV109" s="979" t="s">
        <v>424</v>
      </c>
      <c r="DW109" s="980"/>
      <c r="DX109" s="980"/>
      <c r="DY109" s="980"/>
      <c r="DZ109" s="982"/>
    </row>
    <row r="110" spans="1:131" s="244" customFormat="1" ht="26.25" customHeight="1" x14ac:dyDescent="0.15">
      <c r="A110" s="983" t="s">
        <v>426</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236330</v>
      </c>
      <c r="AB110" s="987"/>
      <c r="AC110" s="987"/>
      <c r="AD110" s="987"/>
      <c r="AE110" s="988"/>
      <c r="AF110" s="989">
        <v>274294</v>
      </c>
      <c r="AG110" s="987"/>
      <c r="AH110" s="987"/>
      <c r="AI110" s="987"/>
      <c r="AJ110" s="988"/>
      <c r="AK110" s="989">
        <v>302571</v>
      </c>
      <c r="AL110" s="987"/>
      <c r="AM110" s="987"/>
      <c r="AN110" s="987"/>
      <c r="AO110" s="988"/>
      <c r="AP110" s="990">
        <v>21.5</v>
      </c>
      <c r="AQ110" s="991"/>
      <c r="AR110" s="991"/>
      <c r="AS110" s="991"/>
      <c r="AT110" s="992"/>
      <c r="AU110" s="993" t="s">
        <v>73</v>
      </c>
      <c r="AV110" s="994"/>
      <c r="AW110" s="994"/>
      <c r="AX110" s="994"/>
      <c r="AY110" s="994"/>
      <c r="AZ110" s="1035" t="s">
        <v>427</v>
      </c>
      <c r="BA110" s="984"/>
      <c r="BB110" s="984"/>
      <c r="BC110" s="984"/>
      <c r="BD110" s="984"/>
      <c r="BE110" s="984"/>
      <c r="BF110" s="984"/>
      <c r="BG110" s="984"/>
      <c r="BH110" s="984"/>
      <c r="BI110" s="984"/>
      <c r="BJ110" s="984"/>
      <c r="BK110" s="984"/>
      <c r="BL110" s="984"/>
      <c r="BM110" s="984"/>
      <c r="BN110" s="984"/>
      <c r="BO110" s="984"/>
      <c r="BP110" s="985"/>
      <c r="BQ110" s="1021">
        <v>2379774</v>
      </c>
      <c r="BR110" s="1022"/>
      <c r="BS110" s="1022"/>
      <c r="BT110" s="1022"/>
      <c r="BU110" s="1022"/>
      <c r="BV110" s="1022">
        <v>2390349</v>
      </c>
      <c r="BW110" s="1022"/>
      <c r="BX110" s="1022"/>
      <c r="BY110" s="1022"/>
      <c r="BZ110" s="1022"/>
      <c r="CA110" s="1022">
        <v>2502803</v>
      </c>
      <c r="CB110" s="1022"/>
      <c r="CC110" s="1022"/>
      <c r="CD110" s="1022"/>
      <c r="CE110" s="1022"/>
      <c r="CF110" s="1036">
        <v>177.7</v>
      </c>
      <c r="CG110" s="1037"/>
      <c r="CH110" s="1037"/>
      <c r="CI110" s="1037"/>
      <c r="CJ110" s="1037"/>
      <c r="CK110" s="1038" t="s">
        <v>428</v>
      </c>
      <c r="CL110" s="1039"/>
      <c r="CM110" s="1018" t="s">
        <v>429</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390</v>
      </c>
      <c r="DH110" s="1022"/>
      <c r="DI110" s="1022"/>
      <c r="DJ110" s="1022"/>
      <c r="DK110" s="1022"/>
      <c r="DL110" s="1022" t="s">
        <v>430</v>
      </c>
      <c r="DM110" s="1022"/>
      <c r="DN110" s="1022"/>
      <c r="DO110" s="1022"/>
      <c r="DP110" s="1022"/>
      <c r="DQ110" s="1022" t="s">
        <v>406</v>
      </c>
      <c r="DR110" s="1022"/>
      <c r="DS110" s="1022"/>
      <c r="DT110" s="1022"/>
      <c r="DU110" s="1022"/>
      <c r="DV110" s="1023" t="s">
        <v>390</v>
      </c>
      <c r="DW110" s="1023"/>
      <c r="DX110" s="1023"/>
      <c r="DY110" s="1023"/>
      <c r="DZ110" s="1024"/>
    </row>
    <row r="111" spans="1:131" s="244" customFormat="1" ht="26.25" customHeight="1" x14ac:dyDescent="0.15">
      <c r="A111" s="1025" t="s">
        <v>431</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390</v>
      </c>
      <c r="AB111" s="1029"/>
      <c r="AC111" s="1029"/>
      <c r="AD111" s="1029"/>
      <c r="AE111" s="1030"/>
      <c r="AF111" s="1031" t="s">
        <v>406</v>
      </c>
      <c r="AG111" s="1029"/>
      <c r="AH111" s="1029"/>
      <c r="AI111" s="1029"/>
      <c r="AJ111" s="1030"/>
      <c r="AK111" s="1031" t="s">
        <v>406</v>
      </c>
      <c r="AL111" s="1029"/>
      <c r="AM111" s="1029"/>
      <c r="AN111" s="1029"/>
      <c r="AO111" s="1030"/>
      <c r="AP111" s="1032" t="s">
        <v>406</v>
      </c>
      <c r="AQ111" s="1033"/>
      <c r="AR111" s="1033"/>
      <c r="AS111" s="1033"/>
      <c r="AT111" s="1034"/>
      <c r="AU111" s="995"/>
      <c r="AV111" s="996"/>
      <c r="AW111" s="996"/>
      <c r="AX111" s="996"/>
      <c r="AY111" s="996"/>
      <c r="AZ111" s="1044" t="s">
        <v>432</v>
      </c>
      <c r="BA111" s="1045"/>
      <c r="BB111" s="1045"/>
      <c r="BC111" s="1045"/>
      <c r="BD111" s="1045"/>
      <c r="BE111" s="1045"/>
      <c r="BF111" s="1045"/>
      <c r="BG111" s="1045"/>
      <c r="BH111" s="1045"/>
      <c r="BI111" s="1045"/>
      <c r="BJ111" s="1045"/>
      <c r="BK111" s="1045"/>
      <c r="BL111" s="1045"/>
      <c r="BM111" s="1045"/>
      <c r="BN111" s="1045"/>
      <c r="BO111" s="1045"/>
      <c r="BP111" s="1046"/>
      <c r="BQ111" s="1014" t="s">
        <v>390</v>
      </c>
      <c r="BR111" s="1015"/>
      <c r="BS111" s="1015"/>
      <c r="BT111" s="1015"/>
      <c r="BU111" s="1015"/>
      <c r="BV111" s="1015" t="s">
        <v>406</v>
      </c>
      <c r="BW111" s="1015"/>
      <c r="BX111" s="1015"/>
      <c r="BY111" s="1015"/>
      <c r="BZ111" s="1015"/>
      <c r="CA111" s="1015" t="s">
        <v>390</v>
      </c>
      <c r="CB111" s="1015"/>
      <c r="CC111" s="1015"/>
      <c r="CD111" s="1015"/>
      <c r="CE111" s="1015"/>
      <c r="CF111" s="1009" t="s">
        <v>430</v>
      </c>
      <c r="CG111" s="1010"/>
      <c r="CH111" s="1010"/>
      <c r="CI111" s="1010"/>
      <c r="CJ111" s="1010"/>
      <c r="CK111" s="1040"/>
      <c r="CL111" s="1041"/>
      <c r="CM111" s="1011" t="s">
        <v>433</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390</v>
      </c>
      <c r="DH111" s="1015"/>
      <c r="DI111" s="1015"/>
      <c r="DJ111" s="1015"/>
      <c r="DK111" s="1015"/>
      <c r="DL111" s="1015" t="s">
        <v>430</v>
      </c>
      <c r="DM111" s="1015"/>
      <c r="DN111" s="1015"/>
      <c r="DO111" s="1015"/>
      <c r="DP111" s="1015"/>
      <c r="DQ111" s="1015" t="s">
        <v>390</v>
      </c>
      <c r="DR111" s="1015"/>
      <c r="DS111" s="1015"/>
      <c r="DT111" s="1015"/>
      <c r="DU111" s="1015"/>
      <c r="DV111" s="1016" t="s">
        <v>406</v>
      </c>
      <c r="DW111" s="1016"/>
      <c r="DX111" s="1016"/>
      <c r="DY111" s="1016"/>
      <c r="DZ111" s="1017"/>
    </row>
    <row r="112" spans="1:131" s="244" customFormat="1" ht="26.25" customHeight="1" x14ac:dyDescent="0.15">
      <c r="A112" s="1047" t="s">
        <v>434</v>
      </c>
      <c r="B112" s="1048"/>
      <c r="C112" s="1045" t="s">
        <v>435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406</v>
      </c>
      <c r="AB112" s="1054"/>
      <c r="AC112" s="1054"/>
      <c r="AD112" s="1054"/>
      <c r="AE112" s="1055"/>
      <c r="AF112" s="1056" t="s">
        <v>406</v>
      </c>
      <c r="AG112" s="1054"/>
      <c r="AH112" s="1054"/>
      <c r="AI112" s="1054"/>
      <c r="AJ112" s="1055"/>
      <c r="AK112" s="1056" t="s">
        <v>406</v>
      </c>
      <c r="AL112" s="1054"/>
      <c r="AM112" s="1054"/>
      <c r="AN112" s="1054"/>
      <c r="AO112" s="1055"/>
      <c r="AP112" s="1057" t="s">
        <v>390</v>
      </c>
      <c r="AQ112" s="1058"/>
      <c r="AR112" s="1058"/>
      <c r="AS112" s="1058"/>
      <c r="AT112" s="1059"/>
      <c r="AU112" s="995"/>
      <c r="AV112" s="996"/>
      <c r="AW112" s="996"/>
      <c r="AX112" s="996"/>
      <c r="AY112" s="996"/>
      <c r="AZ112" s="1044" t="s">
        <v>436</v>
      </c>
      <c r="BA112" s="1045"/>
      <c r="BB112" s="1045"/>
      <c r="BC112" s="1045"/>
      <c r="BD112" s="1045"/>
      <c r="BE112" s="1045"/>
      <c r="BF112" s="1045"/>
      <c r="BG112" s="1045"/>
      <c r="BH112" s="1045"/>
      <c r="BI112" s="1045"/>
      <c r="BJ112" s="1045"/>
      <c r="BK112" s="1045"/>
      <c r="BL112" s="1045"/>
      <c r="BM112" s="1045"/>
      <c r="BN112" s="1045"/>
      <c r="BO112" s="1045"/>
      <c r="BP112" s="1046"/>
      <c r="BQ112" s="1014">
        <v>295015</v>
      </c>
      <c r="BR112" s="1015"/>
      <c r="BS112" s="1015"/>
      <c r="BT112" s="1015"/>
      <c r="BU112" s="1015"/>
      <c r="BV112" s="1015">
        <v>293510</v>
      </c>
      <c r="BW112" s="1015"/>
      <c r="BX112" s="1015"/>
      <c r="BY112" s="1015"/>
      <c r="BZ112" s="1015"/>
      <c r="CA112" s="1015">
        <v>339640</v>
      </c>
      <c r="CB112" s="1015"/>
      <c r="CC112" s="1015"/>
      <c r="CD112" s="1015"/>
      <c r="CE112" s="1015"/>
      <c r="CF112" s="1009">
        <v>24.1</v>
      </c>
      <c r="CG112" s="1010"/>
      <c r="CH112" s="1010"/>
      <c r="CI112" s="1010"/>
      <c r="CJ112" s="1010"/>
      <c r="CK112" s="1040"/>
      <c r="CL112" s="1041"/>
      <c r="CM112" s="1011" t="s">
        <v>437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390</v>
      </c>
      <c r="DH112" s="1015"/>
      <c r="DI112" s="1015"/>
      <c r="DJ112" s="1015"/>
      <c r="DK112" s="1015"/>
      <c r="DL112" s="1015" t="s">
        <v>390</v>
      </c>
      <c r="DM112" s="1015"/>
      <c r="DN112" s="1015"/>
      <c r="DO112" s="1015"/>
      <c r="DP112" s="1015"/>
      <c r="DQ112" s="1015" t="s">
        <v>406</v>
      </c>
      <c r="DR112" s="1015"/>
      <c r="DS112" s="1015"/>
      <c r="DT112" s="1015"/>
      <c r="DU112" s="1015"/>
      <c r="DV112" s="1016" t="s">
        <v>406</v>
      </c>
      <c r="DW112" s="1016"/>
      <c r="DX112" s="1016"/>
      <c r="DY112" s="1016"/>
      <c r="DZ112" s="1017"/>
    </row>
    <row r="113" spans="1:130" s="244" customFormat="1" ht="26.25" customHeight="1" x14ac:dyDescent="0.15">
      <c r="A113" s="1049"/>
      <c r="B113" s="1050"/>
      <c r="C113" s="1045" t="s">
        <v>438</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35350</v>
      </c>
      <c r="AB113" s="1029"/>
      <c r="AC113" s="1029"/>
      <c r="AD113" s="1029"/>
      <c r="AE113" s="1030"/>
      <c r="AF113" s="1031">
        <v>70232</v>
      </c>
      <c r="AG113" s="1029"/>
      <c r="AH113" s="1029"/>
      <c r="AI113" s="1029"/>
      <c r="AJ113" s="1030"/>
      <c r="AK113" s="1031">
        <v>55631</v>
      </c>
      <c r="AL113" s="1029"/>
      <c r="AM113" s="1029"/>
      <c r="AN113" s="1029"/>
      <c r="AO113" s="1030"/>
      <c r="AP113" s="1032">
        <v>3.9</v>
      </c>
      <c r="AQ113" s="1033"/>
      <c r="AR113" s="1033"/>
      <c r="AS113" s="1033"/>
      <c r="AT113" s="1034"/>
      <c r="AU113" s="995"/>
      <c r="AV113" s="996"/>
      <c r="AW113" s="996"/>
      <c r="AX113" s="996"/>
      <c r="AY113" s="996"/>
      <c r="AZ113" s="1044" t="s">
        <v>439</v>
      </c>
      <c r="BA113" s="1045"/>
      <c r="BB113" s="1045"/>
      <c r="BC113" s="1045"/>
      <c r="BD113" s="1045"/>
      <c r="BE113" s="1045"/>
      <c r="BF113" s="1045"/>
      <c r="BG113" s="1045"/>
      <c r="BH113" s="1045"/>
      <c r="BI113" s="1045"/>
      <c r="BJ113" s="1045"/>
      <c r="BK113" s="1045"/>
      <c r="BL113" s="1045"/>
      <c r="BM113" s="1045"/>
      <c r="BN113" s="1045"/>
      <c r="BO113" s="1045"/>
      <c r="BP113" s="1046"/>
      <c r="BQ113" s="1014" t="s">
        <v>430</v>
      </c>
      <c r="BR113" s="1015"/>
      <c r="BS113" s="1015"/>
      <c r="BT113" s="1015"/>
      <c r="BU113" s="1015"/>
      <c r="BV113" s="1015" t="s">
        <v>406</v>
      </c>
      <c r="BW113" s="1015"/>
      <c r="BX113" s="1015"/>
      <c r="BY113" s="1015"/>
      <c r="BZ113" s="1015"/>
      <c r="CA113" s="1015" t="s">
        <v>390</v>
      </c>
      <c r="CB113" s="1015"/>
      <c r="CC113" s="1015"/>
      <c r="CD113" s="1015"/>
      <c r="CE113" s="1015"/>
      <c r="CF113" s="1009" t="s">
        <v>406</v>
      </c>
      <c r="CG113" s="1010"/>
      <c r="CH113" s="1010"/>
      <c r="CI113" s="1010"/>
      <c r="CJ113" s="1010"/>
      <c r="CK113" s="1040"/>
      <c r="CL113" s="1041"/>
      <c r="CM113" s="1011" t="s">
        <v>440</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406</v>
      </c>
      <c r="DH113" s="1054"/>
      <c r="DI113" s="1054"/>
      <c r="DJ113" s="1054"/>
      <c r="DK113" s="1055"/>
      <c r="DL113" s="1056" t="s">
        <v>406</v>
      </c>
      <c r="DM113" s="1054"/>
      <c r="DN113" s="1054"/>
      <c r="DO113" s="1054"/>
      <c r="DP113" s="1055"/>
      <c r="DQ113" s="1056" t="s">
        <v>406</v>
      </c>
      <c r="DR113" s="1054"/>
      <c r="DS113" s="1054"/>
      <c r="DT113" s="1054"/>
      <c r="DU113" s="1055"/>
      <c r="DV113" s="1057" t="s">
        <v>390</v>
      </c>
      <c r="DW113" s="1058"/>
      <c r="DX113" s="1058"/>
      <c r="DY113" s="1058"/>
      <c r="DZ113" s="1059"/>
    </row>
    <row r="114" spans="1:130" s="244" customFormat="1" ht="26.25" customHeight="1" x14ac:dyDescent="0.15">
      <c r="A114" s="1049"/>
      <c r="B114" s="1050"/>
      <c r="C114" s="1045" t="s">
        <v>441</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430</v>
      </c>
      <c r="AB114" s="1054"/>
      <c r="AC114" s="1054"/>
      <c r="AD114" s="1054"/>
      <c r="AE114" s="1055"/>
      <c r="AF114" s="1056" t="s">
        <v>406</v>
      </c>
      <c r="AG114" s="1054"/>
      <c r="AH114" s="1054"/>
      <c r="AI114" s="1054"/>
      <c r="AJ114" s="1055"/>
      <c r="AK114" s="1056" t="s">
        <v>390</v>
      </c>
      <c r="AL114" s="1054"/>
      <c r="AM114" s="1054"/>
      <c r="AN114" s="1054"/>
      <c r="AO114" s="1055"/>
      <c r="AP114" s="1057" t="s">
        <v>390</v>
      </c>
      <c r="AQ114" s="1058"/>
      <c r="AR114" s="1058"/>
      <c r="AS114" s="1058"/>
      <c r="AT114" s="1059"/>
      <c r="AU114" s="995"/>
      <c r="AV114" s="996"/>
      <c r="AW114" s="996"/>
      <c r="AX114" s="996"/>
      <c r="AY114" s="996"/>
      <c r="AZ114" s="1044" t="s">
        <v>442</v>
      </c>
      <c r="BA114" s="1045"/>
      <c r="BB114" s="1045"/>
      <c r="BC114" s="1045"/>
      <c r="BD114" s="1045"/>
      <c r="BE114" s="1045"/>
      <c r="BF114" s="1045"/>
      <c r="BG114" s="1045"/>
      <c r="BH114" s="1045"/>
      <c r="BI114" s="1045"/>
      <c r="BJ114" s="1045"/>
      <c r="BK114" s="1045"/>
      <c r="BL114" s="1045"/>
      <c r="BM114" s="1045"/>
      <c r="BN114" s="1045"/>
      <c r="BO114" s="1045"/>
      <c r="BP114" s="1046"/>
      <c r="BQ114" s="1014">
        <v>101397</v>
      </c>
      <c r="BR114" s="1015"/>
      <c r="BS114" s="1015"/>
      <c r="BT114" s="1015"/>
      <c r="BU114" s="1015"/>
      <c r="BV114" s="1015">
        <v>89873</v>
      </c>
      <c r="BW114" s="1015"/>
      <c r="BX114" s="1015"/>
      <c r="BY114" s="1015"/>
      <c r="BZ114" s="1015"/>
      <c r="CA114" s="1015">
        <v>257684</v>
      </c>
      <c r="CB114" s="1015"/>
      <c r="CC114" s="1015"/>
      <c r="CD114" s="1015"/>
      <c r="CE114" s="1015"/>
      <c r="CF114" s="1009">
        <v>18.3</v>
      </c>
      <c r="CG114" s="1010"/>
      <c r="CH114" s="1010"/>
      <c r="CI114" s="1010"/>
      <c r="CJ114" s="1010"/>
      <c r="CK114" s="1040"/>
      <c r="CL114" s="1041"/>
      <c r="CM114" s="1011" t="s">
        <v>443</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444</v>
      </c>
      <c r="DH114" s="1054"/>
      <c r="DI114" s="1054"/>
      <c r="DJ114" s="1054"/>
      <c r="DK114" s="1055"/>
      <c r="DL114" s="1056" t="s">
        <v>390</v>
      </c>
      <c r="DM114" s="1054"/>
      <c r="DN114" s="1054"/>
      <c r="DO114" s="1054"/>
      <c r="DP114" s="1055"/>
      <c r="DQ114" s="1056" t="s">
        <v>430</v>
      </c>
      <c r="DR114" s="1054"/>
      <c r="DS114" s="1054"/>
      <c r="DT114" s="1054"/>
      <c r="DU114" s="1055"/>
      <c r="DV114" s="1057" t="s">
        <v>406</v>
      </c>
      <c r="DW114" s="1058"/>
      <c r="DX114" s="1058"/>
      <c r="DY114" s="1058"/>
      <c r="DZ114" s="1059"/>
    </row>
    <row r="115" spans="1:130" s="244" customFormat="1" ht="26.25" customHeight="1" x14ac:dyDescent="0.15">
      <c r="A115" s="1049"/>
      <c r="B115" s="1050"/>
      <c r="C115" s="1045" t="s">
        <v>445</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390</v>
      </c>
      <c r="AB115" s="1029"/>
      <c r="AC115" s="1029"/>
      <c r="AD115" s="1029"/>
      <c r="AE115" s="1030"/>
      <c r="AF115" s="1031" t="s">
        <v>430</v>
      </c>
      <c r="AG115" s="1029"/>
      <c r="AH115" s="1029"/>
      <c r="AI115" s="1029"/>
      <c r="AJ115" s="1030"/>
      <c r="AK115" s="1031" t="s">
        <v>406</v>
      </c>
      <c r="AL115" s="1029"/>
      <c r="AM115" s="1029"/>
      <c r="AN115" s="1029"/>
      <c r="AO115" s="1030"/>
      <c r="AP115" s="1032" t="s">
        <v>406</v>
      </c>
      <c r="AQ115" s="1033"/>
      <c r="AR115" s="1033"/>
      <c r="AS115" s="1033"/>
      <c r="AT115" s="1034"/>
      <c r="AU115" s="995"/>
      <c r="AV115" s="996"/>
      <c r="AW115" s="996"/>
      <c r="AX115" s="996"/>
      <c r="AY115" s="996"/>
      <c r="AZ115" s="1044" t="s">
        <v>446</v>
      </c>
      <c r="BA115" s="1045"/>
      <c r="BB115" s="1045"/>
      <c r="BC115" s="1045"/>
      <c r="BD115" s="1045"/>
      <c r="BE115" s="1045"/>
      <c r="BF115" s="1045"/>
      <c r="BG115" s="1045"/>
      <c r="BH115" s="1045"/>
      <c r="BI115" s="1045"/>
      <c r="BJ115" s="1045"/>
      <c r="BK115" s="1045"/>
      <c r="BL115" s="1045"/>
      <c r="BM115" s="1045"/>
      <c r="BN115" s="1045"/>
      <c r="BO115" s="1045"/>
      <c r="BP115" s="1046"/>
      <c r="BQ115" s="1014" t="s">
        <v>390</v>
      </c>
      <c r="BR115" s="1015"/>
      <c r="BS115" s="1015"/>
      <c r="BT115" s="1015"/>
      <c r="BU115" s="1015"/>
      <c r="BV115" s="1015" t="s">
        <v>406</v>
      </c>
      <c r="BW115" s="1015"/>
      <c r="BX115" s="1015"/>
      <c r="BY115" s="1015"/>
      <c r="BZ115" s="1015"/>
      <c r="CA115" s="1015" t="s">
        <v>390</v>
      </c>
      <c r="CB115" s="1015"/>
      <c r="CC115" s="1015"/>
      <c r="CD115" s="1015"/>
      <c r="CE115" s="1015"/>
      <c r="CF115" s="1009" t="s">
        <v>406</v>
      </c>
      <c r="CG115" s="1010"/>
      <c r="CH115" s="1010"/>
      <c r="CI115" s="1010"/>
      <c r="CJ115" s="1010"/>
      <c r="CK115" s="1040"/>
      <c r="CL115" s="1041"/>
      <c r="CM115" s="1044" t="s">
        <v>447</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390</v>
      </c>
      <c r="DH115" s="1054"/>
      <c r="DI115" s="1054"/>
      <c r="DJ115" s="1054"/>
      <c r="DK115" s="1055"/>
      <c r="DL115" s="1056" t="s">
        <v>406</v>
      </c>
      <c r="DM115" s="1054"/>
      <c r="DN115" s="1054"/>
      <c r="DO115" s="1054"/>
      <c r="DP115" s="1055"/>
      <c r="DQ115" s="1056" t="s">
        <v>390</v>
      </c>
      <c r="DR115" s="1054"/>
      <c r="DS115" s="1054"/>
      <c r="DT115" s="1054"/>
      <c r="DU115" s="1055"/>
      <c r="DV115" s="1057" t="s">
        <v>406</v>
      </c>
      <c r="DW115" s="1058"/>
      <c r="DX115" s="1058"/>
      <c r="DY115" s="1058"/>
      <c r="DZ115" s="1059"/>
    </row>
    <row r="116" spans="1:130" s="244" customFormat="1" ht="26.25" customHeight="1" x14ac:dyDescent="0.15">
      <c r="A116" s="1051"/>
      <c r="B116" s="1052"/>
      <c r="C116" s="1060" t="s">
        <v>448</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406</v>
      </c>
      <c r="AB116" s="1054"/>
      <c r="AC116" s="1054"/>
      <c r="AD116" s="1054"/>
      <c r="AE116" s="1055"/>
      <c r="AF116" s="1056">
        <v>17</v>
      </c>
      <c r="AG116" s="1054"/>
      <c r="AH116" s="1054"/>
      <c r="AI116" s="1054"/>
      <c r="AJ116" s="1055"/>
      <c r="AK116" s="1056" t="s">
        <v>406</v>
      </c>
      <c r="AL116" s="1054"/>
      <c r="AM116" s="1054"/>
      <c r="AN116" s="1054"/>
      <c r="AO116" s="1055"/>
      <c r="AP116" s="1057" t="s">
        <v>406</v>
      </c>
      <c r="AQ116" s="1058"/>
      <c r="AR116" s="1058"/>
      <c r="AS116" s="1058"/>
      <c r="AT116" s="1059"/>
      <c r="AU116" s="995"/>
      <c r="AV116" s="996"/>
      <c r="AW116" s="996"/>
      <c r="AX116" s="996"/>
      <c r="AY116" s="996"/>
      <c r="AZ116" s="1062" t="s">
        <v>449</v>
      </c>
      <c r="BA116" s="1063"/>
      <c r="BB116" s="1063"/>
      <c r="BC116" s="1063"/>
      <c r="BD116" s="1063"/>
      <c r="BE116" s="1063"/>
      <c r="BF116" s="1063"/>
      <c r="BG116" s="1063"/>
      <c r="BH116" s="1063"/>
      <c r="BI116" s="1063"/>
      <c r="BJ116" s="1063"/>
      <c r="BK116" s="1063"/>
      <c r="BL116" s="1063"/>
      <c r="BM116" s="1063"/>
      <c r="BN116" s="1063"/>
      <c r="BO116" s="1063"/>
      <c r="BP116" s="1064"/>
      <c r="BQ116" s="1014" t="s">
        <v>406</v>
      </c>
      <c r="BR116" s="1015"/>
      <c r="BS116" s="1015"/>
      <c r="BT116" s="1015"/>
      <c r="BU116" s="1015"/>
      <c r="BV116" s="1015" t="s">
        <v>406</v>
      </c>
      <c r="BW116" s="1015"/>
      <c r="BX116" s="1015"/>
      <c r="BY116" s="1015"/>
      <c r="BZ116" s="1015"/>
      <c r="CA116" s="1015" t="s">
        <v>406</v>
      </c>
      <c r="CB116" s="1015"/>
      <c r="CC116" s="1015"/>
      <c r="CD116" s="1015"/>
      <c r="CE116" s="1015"/>
      <c r="CF116" s="1009" t="s">
        <v>406</v>
      </c>
      <c r="CG116" s="1010"/>
      <c r="CH116" s="1010"/>
      <c r="CI116" s="1010"/>
      <c r="CJ116" s="1010"/>
      <c r="CK116" s="1040"/>
      <c r="CL116" s="1041"/>
      <c r="CM116" s="1011" t="s">
        <v>450</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430</v>
      </c>
      <c r="DH116" s="1054"/>
      <c r="DI116" s="1054"/>
      <c r="DJ116" s="1054"/>
      <c r="DK116" s="1055"/>
      <c r="DL116" s="1056" t="s">
        <v>406</v>
      </c>
      <c r="DM116" s="1054"/>
      <c r="DN116" s="1054"/>
      <c r="DO116" s="1054"/>
      <c r="DP116" s="1055"/>
      <c r="DQ116" s="1056" t="s">
        <v>406</v>
      </c>
      <c r="DR116" s="1054"/>
      <c r="DS116" s="1054"/>
      <c r="DT116" s="1054"/>
      <c r="DU116" s="1055"/>
      <c r="DV116" s="1057" t="s">
        <v>406</v>
      </c>
      <c r="DW116" s="1058"/>
      <c r="DX116" s="1058"/>
      <c r="DY116" s="1058"/>
      <c r="DZ116" s="1059"/>
    </row>
    <row r="117" spans="1:130" s="244" customFormat="1" ht="26.25" customHeight="1" x14ac:dyDescent="0.15">
      <c r="A117" s="999" t="s">
        <v>187</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451</v>
      </c>
      <c r="Z117" s="981"/>
      <c r="AA117" s="1071">
        <v>271680</v>
      </c>
      <c r="AB117" s="1072"/>
      <c r="AC117" s="1072"/>
      <c r="AD117" s="1072"/>
      <c r="AE117" s="1073"/>
      <c r="AF117" s="1074">
        <v>344543</v>
      </c>
      <c r="AG117" s="1072"/>
      <c r="AH117" s="1072"/>
      <c r="AI117" s="1072"/>
      <c r="AJ117" s="1073"/>
      <c r="AK117" s="1074">
        <v>358202</v>
      </c>
      <c r="AL117" s="1072"/>
      <c r="AM117" s="1072"/>
      <c r="AN117" s="1072"/>
      <c r="AO117" s="1073"/>
      <c r="AP117" s="1075"/>
      <c r="AQ117" s="1076"/>
      <c r="AR117" s="1076"/>
      <c r="AS117" s="1076"/>
      <c r="AT117" s="1077"/>
      <c r="AU117" s="995"/>
      <c r="AV117" s="996"/>
      <c r="AW117" s="996"/>
      <c r="AX117" s="996"/>
      <c r="AY117" s="996"/>
      <c r="AZ117" s="1062" t="s">
        <v>452</v>
      </c>
      <c r="BA117" s="1063"/>
      <c r="BB117" s="1063"/>
      <c r="BC117" s="1063"/>
      <c r="BD117" s="1063"/>
      <c r="BE117" s="1063"/>
      <c r="BF117" s="1063"/>
      <c r="BG117" s="1063"/>
      <c r="BH117" s="1063"/>
      <c r="BI117" s="1063"/>
      <c r="BJ117" s="1063"/>
      <c r="BK117" s="1063"/>
      <c r="BL117" s="1063"/>
      <c r="BM117" s="1063"/>
      <c r="BN117" s="1063"/>
      <c r="BO117" s="1063"/>
      <c r="BP117" s="1064"/>
      <c r="BQ117" s="1014" t="s">
        <v>390</v>
      </c>
      <c r="BR117" s="1015"/>
      <c r="BS117" s="1015"/>
      <c r="BT117" s="1015"/>
      <c r="BU117" s="1015"/>
      <c r="BV117" s="1015" t="s">
        <v>430</v>
      </c>
      <c r="BW117" s="1015"/>
      <c r="BX117" s="1015"/>
      <c r="BY117" s="1015"/>
      <c r="BZ117" s="1015"/>
      <c r="CA117" s="1015" t="s">
        <v>430</v>
      </c>
      <c r="CB117" s="1015"/>
      <c r="CC117" s="1015"/>
      <c r="CD117" s="1015"/>
      <c r="CE117" s="1015"/>
      <c r="CF117" s="1009" t="s">
        <v>390</v>
      </c>
      <c r="CG117" s="1010"/>
      <c r="CH117" s="1010"/>
      <c r="CI117" s="1010"/>
      <c r="CJ117" s="1010"/>
      <c r="CK117" s="1040"/>
      <c r="CL117" s="1041"/>
      <c r="CM117" s="1011" t="s">
        <v>453</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390</v>
      </c>
      <c r="DH117" s="1054"/>
      <c r="DI117" s="1054"/>
      <c r="DJ117" s="1054"/>
      <c r="DK117" s="1055"/>
      <c r="DL117" s="1056" t="s">
        <v>390</v>
      </c>
      <c r="DM117" s="1054"/>
      <c r="DN117" s="1054"/>
      <c r="DO117" s="1054"/>
      <c r="DP117" s="1055"/>
      <c r="DQ117" s="1056" t="s">
        <v>390</v>
      </c>
      <c r="DR117" s="1054"/>
      <c r="DS117" s="1054"/>
      <c r="DT117" s="1054"/>
      <c r="DU117" s="1055"/>
      <c r="DV117" s="1057" t="s">
        <v>390</v>
      </c>
      <c r="DW117" s="1058"/>
      <c r="DX117" s="1058"/>
      <c r="DY117" s="1058"/>
      <c r="DZ117" s="1059"/>
    </row>
    <row r="118" spans="1:130" s="244" customFormat="1" ht="26.25" customHeight="1" x14ac:dyDescent="0.15">
      <c r="A118" s="999" t="s">
        <v>425</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423</v>
      </c>
      <c r="AB118" s="980"/>
      <c r="AC118" s="980"/>
      <c r="AD118" s="980"/>
      <c r="AE118" s="981"/>
      <c r="AF118" s="979" t="s">
        <v>306</v>
      </c>
      <c r="AG118" s="980"/>
      <c r="AH118" s="980"/>
      <c r="AI118" s="980"/>
      <c r="AJ118" s="981"/>
      <c r="AK118" s="979" t="s">
        <v>305</v>
      </c>
      <c r="AL118" s="980"/>
      <c r="AM118" s="980"/>
      <c r="AN118" s="980"/>
      <c r="AO118" s="981"/>
      <c r="AP118" s="1066" t="s">
        <v>424</v>
      </c>
      <c r="AQ118" s="1067"/>
      <c r="AR118" s="1067"/>
      <c r="AS118" s="1067"/>
      <c r="AT118" s="1068"/>
      <c r="AU118" s="995"/>
      <c r="AV118" s="996"/>
      <c r="AW118" s="996"/>
      <c r="AX118" s="996"/>
      <c r="AY118" s="996"/>
      <c r="AZ118" s="1069" t="s">
        <v>454</v>
      </c>
      <c r="BA118" s="1060"/>
      <c r="BB118" s="1060"/>
      <c r="BC118" s="1060"/>
      <c r="BD118" s="1060"/>
      <c r="BE118" s="1060"/>
      <c r="BF118" s="1060"/>
      <c r="BG118" s="1060"/>
      <c r="BH118" s="1060"/>
      <c r="BI118" s="1060"/>
      <c r="BJ118" s="1060"/>
      <c r="BK118" s="1060"/>
      <c r="BL118" s="1060"/>
      <c r="BM118" s="1060"/>
      <c r="BN118" s="1060"/>
      <c r="BO118" s="1060"/>
      <c r="BP118" s="1061"/>
      <c r="BQ118" s="1092" t="s">
        <v>430</v>
      </c>
      <c r="BR118" s="1093"/>
      <c r="BS118" s="1093"/>
      <c r="BT118" s="1093"/>
      <c r="BU118" s="1093"/>
      <c r="BV118" s="1093" t="s">
        <v>390</v>
      </c>
      <c r="BW118" s="1093"/>
      <c r="BX118" s="1093"/>
      <c r="BY118" s="1093"/>
      <c r="BZ118" s="1093"/>
      <c r="CA118" s="1093" t="s">
        <v>390</v>
      </c>
      <c r="CB118" s="1093"/>
      <c r="CC118" s="1093"/>
      <c r="CD118" s="1093"/>
      <c r="CE118" s="1093"/>
      <c r="CF118" s="1009" t="s">
        <v>430</v>
      </c>
      <c r="CG118" s="1010"/>
      <c r="CH118" s="1010"/>
      <c r="CI118" s="1010"/>
      <c r="CJ118" s="1010"/>
      <c r="CK118" s="1040"/>
      <c r="CL118" s="1041"/>
      <c r="CM118" s="1011" t="s">
        <v>455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390</v>
      </c>
      <c r="DH118" s="1054"/>
      <c r="DI118" s="1054"/>
      <c r="DJ118" s="1054"/>
      <c r="DK118" s="1055"/>
      <c r="DL118" s="1056" t="s">
        <v>390</v>
      </c>
      <c r="DM118" s="1054"/>
      <c r="DN118" s="1054"/>
      <c r="DO118" s="1054"/>
      <c r="DP118" s="1055"/>
      <c r="DQ118" s="1056" t="s">
        <v>390</v>
      </c>
      <c r="DR118" s="1054"/>
      <c r="DS118" s="1054"/>
      <c r="DT118" s="1054"/>
      <c r="DU118" s="1055"/>
      <c r="DV118" s="1057" t="s">
        <v>444</v>
      </c>
      <c r="DW118" s="1058"/>
      <c r="DX118" s="1058"/>
      <c r="DY118" s="1058"/>
      <c r="DZ118" s="1059"/>
    </row>
    <row r="119" spans="1:130" s="244" customFormat="1" ht="26.25" customHeight="1" x14ac:dyDescent="0.15">
      <c r="A119" s="1153" t="s">
        <v>428</v>
      </c>
      <c r="B119" s="1039"/>
      <c r="C119" s="1018" t="s">
        <v>429</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390</v>
      </c>
      <c r="AB119" s="987"/>
      <c r="AC119" s="987"/>
      <c r="AD119" s="987"/>
      <c r="AE119" s="988"/>
      <c r="AF119" s="989" t="s">
        <v>430</v>
      </c>
      <c r="AG119" s="987"/>
      <c r="AH119" s="987"/>
      <c r="AI119" s="987"/>
      <c r="AJ119" s="988"/>
      <c r="AK119" s="989" t="s">
        <v>430</v>
      </c>
      <c r="AL119" s="987"/>
      <c r="AM119" s="987"/>
      <c r="AN119" s="987"/>
      <c r="AO119" s="988"/>
      <c r="AP119" s="990" t="s">
        <v>430</v>
      </c>
      <c r="AQ119" s="991"/>
      <c r="AR119" s="991"/>
      <c r="AS119" s="991"/>
      <c r="AT119" s="992"/>
      <c r="AU119" s="997"/>
      <c r="AV119" s="998"/>
      <c r="AW119" s="998"/>
      <c r="AX119" s="998"/>
      <c r="AY119" s="998"/>
      <c r="AZ119" s="275" t="s">
        <v>187</v>
      </c>
      <c r="BA119" s="275"/>
      <c r="BB119" s="275"/>
      <c r="BC119" s="275"/>
      <c r="BD119" s="275"/>
      <c r="BE119" s="275"/>
      <c r="BF119" s="275"/>
      <c r="BG119" s="275"/>
      <c r="BH119" s="275"/>
      <c r="BI119" s="275"/>
      <c r="BJ119" s="275"/>
      <c r="BK119" s="275"/>
      <c r="BL119" s="275"/>
      <c r="BM119" s="275"/>
      <c r="BN119" s="275"/>
      <c r="BO119" s="1070" t="s">
        <v>456</v>
      </c>
      <c r="BP119" s="1101"/>
      <c r="BQ119" s="1092">
        <v>2776186</v>
      </c>
      <c r="BR119" s="1093"/>
      <c r="BS119" s="1093"/>
      <c r="BT119" s="1093"/>
      <c r="BU119" s="1093"/>
      <c r="BV119" s="1093">
        <v>2773732</v>
      </c>
      <c r="BW119" s="1093"/>
      <c r="BX119" s="1093"/>
      <c r="BY119" s="1093"/>
      <c r="BZ119" s="1093"/>
      <c r="CA119" s="1093">
        <v>3100127</v>
      </c>
      <c r="CB119" s="1093"/>
      <c r="CC119" s="1093"/>
      <c r="CD119" s="1093"/>
      <c r="CE119" s="1093"/>
      <c r="CF119" s="1094"/>
      <c r="CG119" s="1095"/>
      <c r="CH119" s="1095"/>
      <c r="CI119" s="1095"/>
      <c r="CJ119" s="1096"/>
      <c r="CK119" s="1042"/>
      <c r="CL119" s="1043"/>
      <c r="CM119" s="1097" t="s">
        <v>457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390</v>
      </c>
      <c r="DH119" s="1079"/>
      <c r="DI119" s="1079"/>
      <c r="DJ119" s="1079"/>
      <c r="DK119" s="1080"/>
      <c r="DL119" s="1078" t="s">
        <v>430</v>
      </c>
      <c r="DM119" s="1079"/>
      <c r="DN119" s="1079"/>
      <c r="DO119" s="1079"/>
      <c r="DP119" s="1080"/>
      <c r="DQ119" s="1078" t="s">
        <v>430</v>
      </c>
      <c r="DR119" s="1079"/>
      <c r="DS119" s="1079"/>
      <c r="DT119" s="1079"/>
      <c r="DU119" s="1080"/>
      <c r="DV119" s="1081" t="s">
        <v>430</v>
      </c>
      <c r="DW119" s="1082"/>
      <c r="DX119" s="1082"/>
      <c r="DY119" s="1082"/>
      <c r="DZ119" s="1083"/>
    </row>
    <row r="120" spans="1:130" s="244" customFormat="1" ht="26.25" customHeight="1" x14ac:dyDescent="0.15">
      <c r="A120" s="1154"/>
      <c r="B120" s="1041"/>
      <c r="C120" s="1011" t="s">
        <v>433</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444</v>
      </c>
      <c r="AB120" s="1054"/>
      <c r="AC120" s="1054"/>
      <c r="AD120" s="1054"/>
      <c r="AE120" s="1055"/>
      <c r="AF120" s="1056" t="s">
        <v>430</v>
      </c>
      <c r="AG120" s="1054"/>
      <c r="AH120" s="1054"/>
      <c r="AI120" s="1054"/>
      <c r="AJ120" s="1055"/>
      <c r="AK120" s="1056" t="s">
        <v>444</v>
      </c>
      <c r="AL120" s="1054"/>
      <c r="AM120" s="1054"/>
      <c r="AN120" s="1054"/>
      <c r="AO120" s="1055"/>
      <c r="AP120" s="1057" t="s">
        <v>444</v>
      </c>
      <c r="AQ120" s="1058"/>
      <c r="AR120" s="1058"/>
      <c r="AS120" s="1058"/>
      <c r="AT120" s="1059"/>
      <c r="AU120" s="1084" t="s">
        <v>458</v>
      </c>
      <c r="AV120" s="1085"/>
      <c r="AW120" s="1085"/>
      <c r="AX120" s="1085"/>
      <c r="AY120" s="1086"/>
      <c r="AZ120" s="1035" t="s">
        <v>459</v>
      </c>
      <c r="BA120" s="984"/>
      <c r="BB120" s="984"/>
      <c r="BC120" s="984"/>
      <c r="BD120" s="984"/>
      <c r="BE120" s="984"/>
      <c r="BF120" s="984"/>
      <c r="BG120" s="984"/>
      <c r="BH120" s="984"/>
      <c r="BI120" s="984"/>
      <c r="BJ120" s="984"/>
      <c r="BK120" s="984"/>
      <c r="BL120" s="984"/>
      <c r="BM120" s="984"/>
      <c r="BN120" s="984"/>
      <c r="BO120" s="984"/>
      <c r="BP120" s="985"/>
      <c r="BQ120" s="1021">
        <v>2542606</v>
      </c>
      <c r="BR120" s="1022"/>
      <c r="BS120" s="1022"/>
      <c r="BT120" s="1022"/>
      <c r="BU120" s="1022"/>
      <c r="BV120" s="1022">
        <v>2492116</v>
      </c>
      <c r="BW120" s="1022"/>
      <c r="BX120" s="1022"/>
      <c r="BY120" s="1022"/>
      <c r="BZ120" s="1022"/>
      <c r="CA120" s="1022">
        <v>2513068</v>
      </c>
      <c r="CB120" s="1022"/>
      <c r="CC120" s="1022"/>
      <c r="CD120" s="1022"/>
      <c r="CE120" s="1022"/>
      <c r="CF120" s="1036">
        <v>178.4</v>
      </c>
      <c r="CG120" s="1037"/>
      <c r="CH120" s="1037"/>
      <c r="CI120" s="1037"/>
      <c r="CJ120" s="1037"/>
      <c r="CK120" s="1102" t="s">
        <v>460</v>
      </c>
      <c r="CL120" s="1103"/>
      <c r="CM120" s="1103"/>
      <c r="CN120" s="1103"/>
      <c r="CO120" s="1104"/>
      <c r="CP120" s="1110" t="s">
        <v>461</v>
      </c>
      <c r="CQ120" s="1111"/>
      <c r="CR120" s="1111"/>
      <c r="CS120" s="1111"/>
      <c r="CT120" s="1111"/>
      <c r="CU120" s="1111"/>
      <c r="CV120" s="1111"/>
      <c r="CW120" s="1111"/>
      <c r="CX120" s="1111"/>
      <c r="CY120" s="1111"/>
      <c r="CZ120" s="1111"/>
      <c r="DA120" s="1111"/>
      <c r="DB120" s="1111"/>
      <c r="DC120" s="1111"/>
      <c r="DD120" s="1111"/>
      <c r="DE120" s="1111"/>
      <c r="DF120" s="1112"/>
      <c r="DG120" s="1021">
        <v>190233</v>
      </c>
      <c r="DH120" s="1022"/>
      <c r="DI120" s="1022"/>
      <c r="DJ120" s="1022"/>
      <c r="DK120" s="1022"/>
      <c r="DL120" s="1022">
        <v>198490</v>
      </c>
      <c r="DM120" s="1022"/>
      <c r="DN120" s="1022"/>
      <c r="DO120" s="1022"/>
      <c r="DP120" s="1022"/>
      <c r="DQ120" s="1022">
        <v>251364</v>
      </c>
      <c r="DR120" s="1022"/>
      <c r="DS120" s="1022"/>
      <c r="DT120" s="1022"/>
      <c r="DU120" s="1022"/>
      <c r="DV120" s="1023">
        <v>17.8</v>
      </c>
      <c r="DW120" s="1023"/>
      <c r="DX120" s="1023"/>
      <c r="DY120" s="1023"/>
      <c r="DZ120" s="1024"/>
    </row>
    <row r="121" spans="1:130" s="244" customFormat="1" ht="26.25" customHeight="1" x14ac:dyDescent="0.15">
      <c r="A121" s="1154"/>
      <c r="B121" s="1041"/>
      <c r="C121" s="1062" t="s">
        <v>462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390</v>
      </c>
      <c r="AB121" s="1054"/>
      <c r="AC121" s="1054"/>
      <c r="AD121" s="1054"/>
      <c r="AE121" s="1055"/>
      <c r="AF121" s="1056" t="s">
        <v>444</v>
      </c>
      <c r="AG121" s="1054"/>
      <c r="AH121" s="1054"/>
      <c r="AI121" s="1054"/>
      <c r="AJ121" s="1055"/>
      <c r="AK121" s="1056" t="s">
        <v>444</v>
      </c>
      <c r="AL121" s="1054"/>
      <c r="AM121" s="1054"/>
      <c r="AN121" s="1054"/>
      <c r="AO121" s="1055"/>
      <c r="AP121" s="1057" t="s">
        <v>390</v>
      </c>
      <c r="AQ121" s="1058"/>
      <c r="AR121" s="1058"/>
      <c r="AS121" s="1058"/>
      <c r="AT121" s="1059"/>
      <c r="AU121" s="1087"/>
      <c r="AV121" s="1088"/>
      <c r="AW121" s="1088"/>
      <c r="AX121" s="1088"/>
      <c r="AY121" s="1089"/>
      <c r="AZ121" s="1044" t="s">
        <v>463</v>
      </c>
      <c r="BA121" s="1045"/>
      <c r="BB121" s="1045"/>
      <c r="BC121" s="1045"/>
      <c r="BD121" s="1045"/>
      <c r="BE121" s="1045"/>
      <c r="BF121" s="1045"/>
      <c r="BG121" s="1045"/>
      <c r="BH121" s="1045"/>
      <c r="BI121" s="1045"/>
      <c r="BJ121" s="1045"/>
      <c r="BK121" s="1045"/>
      <c r="BL121" s="1045"/>
      <c r="BM121" s="1045"/>
      <c r="BN121" s="1045"/>
      <c r="BO121" s="1045"/>
      <c r="BP121" s="1046"/>
      <c r="BQ121" s="1014">
        <v>22741</v>
      </c>
      <c r="BR121" s="1015"/>
      <c r="BS121" s="1015"/>
      <c r="BT121" s="1015"/>
      <c r="BU121" s="1015"/>
      <c r="BV121" s="1015">
        <v>19685</v>
      </c>
      <c r="BW121" s="1015"/>
      <c r="BX121" s="1015"/>
      <c r="BY121" s="1015"/>
      <c r="BZ121" s="1015"/>
      <c r="CA121" s="1015" t="s">
        <v>444</v>
      </c>
      <c r="CB121" s="1015"/>
      <c r="CC121" s="1015"/>
      <c r="CD121" s="1015"/>
      <c r="CE121" s="1015"/>
      <c r="CF121" s="1009" t="s">
        <v>430</v>
      </c>
      <c r="CG121" s="1010"/>
      <c r="CH121" s="1010"/>
      <c r="CI121" s="1010"/>
      <c r="CJ121" s="1010"/>
      <c r="CK121" s="1105"/>
      <c r="CL121" s="1106"/>
      <c r="CM121" s="1106"/>
      <c r="CN121" s="1106"/>
      <c r="CO121" s="1107"/>
      <c r="CP121" s="1115" t="s">
        <v>464</v>
      </c>
      <c r="CQ121" s="1116"/>
      <c r="CR121" s="1116"/>
      <c r="CS121" s="1116"/>
      <c r="CT121" s="1116"/>
      <c r="CU121" s="1116"/>
      <c r="CV121" s="1116"/>
      <c r="CW121" s="1116"/>
      <c r="CX121" s="1116"/>
      <c r="CY121" s="1116"/>
      <c r="CZ121" s="1116"/>
      <c r="DA121" s="1116"/>
      <c r="DB121" s="1116"/>
      <c r="DC121" s="1116"/>
      <c r="DD121" s="1116"/>
      <c r="DE121" s="1116"/>
      <c r="DF121" s="1117"/>
      <c r="DG121" s="1014">
        <v>104727</v>
      </c>
      <c r="DH121" s="1015"/>
      <c r="DI121" s="1015"/>
      <c r="DJ121" s="1015"/>
      <c r="DK121" s="1015"/>
      <c r="DL121" s="1015">
        <v>95020</v>
      </c>
      <c r="DM121" s="1015"/>
      <c r="DN121" s="1015"/>
      <c r="DO121" s="1015"/>
      <c r="DP121" s="1015"/>
      <c r="DQ121" s="1015">
        <v>88276</v>
      </c>
      <c r="DR121" s="1015"/>
      <c r="DS121" s="1015"/>
      <c r="DT121" s="1015"/>
      <c r="DU121" s="1015"/>
      <c r="DV121" s="1016">
        <v>6.3</v>
      </c>
      <c r="DW121" s="1016"/>
      <c r="DX121" s="1016"/>
      <c r="DY121" s="1016"/>
      <c r="DZ121" s="1017"/>
    </row>
    <row r="122" spans="1:130" s="244" customFormat="1" ht="26.25" customHeight="1" x14ac:dyDescent="0.15">
      <c r="A122" s="1154"/>
      <c r="B122" s="1041"/>
      <c r="C122" s="1011" t="s">
        <v>443</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430</v>
      </c>
      <c r="AB122" s="1054"/>
      <c r="AC122" s="1054"/>
      <c r="AD122" s="1054"/>
      <c r="AE122" s="1055"/>
      <c r="AF122" s="1056" t="s">
        <v>430</v>
      </c>
      <c r="AG122" s="1054"/>
      <c r="AH122" s="1054"/>
      <c r="AI122" s="1054"/>
      <c r="AJ122" s="1055"/>
      <c r="AK122" s="1056" t="s">
        <v>390</v>
      </c>
      <c r="AL122" s="1054"/>
      <c r="AM122" s="1054"/>
      <c r="AN122" s="1054"/>
      <c r="AO122" s="1055"/>
      <c r="AP122" s="1057" t="s">
        <v>430</v>
      </c>
      <c r="AQ122" s="1058"/>
      <c r="AR122" s="1058"/>
      <c r="AS122" s="1058"/>
      <c r="AT122" s="1059"/>
      <c r="AU122" s="1087"/>
      <c r="AV122" s="1088"/>
      <c r="AW122" s="1088"/>
      <c r="AX122" s="1088"/>
      <c r="AY122" s="1089"/>
      <c r="AZ122" s="1069" t="s">
        <v>465</v>
      </c>
      <c r="BA122" s="1060"/>
      <c r="BB122" s="1060"/>
      <c r="BC122" s="1060"/>
      <c r="BD122" s="1060"/>
      <c r="BE122" s="1060"/>
      <c r="BF122" s="1060"/>
      <c r="BG122" s="1060"/>
      <c r="BH122" s="1060"/>
      <c r="BI122" s="1060"/>
      <c r="BJ122" s="1060"/>
      <c r="BK122" s="1060"/>
      <c r="BL122" s="1060"/>
      <c r="BM122" s="1060"/>
      <c r="BN122" s="1060"/>
      <c r="BO122" s="1060"/>
      <c r="BP122" s="1061"/>
      <c r="BQ122" s="1092">
        <v>1838425</v>
      </c>
      <c r="BR122" s="1093"/>
      <c r="BS122" s="1093"/>
      <c r="BT122" s="1093"/>
      <c r="BU122" s="1093"/>
      <c r="BV122" s="1093">
        <v>1876394</v>
      </c>
      <c r="BW122" s="1093"/>
      <c r="BX122" s="1093"/>
      <c r="BY122" s="1093"/>
      <c r="BZ122" s="1093"/>
      <c r="CA122" s="1093">
        <v>1749878</v>
      </c>
      <c r="CB122" s="1093"/>
      <c r="CC122" s="1093"/>
      <c r="CD122" s="1093"/>
      <c r="CE122" s="1093"/>
      <c r="CF122" s="1113">
        <v>124.2</v>
      </c>
      <c r="CG122" s="1114"/>
      <c r="CH122" s="1114"/>
      <c r="CI122" s="1114"/>
      <c r="CJ122" s="1114"/>
      <c r="CK122" s="1105"/>
      <c r="CL122" s="1106"/>
      <c r="CM122" s="1106"/>
      <c r="CN122" s="1106"/>
      <c r="CO122" s="1107"/>
      <c r="CP122" s="1115" t="s">
        <v>466</v>
      </c>
      <c r="CQ122" s="1116"/>
      <c r="CR122" s="1116"/>
      <c r="CS122" s="1116"/>
      <c r="CT122" s="1116"/>
      <c r="CU122" s="1116"/>
      <c r="CV122" s="1116"/>
      <c r="CW122" s="1116"/>
      <c r="CX122" s="1116"/>
      <c r="CY122" s="1116"/>
      <c r="CZ122" s="1116"/>
      <c r="DA122" s="1116"/>
      <c r="DB122" s="1116"/>
      <c r="DC122" s="1116"/>
      <c r="DD122" s="1116"/>
      <c r="DE122" s="1116"/>
      <c r="DF122" s="1117"/>
      <c r="DG122" s="1014" t="s">
        <v>430</v>
      </c>
      <c r="DH122" s="1015"/>
      <c r="DI122" s="1015"/>
      <c r="DJ122" s="1015"/>
      <c r="DK122" s="1015"/>
      <c r="DL122" s="1015" t="s">
        <v>406</v>
      </c>
      <c r="DM122" s="1015"/>
      <c r="DN122" s="1015"/>
      <c r="DO122" s="1015"/>
      <c r="DP122" s="1015"/>
      <c r="DQ122" s="1015" t="s">
        <v>390</v>
      </c>
      <c r="DR122" s="1015"/>
      <c r="DS122" s="1015"/>
      <c r="DT122" s="1015"/>
      <c r="DU122" s="1015"/>
      <c r="DV122" s="1016" t="s">
        <v>430</v>
      </c>
      <c r="DW122" s="1016"/>
      <c r="DX122" s="1016"/>
      <c r="DY122" s="1016"/>
      <c r="DZ122" s="1017"/>
    </row>
    <row r="123" spans="1:130" s="244" customFormat="1" ht="26.25" customHeight="1" x14ac:dyDescent="0.15">
      <c r="A123" s="1154"/>
      <c r="B123" s="1041"/>
      <c r="C123" s="1011" t="s">
        <v>450</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390</v>
      </c>
      <c r="AB123" s="1054"/>
      <c r="AC123" s="1054"/>
      <c r="AD123" s="1054"/>
      <c r="AE123" s="1055"/>
      <c r="AF123" s="1056" t="s">
        <v>444</v>
      </c>
      <c r="AG123" s="1054"/>
      <c r="AH123" s="1054"/>
      <c r="AI123" s="1054"/>
      <c r="AJ123" s="1055"/>
      <c r="AK123" s="1056" t="s">
        <v>390</v>
      </c>
      <c r="AL123" s="1054"/>
      <c r="AM123" s="1054"/>
      <c r="AN123" s="1054"/>
      <c r="AO123" s="1055"/>
      <c r="AP123" s="1057" t="s">
        <v>430</v>
      </c>
      <c r="AQ123" s="1058"/>
      <c r="AR123" s="1058"/>
      <c r="AS123" s="1058"/>
      <c r="AT123" s="1059"/>
      <c r="AU123" s="1090"/>
      <c r="AV123" s="1091"/>
      <c r="AW123" s="1091"/>
      <c r="AX123" s="1091"/>
      <c r="AY123" s="1091"/>
      <c r="AZ123" s="275" t="s">
        <v>187</v>
      </c>
      <c r="BA123" s="275"/>
      <c r="BB123" s="275"/>
      <c r="BC123" s="275"/>
      <c r="BD123" s="275"/>
      <c r="BE123" s="275"/>
      <c r="BF123" s="275"/>
      <c r="BG123" s="275"/>
      <c r="BH123" s="275"/>
      <c r="BI123" s="275"/>
      <c r="BJ123" s="275"/>
      <c r="BK123" s="275"/>
      <c r="BL123" s="275"/>
      <c r="BM123" s="275"/>
      <c r="BN123" s="275"/>
      <c r="BO123" s="1070" t="s">
        <v>467</v>
      </c>
      <c r="BP123" s="1101"/>
      <c r="BQ123" s="1160">
        <v>4403772</v>
      </c>
      <c r="BR123" s="1161"/>
      <c r="BS123" s="1161"/>
      <c r="BT123" s="1161"/>
      <c r="BU123" s="1161"/>
      <c r="BV123" s="1161">
        <v>4388195</v>
      </c>
      <c r="BW123" s="1161"/>
      <c r="BX123" s="1161"/>
      <c r="BY123" s="1161"/>
      <c r="BZ123" s="1161"/>
      <c r="CA123" s="1161">
        <v>4262946</v>
      </c>
      <c r="CB123" s="1161"/>
      <c r="CC123" s="1161"/>
      <c r="CD123" s="1161"/>
      <c r="CE123" s="1161"/>
      <c r="CF123" s="1094"/>
      <c r="CG123" s="1095"/>
      <c r="CH123" s="1095"/>
      <c r="CI123" s="1095"/>
      <c r="CJ123" s="1096"/>
      <c r="CK123" s="1105"/>
      <c r="CL123" s="1106"/>
      <c r="CM123" s="1106"/>
      <c r="CN123" s="1106"/>
      <c r="CO123" s="1107"/>
      <c r="CP123" s="1115" t="s">
        <v>468</v>
      </c>
      <c r="CQ123" s="1116"/>
      <c r="CR123" s="1116"/>
      <c r="CS123" s="1116"/>
      <c r="CT123" s="1116"/>
      <c r="CU123" s="1116"/>
      <c r="CV123" s="1116"/>
      <c r="CW123" s="1116"/>
      <c r="CX123" s="1116"/>
      <c r="CY123" s="1116"/>
      <c r="CZ123" s="1116"/>
      <c r="DA123" s="1116"/>
      <c r="DB123" s="1116"/>
      <c r="DC123" s="1116"/>
      <c r="DD123" s="1116"/>
      <c r="DE123" s="1116"/>
      <c r="DF123" s="1117"/>
      <c r="DG123" s="1053">
        <v>74</v>
      </c>
      <c r="DH123" s="1054"/>
      <c r="DI123" s="1054"/>
      <c r="DJ123" s="1054"/>
      <c r="DK123" s="1055"/>
      <c r="DL123" s="1056" t="s">
        <v>430</v>
      </c>
      <c r="DM123" s="1054"/>
      <c r="DN123" s="1054"/>
      <c r="DO123" s="1054"/>
      <c r="DP123" s="1055"/>
      <c r="DQ123" s="1056" t="s">
        <v>406</v>
      </c>
      <c r="DR123" s="1054"/>
      <c r="DS123" s="1054"/>
      <c r="DT123" s="1054"/>
      <c r="DU123" s="1055"/>
      <c r="DV123" s="1057" t="s">
        <v>406</v>
      </c>
      <c r="DW123" s="1058"/>
      <c r="DX123" s="1058"/>
      <c r="DY123" s="1058"/>
      <c r="DZ123" s="1059"/>
    </row>
    <row r="124" spans="1:130" s="244" customFormat="1" ht="26.25" customHeight="1" thickBot="1" x14ac:dyDescent="0.2">
      <c r="A124" s="1154"/>
      <c r="B124" s="1041"/>
      <c r="C124" s="1011" t="s">
        <v>453</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406</v>
      </c>
      <c r="AB124" s="1054"/>
      <c r="AC124" s="1054"/>
      <c r="AD124" s="1054"/>
      <c r="AE124" s="1055"/>
      <c r="AF124" s="1056" t="s">
        <v>390</v>
      </c>
      <c r="AG124" s="1054"/>
      <c r="AH124" s="1054"/>
      <c r="AI124" s="1054"/>
      <c r="AJ124" s="1055"/>
      <c r="AK124" s="1056" t="s">
        <v>430</v>
      </c>
      <c r="AL124" s="1054"/>
      <c r="AM124" s="1054"/>
      <c r="AN124" s="1054"/>
      <c r="AO124" s="1055"/>
      <c r="AP124" s="1057" t="s">
        <v>430</v>
      </c>
      <c r="AQ124" s="1058"/>
      <c r="AR124" s="1058"/>
      <c r="AS124" s="1058"/>
      <c r="AT124" s="1059"/>
      <c r="AU124" s="1156" t="s">
        <v>469</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406</v>
      </c>
      <c r="BR124" s="1123"/>
      <c r="BS124" s="1123"/>
      <c r="BT124" s="1123"/>
      <c r="BU124" s="1123"/>
      <c r="BV124" s="1123" t="s">
        <v>430</v>
      </c>
      <c r="BW124" s="1123"/>
      <c r="BX124" s="1123"/>
      <c r="BY124" s="1123"/>
      <c r="BZ124" s="1123"/>
      <c r="CA124" s="1123" t="s">
        <v>430</v>
      </c>
      <c r="CB124" s="1123"/>
      <c r="CC124" s="1123"/>
      <c r="CD124" s="1123"/>
      <c r="CE124" s="1123"/>
      <c r="CF124" s="1124"/>
      <c r="CG124" s="1125"/>
      <c r="CH124" s="1125"/>
      <c r="CI124" s="1125"/>
      <c r="CJ124" s="1126"/>
      <c r="CK124" s="1108"/>
      <c r="CL124" s="1108"/>
      <c r="CM124" s="1108"/>
      <c r="CN124" s="1108"/>
      <c r="CO124" s="1109"/>
      <c r="CP124" s="1115" t="s">
        <v>470</v>
      </c>
      <c r="CQ124" s="1116"/>
      <c r="CR124" s="1116"/>
      <c r="CS124" s="1116"/>
      <c r="CT124" s="1116"/>
      <c r="CU124" s="1116"/>
      <c r="CV124" s="1116"/>
      <c r="CW124" s="1116"/>
      <c r="CX124" s="1116"/>
      <c r="CY124" s="1116"/>
      <c r="CZ124" s="1116"/>
      <c r="DA124" s="1116"/>
      <c r="DB124" s="1116"/>
      <c r="DC124" s="1116"/>
      <c r="DD124" s="1116"/>
      <c r="DE124" s="1116"/>
      <c r="DF124" s="1117"/>
      <c r="DG124" s="1100" t="s">
        <v>471</v>
      </c>
      <c r="DH124" s="1079"/>
      <c r="DI124" s="1079"/>
      <c r="DJ124" s="1079"/>
      <c r="DK124" s="1080"/>
      <c r="DL124" s="1078" t="s">
        <v>472</v>
      </c>
      <c r="DM124" s="1079"/>
      <c r="DN124" s="1079"/>
      <c r="DO124" s="1079"/>
      <c r="DP124" s="1080"/>
      <c r="DQ124" s="1078" t="s">
        <v>147</v>
      </c>
      <c r="DR124" s="1079"/>
      <c r="DS124" s="1079"/>
      <c r="DT124" s="1079"/>
      <c r="DU124" s="1080"/>
      <c r="DV124" s="1081" t="s">
        <v>473</v>
      </c>
      <c r="DW124" s="1082"/>
      <c r="DX124" s="1082"/>
      <c r="DY124" s="1082"/>
      <c r="DZ124" s="1083"/>
    </row>
    <row r="125" spans="1:130" s="244" customFormat="1" ht="26.25" customHeight="1" x14ac:dyDescent="0.15">
      <c r="A125" s="1154"/>
      <c r="B125" s="1041"/>
      <c r="C125" s="1011" t="s">
        <v>455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390</v>
      </c>
      <c r="AB125" s="1054"/>
      <c r="AC125" s="1054"/>
      <c r="AD125" s="1054"/>
      <c r="AE125" s="1055"/>
      <c r="AF125" s="1056" t="s">
        <v>474</v>
      </c>
      <c r="AG125" s="1054"/>
      <c r="AH125" s="1054"/>
      <c r="AI125" s="1054"/>
      <c r="AJ125" s="1055"/>
      <c r="AK125" s="1056" t="s">
        <v>474</v>
      </c>
      <c r="AL125" s="1054"/>
      <c r="AM125" s="1054"/>
      <c r="AN125" s="1054"/>
      <c r="AO125" s="1055"/>
      <c r="AP125" s="1057" t="s">
        <v>475</v>
      </c>
      <c r="AQ125" s="1058"/>
      <c r="AR125" s="1058"/>
      <c r="AS125" s="1058"/>
      <c r="AT125" s="1059"/>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8" t="s">
        <v>476</v>
      </c>
      <c r="CL125" s="1103"/>
      <c r="CM125" s="1103"/>
      <c r="CN125" s="1103"/>
      <c r="CO125" s="1104"/>
      <c r="CP125" s="1035" t="s">
        <v>477</v>
      </c>
      <c r="CQ125" s="984"/>
      <c r="CR125" s="984"/>
      <c r="CS125" s="984"/>
      <c r="CT125" s="984"/>
      <c r="CU125" s="984"/>
      <c r="CV125" s="984"/>
      <c r="CW125" s="984"/>
      <c r="CX125" s="984"/>
      <c r="CY125" s="984"/>
      <c r="CZ125" s="984"/>
      <c r="DA125" s="984"/>
      <c r="DB125" s="984"/>
      <c r="DC125" s="984"/>
      <c r="DD125" s="984"/>
      <c r="DE125" s="984"/>
      <c r="DF125" s="985"/>
      <c r="DG125" s="1021" t="s">
        <v>430</v>
      </c>
      <c r="DH125" s="1022"/>
      <c r="DI125" s="1022"/>
      <c r="DJ125" s="1022"/>
      <c r="DK125" s="1022"/>
      <c r="DL125" s="1022" t="s">
        <v>390</v>
      </c>
      <c r="DM125" s="1022"/>
      <c r="DN125" s="1022"/>
      <c r="DO125" s="1022"/>
      <c r="DP125" s="1022"/>
      <c r="DQ125" s="1022" t="s">
        <v>473</v>
      </c>
      <c r="DR125" s="1022"/>
      <c r="DS125" s="1022"/>
      <c r="DT125" s="1022"/>
      <c r="DU125" s="1022"/>
      <c r="DV125" s="1023" t="s">
        <v>478</v>
      </c>
      <c r="DW125" s="1023"/>
      <c r="DX125" s="1023"/>
      <c r="DY125" s="1023"/>
      <c r="DZ125" s="1024"/>
    </row>
    <row r="126" spans="1:130" s="244" customFormat="1" ht="26.25" customHeight="1" thickBot="1" x14ac:dyDescent="0.2">
      <c r="A126" s="1154"/>
      <c r="B126" s="1041"/>
      <c r="C126" s="1011" t="s">
        <v>457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474</v>
      </c>
      <c r="AB126" s="1054"/>
      <c r="AC126" s="1054"/>
      <c r="AD126" s="1054"/>
      <c r="AE126" s="1055"/>
      <c r="AF126" s="1056" t="s">
        <v>475</v>
      </c>
      <c r="AG126" s="1054"/>
      <c r="AH126" s="1054"/>
      <c r="AI126" s="1054"/>
      <c r="AJ126" s="1055"/>
      <c r="AK126" s="1056" t="s">
        <v>390</v>
      </c>
      <c r="AL126" s="1054"/>
      <c r="AM126" s="1054"/>
      <c r="AN126" s="1054"/>
      <c r="AO126" s="1055"/>
      <c r="AP126" s="1057" t="s">
        <v>474</v>
      </c>
      <c r="AQ126" s="1058"/>
      <c r="AR126" s="1058"/>
      <c r="AS126" s="1058"/>
      <c r="AT126" s="1059"/>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9"/>
      <c r="CL126" s="1106"/>
      <c r="CM126" s="1106"/>
      <c r="CN126" s="1106"/>
      <c r="CO126" s="1107"/>
      <c r="CP126" s="1044" t="s">
        <v>479</v>
      </c>
      <c r="CQ126" s="1045"/>
      <c r="CR126" s="1045"/>
      <c r="CS126" s="1045"/>
      <c r="CT126" s="1045"/>
      <c r="CU126" s="1045"/>
      <c r="CV126" s="1045"/>
      <c r="CW126" s="1045"/>
      <c r="CX126" s="1045"/>
      <c r="CY126" s="1045"/>
      <c r="CZ126" s="1045"/>
      <c r="DA126" s="1045"/>
      <c r="DB126" s="1045"/>
      <c r="DC126" s="1045"/>
      <c r="DD126" s="1045"/>
      <c r="DE126" s="1045"/>
      <c r="DF126" s="1046"/>
      <c r="DG126" s="1014" t="s">
        <v>473</v>
      </c>
      <c r="DH126" s="1015"/>
      <c r="DI126" s="1015"/>
      <c r="DJ126" s="1015"/>
      <c r="DK126" s="1015"/>
      <c r="DL126" s="1015" t="s">
        <v>147</v>
      </c>
      <c r="DM126" s="1015"/>
      <c r="DN126" s="1015"/>
      <c r="DO126" s="1015"/>
      <c r="DP126" s="1015"/>
      <c r="DQ126" s="1015" t="s">
        <v>444</v>
      </c>
      <c r="DR126" s="1015"/>
      <c r="DS126" s="1015"/>
      <c r="DT126" s="1015"/>
      <c r="DU126" s="1015"/>
      <c r="DV126" s="1016" t="s">
        <v>475</v>
      </c>
      <c r="DW126" s="1016"/>
      <c r="DX126" s="1016"/>
      <c r="DY126" s="1016"/>
      <c r="DZ126" s="1017"/>
    </row>
    <row r="127" spans="1:130" s="244" customFormat="1" ht="26.25" customHeight="1" x14ac:dyDescent="0.15">
      <c r="A127" s="1155"/>
      <c r="B127" s="1043"/>
      <c r="C127" s="1097" t="s">
        <v>480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481</v>
      </c>
      <c r="AB127" s="1054"/>
      <c r="AC127" s="1054"/>
      <c r="AD127" s="1054"/>
      <c r="AE127" s="1055"/>
      <c r="AF127" s="1056" t="s">
        <v>147</v>
      </c>
      <c r="AG127" s="1054"/>
      <c r="AH127" s="1054"/>
      <c r="AI127" s="1054"/>
      <c r="AJ127" s="1055"/>
      <c r="AK127" s="1056" t="s">
        <v>390</v>
      </c>
      <c r="AL127" s="1054"/>
      <c r="AM127" s="1054"/>
      <c r="AN127" s="1054"/>
      <c r="AO127" s="1055"/>
      <c r="AP127" s="1057" t="s">
        <v>430</v>
      </c>
      <c r="AQ127" s="1058"/>
      <c r="AR127" s="1058"/>
      <c r="AS127" s="1058"/>
      <c r="AT127" s="1059"/>
      <c r="AU127" s="280"/>
      <c r="AV127" s="280"/>
      <c r="AW127" s="280"/>
      <c r="AX127" s="1127" t="s">
        <v>482</v>
      </c>
      <c r="AY127" s="1128"/>
      <c r="AZ127" s="1128"/>
      <c r="BA127" s="1128"/>
      <c r="BB127" s="1128"/>
      <c r="BC127" s="1128"/>
      <c r="BD127" s="1128"/>
      <c r="BE127" s="1129"/>
      <c r="BF127" s="1130" t="s">
        <v>483</v>
      </c>
      <c r="BG127" s="1128"/>
      <c r="BH127" s="1128"/>
      <c r="BI127" s="1128"/>
      <c r="BJ127" s="1128"/>
      <c r="BK127" s="1128"/>
      <c r="BL127" s="1129"/>
      <c r="BM127" s="1130" t="s">
        <v>484</v>
      </c>
      <c r="BN127" s="1128"/>
      <c r="BO127" s="1128"/>
      <c r="BP127" s="1128"/>
      <c r="BQ127" s="1128"/>
      <c r="BR127" s="1128"/>
      <c r="BS127" s="1129"/>
      <c r="BT127" s="1130" t="s">
        <v>485</v>
      </c>
      <c r="BU127" s="1128"/>
      <c r="BV127" s="1128"/>
      <c r="BW127" s="1128"/>
      <c r="BX127" s="1128"/>
      <c r="BY127" s="1128"/>
      <c r="BZ127" s="1152"/>
      <c r="CA127" s="280"/>
      <c r="CB127" s="280"/>
      <c r="CC127" s="280"/>
      <c r="CD127" s="281"/>
      <c r="CE127" s="281"/>
      <c r="CF127" s="281"/>
      <c r="CG127" s="278"/>
      <c r="CH127" s="278"/>
      <c r="CI127" s="278"/>
      <c r="CJ127" s="279"/>
      <c r="CK127" s="1119"/>
      <c r="CL127" s="1106"/>
      <c r="CM127" s="1106"/>
      <c r="CN127" s="1106"/>
      <c r="CO127" s="1107"/>
      <c r="CP127" s="1044" t="s">
        <v>486</v>
      </c>
      <c r="CQ127" s="1045"/>
      <c r="CR127" s="1045"/>
      <c r="CS127" s="1045"/>
      <c r="CT127" s="1045"/>
      <c r="CU127" s="1045"/>
      <c r="CV127" s="1045"/>
      <c r="CW127" s="1045"/>
      <c r="CX127" s="1045"/>
      <c r="CY127" s="1045"/>
      <c r="CZ127" s="1045"/>
      <c r="DA127" s="1045"/>
      <c r="DB127" s="1045"/>
      <c r="DC127" s="1045"/>
      <c r="DD127" s="1045"/>
      <c r="DE127" s="1045"/>
      <c r="DF127" s="1046"/>
      <c r="DG127" s="1014" t="s">
        <v>444</v>
      </c>
      <c r="DH127" s="1015"/>
      <c r="DI127" s="1015"/>
      <c r="DJ127" s="1015"/>
      <c r="DK127" s="1015"/>
      <c r="DL127" s="1015" t="s">
        <v>472</v>
      </c>
      <c r="DM127" s="1015"/>
      <c r="DN127" s="1015"/>
      <c r="DO127" s="1015"/>
      <c r="DP127" s="1015"/>
      <c r="DQ127" s="1015" t="s">
        <v>475</v>
      </c>
      <c r="DR127" s="1015"/>
      <c r="DS127" s="1015"/>
      <c r="DT127" s="1015"/>
      <c r="DU127" s="1015"/>
      <c r="DV127" s="1016" t="s">
        <v>430</v>
      </c>
      <c r="DW127" s="1016"/>
      <c r="DX127" s="1016"/>
      <c r="DY127" s="1016"/>
      <c r="DZ127" s="1017"/>
    </row>
    <row r="128" spans="1:130" s="244" customFormat="1" ht="26.25" customHeight="1" thickBot="1" x14ac:dyDescent="0.2">
      <c r="A128" s="1138" t="s">
        <v>487</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488</v>
      </c>
      <c r="X128" s="1140"/>
      <c r="Y128" s="1140"/>
      <c r="Z128" s="1141"/>
      <c r="AA128" s="1142">
        <v>4308</v>
      </c>
      <c r="AB128" s="1143"/>
      <c r="AC128" s="1143"/>
      <c r="AD128" s="1143"/>
      <c r="AE128" s="1144"/>
      <c r="AF128" s="1145">
        <v>13944</v>
      </c>
      <c r="AG128" s="1143"/>
      <c r="AH128" s="1143"/>
      <c r="AI128" s="1143"/>
      <c r="AJ128" s="1144"/>
      <c r="AK128" s="1145">
        <v>16262</v>
      </c>
      <c r="AL128" s="1143"/>
      <c r="AM128" s="1143"/>
      <c r="AN128" s="1143"/>
      <c r="AO128" s="1144"/>
      <c r="AP128" s="1146"/>
      <c r="AQ128" s="1147"/>
      <c r="AR128" s="1147"/>
      <c r="AS128" s="1147"/>
      <c r="AT128" s="1148"/>
      <c r="AU128" s="280"/>
      <c r="AV128" s="280"/>
      <c r="AW128" s="280"/>
      <c r="AX128" s="983" t="s">
        <v>489</v>
      </c>
      <c r="AY128" s="984"/>
      <c r="AZ128" s="984"/>
      <c r="BA128" s="984"/>
      <c r="BB128" s="984"/>
      <c r="BC128" s="984"/>
      <c r="BD128" s="984"/>
      <c r="BE128" s="985"/>
      <c r="BF128" s="1149" t="s">
        <v>490</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1"/>
      <c r="CB128" s="281"/>
      <c r="CC128" s="281"/>
      <c r="CD128" s="281"/>
      <c r="CE128" s="281"/>
      <c r="CF128" s="281"/>
      <c r="CG128" s="278"/>
      <c r="CH128" s="278"/>
      <c r="CI128" s="278"/>
      <c r="CJ128" s="279"/>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478</v>
      </c>
      <c r="DH128" s="1135"/>
      <c r="DI128" s="1135"/>
      <c r="DJ128" s="1135"/>
      <c r="DK128" s="1135"/>
      <c r="DL128" s="1135" t="s">
        <v>478</v>
      </c>
      <c r="DM128" s="1135"/>
      <c r="DN128" s="1135"/>
      <c r="DO128" s="1135"/>
      <c r="DP128" s="1135"/>
      <c r="DQ128" s="1135" t="s">
        <v>481</v>
      </c>
      <c r="DR128" s="1135"/>
      <c r="DS128" s="1135"/>
      <c r="DT128" s="1135"/>
      <c r="DU128" s="1135"/>
      <c r="DV128" s="1136" t="s">
        <v>430</v>
      </c>
      <c r="DW128" s="1136"/>
      <c r="DX128" s="1136"/>
      <c r="DY128" s="1136"/>
      <c r="DZ128" s="1137"/>
    </row>
    <row r="129" spans="1:131" s="244"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1565001</v>
      </c>
      <c r="AB129" s="1054"/>
      <c r="AC129" s="1054"/>
      <c r="AD129" s="1054"/>
      <c r="AE129" s="1055"/>
      <c r="AF129" s="1056">
        <v>1597529</v>
      </c>
      <c r="AG129" s="1054"/>
      <c r="AH129" s="1054"/>
      <c r="AI129" s="1054"/>
      <c r="AJ129" s="1055"/>
      <c r="AK129" s="1056">
        <v>1653952</v>
      </c>
      <c r="AL129" s="1054"/>
      <c r="AM129" s="1054"/>
      <c r="AN129" s="1054"/>
      <c r="AO129" s="1055"/>
      <c r="AP129" s="1171"/>
      <c r="AQ129" s="1172"/>
      <c r="AR129" s="1172"/>
      <c r="AS129" s="1172"/>
      <c r="AT129" s="1173"/>
      <c r="AU129" s="282"/>
      <c r="AV129" s="282"/>
      <c r="AW129" s="282"/>
      <c r="AX129" s="1162" t="s">
        <v>493</v>
      </c>
      <c r="AY129" s="1045"/>
      <c r="AZ129" s="1045"/>
      <c r="BA129" s="1045"/>
      <c r="BB129" s="1045"/>
      <c r="BC129" s="1045"/>
      <c r="BD129" s="1045"/>
      <c r="BE129" s="1046"/>
      <c r="BF129" s="1163" t="s">
        <v>474</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5" t="s">
        <v>494</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495</v>
      </c>
      <c r="X130" s="1169"/>
      <c r="Y130" s="1169"/>
      <c r="Z130" s="1170"/>
      <c r="AA130" s="1053">
        <v>201764</v>
      </c>
      <c r="AB130" s="1054"/>
      <c r="AC130" s="1054"/>
      <c r="AD130" s="1054"/>
      <c r="AE130" s="1055"/>
      <c r="AF130" s="1056">
        <v>228554</v>
      </c>
      <c r="AG130" s="1054"/>
      <c r="AH130" s="1054"/>
      <c r="AI130" s="1054"/>
      <c r="AJ130" s="1055"/>
      <c r="AK130" s="1056">
        <v>245149</v>
      </c>
      <c r="AL130" s="1054"/>
      <c r="AM130" s="1054"/>
      <c r="AN130" s="1054"/>
      <c r="AO130" s="1055"/>
      <c r="AP130" s="1171"/>
      <c r="AQ130" s="1172"/>
      <c r="AR130" s="1172"/>
      <c r="AS130" s="1172"/>
      <c r="AT130" s="1173"/>
      <c r="AU130" s="282"/>
      <c r="AV130" s="282"/>
      <c r="AW130" s="282"/>
      <c r="AX130" s="1162" t="s">
        <v>496</v>
      </c>
      <c r="AY130" s="1045"/>
      <c r="AZ130" s="1045"/>
      <c r="BA130" s="1045"/>
      <c r="BB130" s="1045"/>
      <c r="BC130" s="1045"/>
      <c r="BD130" s="1045"/>
      <c r="BE130" s="1046"/>
      <c r="BF130" s="1199">
        <v>6.3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497</v>
      </c>
      <c r="X131" s="1207"/>
      <c r="Y131" s="1207"/>
      <c r="Z131" s="1208"/>
      <c r="AA131" s="1100">
        <v>1363237</v>
      </c>
      <c r="AB131" s="1079"/>
      <c r="AC131" s="1079"/>
      <c r="AD131" s="1079"/>
      <c r="AE131" s="1080"/>
      <c r="AF131" s="1078">
        <v>1368975</v>
      </c>
      <c r="AG131" s="1079"/>
      <c r="AH131" s="1079"/>
      <c r="AI131" s="1079"/>
      <c r="AJ131" s="1080"/>
      <c r="AK131" s="1078">
        <v>1408803</v>
      </c>
      <c r="AL131" s="1079"/>
      <c r="AM131" s="1079"/>
      <c r="AN131" s="1079"/>
      <c r="AO131" s="1080"/>
      <c r="AP131" s="1209"/>
      <c r="AQ131" s="1210"/>
      <c r="AR131" s="1210"/>
      <c r="AS131" s="1210"/>
      <c r="AT131" s="1211"/>
      <c r="AU131" s="282"/>
      <c r="AV131" s="282"/>
      <c r="AW131" s="282"/>
      <c r="AX131" s="1181" t="s">
        <v>498</v>
      </c>
      <c r="AY131" s="1132"/>
      <c r="AZ131" s="1132"/>
      <c r="BA131" s="1132"/>
      <c r="BB131" s="1132"/>
      <c r="BC131" s="1132"/>
      <c r="BD131" s="1132"/>
      <c r="BE131" s="1133"/>
      <c r="BF131" s="1182" t="s">
        <v>478</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8" t="s">
        <v>499</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500</v>
      </c>
      <c r="W132" s="1192"/>
      <c r="X132" s="1192"/>
      <c r="Y132" s="1192"/>
      <c r="Z132" s="1193"/>
      <c r="AA132" s="1194">
        <v>4.8126628020000002</v>
      </c>
      <c r="AB132" s="1195"/>
      <c r="AC132" s="1195"/>
      <c r="AD132" s="1195"/>
      <c r="AE132" s="1196"/>
      <c r="AF132" s="1197">
        <v>7.4541171310000003</v>
      </c>
      <c r="AG132" s="1195"/>
      <c r="AH132" s="1195"/>
      <c r="AI132" s="1195"/>
      <c r="AJ132" s="1196"/>
      <c r="AK132" s="1197">
        <v>6.8704424959999999</v>
      </c>
      <c r="AL132" s="1195"/>
      <c r="AM132" s="1195"/>
      <c r="AN132" s="1195"/>
      <c r="AO132" s="1196"/>
      <c r="AP132" s="1094"/>
      <c r="AQ132" s="1095"/>
      <c r="AR132" s="1095"/>
      <c r="AS132" s="1095"/>
      <c r="AT132" s="1198"/>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501</v>
      </c>
      <c r="W133" s="1175"/>
      <c r="X133" s="1175"/>
      <c r="Y133" s="1175"/>
      <c r="Z133" s="1176"/>
      <c r="AA133" s="1177">
        <v>4.7</v>
      </c>
      <c r="AB133" s="1178"/>
      <c r="AC133" s="1178"/>
      <c r="AD133" s="1178"/>
      <c r="AE133" s="1179"/>
      <c r="AF133" s="1177">
        <v>5.4</v>
      </c>
      <c r="AG133" s="1178"/>
      <c r="AH133" s="1178"/>
      <c r="AI133" s="1178"/>
      <c r="AJ133" s="1179"/>
      <c r="AK133" s="1177">
        <v>6.3</v>
      </c>
      <c r="AL133" s="1178"/>
      <c r="AM133" s="1178"/>
      <c r="AN133" s="1178"/>
      <c r="AO133" s="1179"/>
      <c r="AP133" s="1124"/>
      <c r="AQ133" s="1125"/>
      <c r="AR133" s="1125"/>
      <c r="AS133" s="1125"/>
      <c r="AT133" s="1180"/>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ohsMBg0RvSjclar2bLn4EIlJGqLQcx3KItJ4PWQqGflgL6W6gZ3XZCIihZrzvt16iLYuRmib6UsxZD+G5Tzzbw==" saltValue="SfUoHbkgiBOjVvD7wfg3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05"/>
  <sheetViews>
    <sheetView showGridLines="0" view="pageBreakPreview" zoomScale="70" zoomScaleNormal="85" zoomScaleSheetLayoutView="70" workbookViewId="0">
      <selection activeCell="DO44" sqref="DO44"/>
    </sheetView>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502</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eRK/gRvg6GIO7XBX700WSOtSe6VEXyEG8+v9/Siw02vXF452RNSnEQkhyB1Z0hdS9C3zoM+rKheiuiFjDNCGzg==" saltValue="gZ8ok5KHNcF3wjO5tM7n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5At11MNcguelxWxoMyUAk7KjQx2rBohwo6kUyM0zKQU4cYvCe2pzVA5KmiHRRafQy5hhYTSybCU8QiXzZn8+Q==" saltValue="FuFqbWMlCBWmY1PwxlBa3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74"/>
  <sheetViews>
    <sheetView showGridLines="0" view="pageBreakPreview" topLeftCell="AD1" workbookViewId="0">
      <selection activeCell="AN43" sqref="AN43"/>
    </sheetView>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504</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5" t="s">
        <v>505</v>
      </c>
      <c r="AP7" s="301"/>
      <c r="AQ7" s="302" t="s">
        <v>506</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6"/>
      <c r="AP8" s="307" t="s">
        <v>507</v>
      </c>
      <c r="AQ8" s="308" t="s">
        <v>508</v>
      </c>
      <c r="AR8" s="309" t="s">
        <v>509</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7" t="s">
        <v>510</v>
      </c>
      <c r="AL9" s="1218"/>
      <c r="AM9" s="1218"/>
      <c r="AN9" s="1219"/>
      <c r="AO9" s="310">
        <v>558137</v>
      </c>
      <c r="AP9" s="310">
        <v>325255</v>
      </c>
      <c r="AQ9" s="311">
        <v>172204</v>
      </c>
      <c r="AR9" s="312">
        <v>88.9</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7" t="s">
        <v>511</v>
      </c>
      <c r="AL10" s="1218"/>
      <c r="AM10" s="1218"/>
      <c r="AN10" s="1219"/>
      <c r="AO10" s="313">
        <v>55895</v>
      </c>
      <c r="AP10" s="313">
        <v>32573</v>
      </c>
      <c r="AQ10" s="314">
        <v>20524</v>
      </c>
      <c r="AR10" s="315">
        <v>58.7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7" t="s">
        <v>512</v>
      </c>
      <c r="AL11" s="1218"/>
      <c r="AM11" s="1218"/>
      <c r="AN11" s="1219"/>
      <c r="AO11" s="313">
        <v>3556</v>
      </c>
      <c r="AP11" s="313">
        <v>2072</v>
      </c>
      <c r="AQ11" s="314">
        <v>26395</v>
      </c>
      <c r="AR11" s="315">
        <v>-92.2</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7" t="s">
        <v>513</v>
      </c>
      <c r="AL12" s="1218"/>
      <c r="AM12" s="1218"/>
      <c r="AN12" s="1219"/>
      <c r="AO12" s="313" t="s">
        <v>514</v>
      </c>
      <c r="AP12" s="313" t="s">
        <v>514</v>
      </c>
      <c r="AQ12" s="314">
        <v>1752</v>
      </c>
      <c r="AR12" s="315" t="s">
        <v>514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7" t="s">
        <v>515</v>
      </c>
      <c r="AL13" s="1218"/>
      <c r="AM13" s="1218"/>
      <c r="AN13" s="1219"/>
      <c r="AO13" s="313" t="s">
        <v>514</v>
      </c>
      <c r="AP13" s="313" t="s">
        <v>514</v>
      </c>
      <c r="AQ13" s="314" t="s">
        <v>514</v>
      </c>
      <c r="AR13" s="315" t="s">
        <v>514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7" t="s">
        <v>516</v>
      </c>
      <c r="AL14" s="1218"/>
      <c r="AM14" s="1218"/>
      <c r="AN14" s="1219"/>
      <c r="AO14" s="313">
        <v>14998</v>
      </c>
      <c r="AP14" s="313">
        <v>8740</v>
      </c>
      <c r="AQ14" s="314">
        <v>7974</v>
      </c>
      <c r="AR14" s="315">
        <v>9.6</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7" t="s">
        <v>517</v>
      </c>
      <c r="AL15" s="1218"/>
      <c r="AM15" s="1218"/>
      <c r="AN15" s="1219"/>
      <c r="AO15" s="313">
        <v>5688</v>
      </c>
      <c r="AP15" s="313">
        <v>3315</v>
      </c>
      <c r="AQ15" s="314">
        <v>4531</v>
      </c>
      <c r="AR15" s="315">
        <v>-26.8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0" t="s">
        <v>518</v>
      </c>
      <c r="AL16" s="1221"/>
      <c r="AM16" s="1221"/>
      <c r="AN16" s="1222"/>
      <c r="AO16" s="313">
        <v>-59172</v>
      </c>
      <c r="AP16" s="313">
        <v>-34483</v>
      </c>
      <c r="AQ16" s="314">
        <v>-15679</v>
      </c>
      <c r="AR16" s="315">
        <v>119.9</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0" t="s">
        <v>187</v>
      </c>
      <c r="AL17" s="1221"/>
      <c r="AM17" s="1221"/>
      <c r="AN17" s="1222"/>
      <c r="AO17" s="313">
        <v>579102</v>
      </c>
      <c r="AP17" s="313">
        <v>337472</v>
      </c>
      <c r="AQ17" s="314">
        <v>217700</v>
      </c>
      <c r="AR17" s="315">
        <v>55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520</v>
      </c>
      <c r="AP20" s="321" t="s">
        <v>521</v>
      </c>
      <c r="AQ20" s="322" t="s">
        <v>522</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12" t="s">
        <v>523</v>
      </c>
      <c r="AL21" s="1213"/>
      <c r="AM21" s="1213"/>
      <c r="AN21" s="1214"/>
      <c r="AO21" s="325">
        <v>41.38</v>
      </c>
      <c r="AP21" s="326">
        <v>19.600000000000001</v>
      </c>
      <c r="AQ21" s="327">
        <v>21.78</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12" t="s">
        <v>524</v>
      </c>
      <c r="AL22" s="1213"/>
      <c r="AM22" s="1213"/>
      <c r="AN22" s="1214"/>
      <c r="AO22" s="330">
        <v>83.4</v>
      </c>
      <c r="AP22" s="331">
        <v>95.1</v>
      </c>
      <c r="AQ22" s="332">
        <v>-11.7</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527</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5" t="s">
        <v>505</v>
      </c>
      <c r="AP30" s="301"/>
      <c r="AQ30" s="302" t="s">
        <v>506</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6"/>
      <c r="AP31" s="307" t="s">
        <v>507</v>
      </c>
      <c r="AQ31" s="308" t="s">
        <v>508</v>
      </c>
      <c r="AR31" s="309" t="s">
        <v>509</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8" t="s">
        <v>528</v>
      </c>
      <c r="AL32" s="1229"/>
      <c r="AM32" s="1229"/>
      <c r="AN32" s="1230"/>
      <c r="AO32" s="340">
        <v>302571</v>
      </c>
      <c r="AP32" s="340">
        <v>176323</v>
      </c>
      <c r="AQ32" s="341">
        <v>110920</v>
      </c>
      <c r="AR32" s="342">
        <v>59</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8" t="s">
        <v>529</v>
      </c>
      <c r="AL33" s="1229"/>
      <c r="AM33" s="1229"/>
      <c r="AN33" s="1230"/>
      <c r="AO33" s="340" t="s">
        <v>514</v>
      </c>
      <c r="AP33" s="340" t="s">
        <v>514</v>
      </c>
      <c r="AQ33" s="341" t="s">
        <v>514</v>
      </c>
      <c r="AR33" s="342" t="s">
        <v>514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8" t="s">
        <v>530</v>
      </c>
      <c r="AL34" s="1229"/>
      <c r="AM34" s="1229"/>
      <c r="AN34" s="1230"/>
      <c r="AO34" s="340" t="s">
        <v>514</v>
      </c>
      <c r="AP34" s="340" t="s">
        <v>514</v>
      </c>
      <c r="AQ34" s="341" t="s">
        <v>514</v>
      </c>
      <c r="AR34" s="342" t="s">
        <v>514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8" t="s">
        <v>531</v>
      </c>
      <c r="AL35" s="1229"/>
      <c r="AM35" s="1229"/>
      <c r="AN35" s="1230"/>
      <c r="AO35" s="340">
        <v>55631</v>
      </c>
      <c r="AP35" s="340">
        <v>32419</v>
      </c>
      <c r="AQ35" s="341">
        <v>30367</v>
      </c>
      <c r="AR35" s="342">
        <v>6.8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8" t="s">
        <v>532</v>
      </c>
      <c r="AL36" s="1229"/>
      <c r="AM36" s="1229"/>
      <c r="AN36" s="1230"/>
      <c r="AO36" s="340" t="s">
        <v>514</v>
      </c>
      <c r="AP36" s="340" t="s">
        <v>514</v>
      </c>
      <c r="AQ36" s="341">
        <v>2045</v>
      </c>
      <c r="AR36" s="342" t="s">
        <v>514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8" t="s">
        <v>533</v>
      </c>
      <c r="AL37" s="1229"/>
      <c r="AM37" s="1229"/>
      <c r="AN37" s="1230"/>
      <c r="AO37" s="340" t="s">
        <v>514</v>
      </c>
      <c r="AP37" s="340" t="s">
        <v>514</v>
      </c>
      <c r="AQ37" s="341">
        <v>314</v>
      </c>
      <c r="AR37" s="342" t="s">
        <v>514</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31" t="s">
        <v>534</v>
      </c>
      <c r="AL38" s="1232"/>
      <c r="AM38" s="1232"/>
      <c r="AN38" s="1233"/>
      <c r="AO38" s="343" t="s">
        <v>514</v>
      </c>
      <c r="AP38" s="343" t="s">
        <v>514</v>
      </c>
      <c r="AQ38" s="344">
        <v>28</v>
      </c>
      <c r="AR38" s="332" t="s">
        <v>514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31" t="s">
        <v>535</v>
      </c>
      <c r="AL39" s="1232"/>
      <c r="AM39" s="1232"/>
      <c r="AN39" s="1233"/>
      <c r="AO39" s="340">
        <v>-16262</v>
      </c>
      <c r="AP39" s="340">
        <v>-9477</v>
      </c>
      <c r="AQ39" s="341">
        <v>-3766</v>
      </c>
      <c r="AR39" s="342">
        <v>151.6</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8" t="s">
        <v>536</v>
      </c>
      <c r="AL40" s="1229"/>
      <c r="AM40" s="1229"/>
      <c r="AN40" s="1230"/>
      <c r="AO40" s="340">
        <v>-245149</v>
      </c>
      <c r="AP40" s="340">
        <v>-142861</v>
      </c>
      <c r="AQ40" s="341">
        <v>-106993</v>
      </c>
      <c r="AR40" s="342">
        <v>33.5</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4" t="s">
        <v>297</v>
      </c>
      <c r="AL41" s="1235"/>
      <c r="AM41" s="1235"/>
      <c r="AN41" s="1236"/>
      <c r="AO41" s="340">
        <v>96791</v>
      </c>
      <c r="AP41" s="340">
        <v>56405</v>
      </c>
      <c r="AQ41" s="341">
        <v>32915</v>
      </c>
      <c r="AR41" s="342">
        <v>71.400000000000006</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537</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539</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23" t="s">
        <v>505</v>
      </c>
      <c r="AN49" s="1225" t="s">
        <v>540</v>
      </c>
      <c r="AO49" s="1226"/>
      <c r="AP49" s="1226"/>
      <c r="AQ49" s="1226"/>
      <c r="AR49" s="1227"/>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4"/>
      <c r="AN50" s="356" t="s">
        <v>541</v>
      </c>
      <c r="AO50" s="357" t="s">
        <v>542</v>
      </c>
      <c r="AP50" s="358" t="s">
        <v>543</v>
      </c>
      <c r="AQ50" s="359" t="s">
        <v>544</v>
      </c>
      <c r="AR50" s="360" t="s">
        <v>545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546</v>
      </c>
      <c r="AL51" s="353"/>
      <c r="AM51" s="361">
        <v>2729723</v>
      </c>
      <c r="AN51" s="362">
        <v>1832029</v>
      </c>
      <c r="AO51" s="363">
        <v>66.599999999999994</v>
      </c>
      <c r="AP51" s="364">
        <v>287914</v>
      </c>
      <c r="AQ51" s="365">
        <v>-0.2</v>
      </c>
      <c r="AR51" s="366">
        <v>66.8</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547</v>
      </c>
      <c r="AM52" s="369">
        <v>27767</v>
      </c>
      <c r="AN52" s="370">
        <v>18636</v>
      </c>
      <c r="AO52" s="371">
        <v>349.3</v>
      </c>
      <c r="AP52" s="372">
        <v>146531</v>
      </c>
      <c r="AQ52" s="373">
        <v>3.5</v>
      </c>
      <c r="AR52" s="374">
        <v>345.8</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548</v>
      </c>
      <c r="AL53" s="353"/>
      <c r="AM53" s="361">
        <v>512199</v>
      </c>
      <c r="AN53" s="362">
        <v>300586</v>
      </c>
      <c r="AO53" s="363">
        <v>-83.6</v>
      </c>
      <c r="AP53" s="364">
        <v>237994</v>
      </c>
      <c r="AQ53" s="365">
        <v>-17.3</v>
      </c>
      <c r="AR53" s="366">
        <v>-66.3</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547</v>
      </c>
      <c r="AM54" s="369">
        <v>69720</v>
      </c>
      <c r="AN54" s="370">
        <v>40915</v>
      </c>
      <c r="AO54" s="371">
        <v>119.5</v>
      </c>
      <c r="AP54" s="372">
        <v>110361</v>
      </c>
      <c r="AQ54" s="373">
        <v>-24.7</v>
      </c>
      <c r="AR54" s="374">
        <v>144.19999999999999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549</v>
      </c>
      <c r="AL55" s="353"/>
      <c r="AM55" s="361">
        <v>297571</v>
      </c>
      <c r="AN55" s="362">
        <v>174120</v>
      </c>
      <c r="AO55" s="363">
        <v>-42.1</v>
      </c>
      <c r="AP55" s="364">
        <v>267911</v>
      </c>
      <c r="AQ55" s="365">
        <v>12.6</v>
      </c>
      <c r="AR55" s="366">
        <v>-54.7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547</v>
      </c>
      <c r="AM56" s="369">
        <v>11387</v>
      </c>
      <c r="AN56" s="370">
        <v>6663</v>
      </c>
      <c r="AO56" s="371">
        <v>-83.7</v>
      </c>
      <c r="AP56" s="372">
        <v>106425</v>
      </c>
      <c r="AQ56" s="373">
        <v>-3.6</v>
      </c>
      <c r="AR56" s="374">
        <v>-80.099999999999994</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550</v>
      </c>
      <c r="AL57" s="353"/>
      <c r="AM57" s="361">
        <v>794193</v>
      </c>
      <c r="AN57" s="362">
        <v>462816</v>
      </c>
      <c r="AO57" s="363">
        <v>165.8</v>
      </c>
      <c r="AP57" s="364">
        <v>228215</v>
      </c>
      <c r="AQ57" s="365">
        <v>-14.8</v>
      </c>
      <c r="AR57" s="366">
        <v>180.6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547</v>
      </c>
      <c r="AM58" s="369">
        <v>99218</v>
      </c>
      <c r="AN58" s="370">
        <v>57819</v>
      </c>
      <c r="AO58" s="371">
        <v>767.8</v>
      </c>
      <c r="AP58" s="372">
        <v>117571</v>
      </c>
      <c r="AQ58" s="373">
        <v>10.5</v>
      </c>
      <c r="AR58" s="374">
        <v>757.3</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551</v>
      </c>
      <c r="AL59" s="353"/>
      <c r="AM59" s="361">
        <v>1176177</v>
      </c>
      <c r="AN59" s="362">
        <v>685418</v>
      </c>
      <c r="AO59" s="363">
        <v>48.1</v>
      </c>
      <c r="AP59" s="364">
        <v>264232</v>
      </c>
      <c r="AQ59" s="365">
        <v>15.8</v>
      </c>
      <c r="AR59" s="366">
        <v>32.299999999999997</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547</v>
      </c>
      <c r="AM60" s="369">
        <v>267812</v>
      </c>
      <c r="AN60" s="370">
        <v>156068</v>
      </c>
      <c r="AO60" s="371">
        <v>169.9</v>
      </c>
      <c r="AP60" s="372">
        <v>133959</v>
      </c>
      <c r="AQ60" s="373">
        <v>13.9</v>
      </c>
      <c r="AR60" s="374">
        <v>156</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552</v>
      </c>
      <c r="AL61" s="375"/>
      <c r="AM61" s="376">
        <v>1101973</v>
      </c>
      <c r="AN61" s="377">
        <v>690994</v>
      </c>
      <c r="AO61" s="378">
        <v>31</v>
      </c>
      <c r="AP61" s="379">
        <v>257253</v>
      </c>
      <c r="AQ61" s="380">
        <v>-0.8</v>
      </c>
      <c r="AR61" s="366">
        <v>31.8</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547</v>
      </c>
      <c r="AM62" s="369">
        <v>95181</v>
      </c>
      <c r="AN62" s="370">
        <v>56020</v>
      </c>
      <c r="AO62" s="371">
        <v>264.60000000000002</v>
      </c>
      <c r="AP62" s="372">
        <v>122969</v>
      </c>
      <c r="AQ62" s="373">
        <v>-0.1</v>
      </c>
      <c r="AR62" s="374">
        <v>264.7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PEhETc4jSuB/EYYQjXFvz9CsdvlY2Kv9MOfilOzmTAusTx8nO/k160hXv9L9vXEJyUg2szjFIv0L7N/W0HHZcA==" saltValue="nap1CrNeypK8lt/GdrHy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U121"/>
  <sheetViews>
    <sheetView showGridLines="0" topLeftCell="A70" zoomScale="70" zoomScaleNormal="70" zoomScaleSheetLayoutView="55" workbookViewId="0">
      <selection activeCell="CO100" sqref="CO100"/>
    </sheetView>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row r="120" spans="125:125" ht="13.5" hidden="1" customHeight="1" x14ac:dyDescent="0.15"/>
    <row r="121" spans="125:125" ht="13.5" hidden="1" customHeight="1" x14ac:dyDescent="0.15">
      <c r="DU121" s="288"/>
    </row>
  </sheetData>
  <sheetProtection algorithmName="SHA-512" hashValue="BoTzLuWGQ4y2xYw9Gn0g+pRwiLQlVV7qxf4QUj8+0xX0li7PhU0Cc5K5E/TEyiWjzT9/zkxM+EXEqSbjb+vevA==" saltValue="kB9PZRPhlDCdjyGGShCS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L116"/>
  <sheetViews>
    <sheetView showGridLines="0" topLeftCell="A34" zoomScale="70" zoomScaleNormal="7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555</v>
      </c>
    </row>
  </sheetData>
  <sheetProtection algorithmName="SHA-512" hashValue="8r4dJhlkKoS9yLicqqPYSUAUY3liC27lJtMtQsIVWvoiEUmmMrmvOhwo31W26v4xIPTDugsiKTEFElxr7E0W5Q==" saltValue="EcIkj0aq6FDLTrY6JRBR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62"/>
  <sheetViews>
    <sheetView showGridLines="0"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7" t="s">
        <v>3</v>
      </c>
      <c r="D47" s="1237"/>
      <c r="E47" s="1238"/>
      <c r="F47" s="11">
        <v>67.930000000000007</v>
      </c>
      <c r="G47" s="12">
        <v>74.989999999999995</v>
      </c>
      <c r="H47" s="12">
        <v>88.99</v>
      </c>
      <c r="I47" s="12">
        <v>87.88</v>
      </c>
      <c r="J47" s="13">
        <v>87.93</v>
      </c>
    </row>
    <row r="48" spans="2:10" ht="57.75" customHeight="1" x14ac:dyDescent="0.15">
      <c r="B48" s="14"/>
      <c r="C48" s="1239" t="s">
        <v>4</v>
      </c>
      <c r="D48" s="1239"/>
      <c r="E48" s="1240"/>
      <c r="F48" s="15">
        <v>13.85</v>
      </c>
      <c r="G48" s="16">
        <v>24.4</v>
      </c>
      <c r="H48" s="16">
        <v>15.09</v>
      </c>
      <c r="I48" s="16">
        <v>15.8</v>
      </c>
      <c r="J48" s="17">
        <v>13.8</v>
      </c>
    </row>
    <row r="49" spans="2:10" ht="57.75" customHeight="1" thickBot="1" x14ac:dyDescent="0.2">
      <c r="B49" s="18"/>
      <c r="C49" s="1241" t="s">
        <v>5</v>
      </c>
      <c r="D49" s="1241"/>
      <c r="E49" s="1242"/>
      <c r="F49" s="19">
        <v>6.25</v>
      </c>
      <c r="G49" s="20">
        <v>20.420000000000002</v>
      </c>
      <c r="H49" s="20">
        <v>7.33</v>
      </c>
      <c r="I49" s="20">
        <v>1.71</v>
      </c>
      <c r="J49" s="21">
        <v>1.59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sheetData>
  <sheetProtection algorithmName="SHA-512" hashValue="aQBsVVk7CwKe2ztj+X+7OrqbGiNdIM0CI98Erwsx7mwQP8Rmr1P/TkIZGzo7oV4Y2XtbJ1HJt3d2UiyMJmndGA==" saltValue="ODEOpOy73YRe82+jO748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2021-02-05T05:20:00Z</dcterms:created>
  <dcterms:modified xsi:type="dcterms:W3CDTF">2021-12-09T00:20:45Z</dcterms:modified>
  <cp:category/>
</cp:coreProperties>
</file>