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3）\01-3   R1公会計分(R3年度9月に伊東が作成)\03 市町村→県\38_八重瀬町☆　12.9修正\"/>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O34" i="10"/>
  <c r="BW34" i="10"/>
  <c r="BW35" i="10" s="1"/>
  <c r="BW36" i="10" s="1"/>
  <c r="BW37" i="10" s="1"/>
  <c r="BW38" i="10" s="1"/>
  <c r="BW39" i="10" s="1"/>
  <c r="BW40" i="10" s="1"/>
  <c r="BW41" i="10" s="1"/>
  <c r="AM34" i="10"/>
  <c r="C34" i="10"/>
  <c r="C35"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<sst xmlns="http://schemas.openxmlformats.org/spreadsheetml/2006/main" count="1103" uniqueCount="602">
  <si>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</si>
  <si>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</si>
  <si>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</si>
  <si>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</si>
  <si>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</si>
  <si>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</si>
  <si>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</si>
  <si>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</si>
  <si>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</si>
  <si>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</si>
  <si>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</si>
  <si>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</si>
  <si>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</si>
  <si>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</si>
  <si>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</si>
  <si>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</si>
  <si>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</si>
  <si>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</si>
  <si>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</si>
  <si>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</si>
  <si>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</si>
  <si>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</si>
  <si>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</si>
  <si>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</si>
  <si>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</si>
  <si>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</si>
  <si>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</si>
  <si>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</si>
  <si>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</si>
  <si>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</si>
  <si>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</si>
  <si>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</si>
  <si>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</si>
  <si>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</si>
  <si>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</si>
  <si>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</si>
  <si>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</si>
  <si>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</si>
  <si>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</si>
  <si>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</si>
  <si>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</si>
  <si>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</si>
  <si>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</si>
  <si>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</si>
  <si>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</si>
  <si>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</si>
  <si>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</si>
  <si>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</si>
  <si>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</si>
  <si>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</si>
  <si>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</si>
  <si>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</si>
  <si>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</si>
  <si>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</si>
  <si>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</si>
  <si>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</si>
  <si>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</si>
  <si>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</si>
  <si>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</si>
  <si>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</si>
  <si>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</si>
  <si>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</si>
  <si>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</si>
  <si>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</si>
  <si>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</si>
  <si>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</si>
  <si>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</si>
  <si>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</si>
  <si>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</si>
  <si>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</si>
  <si>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</si>
  <si>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</si>
  <si>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</si>
  <si>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</si>
  <si>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</si>
  <si>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</si>
  <si>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</si>
  <si>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</si>
  <si>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</si>
  <si>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</si>
  <si>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</si>
  <si>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</si>
  <si>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</si>
  <si>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</si>
  <si>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</si>
  <si>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</si>
  <si>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</si>
  <si>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</si>
  <si>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</si>
  <si>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</si>
  <si>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</si>
  <si>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</si>
  <si>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</si>
  <si>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</si>
  <si>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</si>
  <si>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</si>
  <si>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</si>
  <si>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</si>
  <si>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八重瀬町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</si>
  <si>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</si>
  <si>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</si>
  <si>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</si>
  <si>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</si>
  <si>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</si>
  <si>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</si>
  <si>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</si>
  <si>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</si>
  <si>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</si>
  <si>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</si>
  <si>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</si>
  <si>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</si>
  <si>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</si>
  <si>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</si>
  <si>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</si>
  <si>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</si>
  <si>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</si>
  <si>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</si>
  <si>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</si>
  <si>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</si>
  <si>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</si>
  <si>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</si>
  <si>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</si>
  <si>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</si>
  <si>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</si>
  <si>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</si>
  <si>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</si>
  <si>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</si>
  <si>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</si>
  <si>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</si>
  <si>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</si>
  <si>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</si>
  <si>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</si>
  <si>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</si>
  <si>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</si>
  <si>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</si>
  <si>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</si>
  <si>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</si>
  <si>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</si>
  <si>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</si>
  <si>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</si>
  <si>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</si>
  <si>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</si>
  <si>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</si>
  <si>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</si>
  <si>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</si>
  <si>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</si>
  <si>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</si>
  <si>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</si>
  <si>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</si>
  <si>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</si>
  <si>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</si>
  <si>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</si>
  <si>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</si>
  <si>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</si>
  <si>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</si>
  <si>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</si>
  <si>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</si>
  <si>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</si>
  <si>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</si>
  <si>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</si>
  <si>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</si>
  <si>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</si>
  <si>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</si>
  <si>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</si>
  <si>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</si>
  <si>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</si>
  <si>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</si>
  <si>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</si>
  <si>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</si>
  <si>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</si>
  <si>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</si>
  <si>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</si>
  <si>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</si>
  <si>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</si>
  <si>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</si>
  <si>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</si>
  <si>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</si>
  <si>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</si>
  <si>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</si>
  <si>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</si>
  <si>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</si>
  <si>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</si>
  <si>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</si>
  <si>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</si>
  <si>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</si>
  <si>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</si>
  <si>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</si>
  <si>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</si>
  <si>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</si>
  <si>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</si>
  <si>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</si>
  <si>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</si>
  <si>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</si>
  <si>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</si>
  <si>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</si>
  <si>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</si>
  <si>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</si>
  <si>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</si>
  <si>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</si>
  <si>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</si>
  <si>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</si>
  <si>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</si>
  <si>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</si>
  <si>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</si>
  <si>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</si>
  <si>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</si>
  <si>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</si>
  <si>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</si>
  <si>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</si>
  <si>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</si>
  <si>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</si>
  <si>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</si>
  <si>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</si>
  <si>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</si>
  <si>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沖縄県八重瀬町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</si>
  <si>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</si>
  <si>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</si>
  <si>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</si>
  <si>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</si>
  <si>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</si>
  <si>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</si>
  <si>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</si>
  <si>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</si>
  <si>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</si>
  <si>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</si>
  <si>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</si>
  <si>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</si>
  <si>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</si>
  <si>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</si>
  <si>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</si>
  <si>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</si>
  <si>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</si>
  <si>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</si>
  <si>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</si>
  <si>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</si>
  <si>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</si>
  <si>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</si>
  <si>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</si>
  <si>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</si>
  <si>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</si>
  <si>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</si>
  <si>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</si>
  <si>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</si>
  <si>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</si>
  <si>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</si>
  <si>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</si>
  <si>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</si>
  <si>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</si>
  <si>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</si>
  <si>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</si>
  <si>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</si>
  <si>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</si>
  <si>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</si>
  <si>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</si>
  <si>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</si>
  <si>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</si>
  <si>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</si>
  <si>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</si>
  <si>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</si>
  <si>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</si>
  <si>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</si>
  <si>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</si>
  <si>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</si>
  <si>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</si>
  <si>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</si>
  <si>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</si>
  <si>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</si>
  <si>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</si>
  <si>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</si>
  <si>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</si>
  <si>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</si>
  <si>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</si>
  <si>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</si>
  <si>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</si>
  <si>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</si>
  <si>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</si>
  <si>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</si>
  <si>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</si>
  <si>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</si>
  <si>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</si>
  <si>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</si>
  <si>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</si>
  <si>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</si>
  <si>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</si>
  <si>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</si>
  <si>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</si>
  <si>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</si>
  <si>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</si>
  <si>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</si>
  <si>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</si>
  <si>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</si>
  <si>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</si>
  <si>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</si>
  <si>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</si>
  <si>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</si>
  <si>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</si>
  <si>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</si>
  <si>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</si>
  <si>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</si>
  <si>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</si>
  <si>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</si>
  <si>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</si>
  <si>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</si>
  <si>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</si>
  <si>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</si>
  <si>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</si>
  <si>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</si>
  <si>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</si>
  <si>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</si>
  <si>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</si>
  <si>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</si>
  <si>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</si>
  <si>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</si>
  <si>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</si>
  <si>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</si>
  <si>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</si>
  <si>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</si>
  <si>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</si>
  <si>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</si>
  <si>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</si>
  <si>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</si>
  <si>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</si>
  <si>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</si>
  <si>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</si>
  <si>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</si>
  <si>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</si>
  <si>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</si>
  <si>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</si>
  <si>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</si>
  <si>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</si>
  <si>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</si>
  <si>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</si>
  <si>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</si>
  <si>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</si>
  <si>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</si>
  <si>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</si>
  <si>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</si>
  <si>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</si>
  <si>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</si>
  <si>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</si>
  <si>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</si>
  <si>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</si>
  <si>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</si>
  <si>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</si>
  <si>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</si>
  <si>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</si>
  <si>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</si>
  <si>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</si>
  <si>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</si>
  <si>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</si>
  <si>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</si>
  <si>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</si>
  <si>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</si>
  <si>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</si>
  <si>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</si>
  <si>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</si>
  <si>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</si>
  <si>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</si>
  <si>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</si>
  <si>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</si>
  <si>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</si>
  <si>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</si>
  <si>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</si>
  <si>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</si>
  <si>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</si>
  <si>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</si>
  <si>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</si>
  <si>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沖縄県八重瀬町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</si>
  <si>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</si>
  <si>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</si>
  <si>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</si>
  <si>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</si>
  <si>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</si>
  <si>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</si>
  <si>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</si>
  <si>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</si>
  <si>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</si>
  <si>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</si>
  <si>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</si>
  <si>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</si>
  <si>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</si>
  <si>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</si>
  <si>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</si>
  <si>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</si>
  <si>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</si>
  <si>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</si>
  <si>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</si>
  <si>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</si>
  <si>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</si>
  <si>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</si>
  <si>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</si>
  <si>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</si>
  <si>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</si>
  <si>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</si>
  <si>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</si>
  <si>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</si>
  <si>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</si>
  <si>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</si>
  <si>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</si>
  <si>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</si>
  <si>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</si>
  <si>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</si>
  <si>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</si>
  <si>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</si>
  <si>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</si>
  <si>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</si>
  <si>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</si>
  <si>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</si>
  <si>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</si>
  <si>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</si>
  <si>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</si>
  <si>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</si>
  <si>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</si>
  <si>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</si>
  <si>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</si>
  <si>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</si>
  <si>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</si>
  <si>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</si>
  <si>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</si>
  <si>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</si>
  <si>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</si>
  <si>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</si>
  <si>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</si>
  <si>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</si>
  <si>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</si>
  <si>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</si>
  <si>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</si>
  <si>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</si>
  <si>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</si>
  <si>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</si>
  <si>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</si>
  <si>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</si>
  <si>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</si>
  <si>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</si>
  <si>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</si>
  <si>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</si>
  <si>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</si>
  <si>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</si>
  <si>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</si>
  <si>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</si>
  <si>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</si>
  <si>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</si>
  <si>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</si>
  <si>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</si>
  <si>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</si>
  <si>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</si>
  <si>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</si>
  <si>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</si>
  <si>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</si>
  <si>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</si>
  <si>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</si>
  <si>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</si>
  <si>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</si>
  <si>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</si>
  <si>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</si>
  <si>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</si>
  <si>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</si>
  <si>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</si>
  <si>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</si>
  <si>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</si>
  <si>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</si>
  <si>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</si>
  <si>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</si>
  <si>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</si>
  <si>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</si>
  <si>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</si>
  <si>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</si>
  <si>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</si>
  <si>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</si>
  <si>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</si>
  <si>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</si>
  <si>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</si>
  <si>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</si>
  <si>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</si>
  <si>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</si>
  <si>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</si>
  <si>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</si>
  <si>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</si>
  <si>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</si>
  <si>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</si>
  <si>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</si>
  <si>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</si>
  <si>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</si>
  <si>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</si>
  <si>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</si>
  <si>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</si>
  <si>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</si>
  <si>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</si>
  <si>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</si>
  <si>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</si>
  <si>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</si>
  <si>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</si>
  <si>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</si>
  <si>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</si>
  <si>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</si>
  <si>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</si>
  <si>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</si>
  <si>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</si>
  <si>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</si>
  <si>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</si>
  <si>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</si>
  <si>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</si>
  <si>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</si>
  <si>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</si>
  <si>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</si>
  <si>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</si>
  <si>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</si>
  <si>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</si>
  <si>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</si>
  <si>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</si>
  <si>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</si>
  <si>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</si>
  <si>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</si>
  <si>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</si>
  <si>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</si>
  <si>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</si>
  <si>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</si>
  <si>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</si>
  <si>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</si>
  <si>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</si>
  <si>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</si>
  <si>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</si>
  <si>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</si>
  <si>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</si>
  <si>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</si>
  <si>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</si>
  <si>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</si>
  <si>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</si>
  <si>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</si>
  <si>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</si>
  <si>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</si>
  <si>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</si>
  <si>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</si>
  <si>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</si>
  <si>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</si>
  <si>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</si>
  <si>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</si>
  <si>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</si>
  <si>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</si>
  <si>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</si>
  <si>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</si>
  <si>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</si>
  <si>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</si>
  <si>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</si>
  <si>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</si>
  <si>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</si>
  <si>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</si>
  <si>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</si>
  <si>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</si>
  <si>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</si>
  <si>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</si>
  <si>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</si>
  <si>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</si>
  <si>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</si>
  <si>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</si>
  <si>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</si>
  <si>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1.38</t>
  </si>
  <si>
    <t>▲ 0.94</t>
  </si>
  <si>
    <t>国民健康保険特別会計</t>
  </si>
  <si>
    <t>▲ 6.16</t>
  </si>
  <si>
    <t>▲ 6.91</t>
  </si>
  <si>
    <t>▲ 4.04</t>
  </si>
  <si>
    <t>▲ 2.54</t>
  </si>
  <si>
    <t>▲ 1.30</t>
  </si>
  <si>
    <t>一般会計</t>
  </si>
  <si>
    <t>集落排水事業特別会計</t>
  </si>
  <si>
    <t>土地区画整理事業特別会計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</si>
  <si>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</si>
  <si>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</si>
  <si>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</si>
  <si>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</si>
  <si>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</si>
  <si>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</si>
  <si>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</si>
  <si>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</si>
  <si>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</si>
  <si>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南部水道企業団</t>
    <rPh sb="0" eb="2">
      <t>ナンブ</t>
    </rPh>
    <rPh sb="2" eb="4">
      <t>スイドウ</t>
    </rPh>
    <rPh sb="4" eb="7">
      <t>キギョウダン</t>
    </rPh>
    <phoneticPr fontId="2"/>
  </si>
  <si>
    <t>島尻消防組合</t>
    <rPh sb="0" eb="6">
      <t>シマジリショウボウクミアイ</t>
    </rPh>
    <phoneticPr fontId="2"/>
  </si>
  <si>
    <t>沖縄県市町村自治会館管理組合</t>
    <rPh sb="0" eb="3">
      <t>オキナワケン</t>
    </rPh>
    <rPh sb="3" eb="6">
      <t>シチョウソン</t>
    </rPh>
    <rPh sb="6" eb="10">
      <t>ジチカイカン</t>
    </rPh>
    <rPh sb="10" eb="12">
      <t>カンリ</t>
    </rPh>
    <rPh sb="12" eb="14">
      <t>クミアイ</t>
    </rPh>
    <phoneticPr fontId="2"/>
  </si>
  <si>
    <t>沖縄県介護保険広域連合</t>
    <rPh sb="0" eb="3">
      <t>オキナワケン</t>
    </rPh>
    <rPh sb="3" eb="7">
      <t>カイゴホケン</t>
    </rPh>
    <rPh sb="7" eb="11">
      <t>コウイキレンゴウ</t>
    </rPh>
    <phoneticPr fontId="2"/>
  </si>
  <si>
    <t>沖縄県後期高齢者医療広域連合</t>
    <rPh sb="0" eb="3">
      <t>オキナワケン</t>
    </rPh>
    <rPh sb="3" eb="8">
      <t>コウキコウレイシャ</t>
    </rPh>
    <rPh sb="8" eb="10">
      <t>イリョウ</t>
    </rPh>
    <rPh sb="10" eb="14">
      <t>コウイキレンゴウ</t>
    </rPh>
    <phoneticPr fontId="2"/>
  </si>
  <si>
    <t>南部広域市町村圏事務組合</t>
    <rPh sb="0" eb="2">
      <t>ナンブ</t>
    </rPh>
    <rPh sb="2" eb="4">
      <t>コウイキ</t>
    </rPh>
    <rPh sb="4" eb="7">
      <t>シチョウソン</t>
    </rPh>
    <rPh sb="7" eb="8">
      <t>ケン</t>
    </rPh>
    <rPh sb="8" eb="12">
      <t>ジムクミアイ</t>
    </rPh>
    <phoneticPr fontId="2"/>
  </si>
  <si>
    <t>沖縄県市町村総合事務組合</t>
    <rPh sb="0" eb="3">
      <t>オキナワケン</t>
    </rPh>
    <rPh sb="3" eb="6">
      <t>シチョウソン</t>
    </rPh>
    <rPh sb="6" eb="8">
      <t>ソウゴウ</t>
    </rPh>
    <rPh sb="8" eb="12">
      <t>ジムクミアイ</t>
    </rPh>
    <phoneticPr fontId="2"/>
  </si>
  <si>
    <t>南部広域行政組合</t>
    <rPh sb="0" eb="2">
      <t>ナンブ</t>
    </rPh>
    <rPh sb="2" eb="4">
      <t>コウイキ</t>
    </rPh>
    <rPh sb="4" eb="6">
      <t>ギョウセイ</t>
    </rPh>
    <rPh sb="6" eb="8">
      <t>クミアイ</t>
    </rPh>
    <phoneticPr fontId="2"/>
  </si>
  <si>
    <t>ふるさと創生基金</t>
    <rPh sb="4" eb="8">
      <t>ソウセイキキン</t>
    </rPh>
    <phoneticPr fontId="5"/>
  </si>
  <si>
    <t>まちづくり振興基金</t>
    <rPh sb="5" eb="7">
      <t>シンコウ</t>
    </rPh>
    <rPh sb="7" eb="9">
      <t>キキン</t>
    </rPh>
    <phoneticPr fontId="5"/>
  </si>
  <si>
    <t>ふるさと応援基金</t>
    <rPh sb="4" eb="8">
      <t>オウエンキキン</t>
    </rPh>
    <phoneticPr fontId="5"/>
  </si>
  <si>
    <t>人材育成基金</t>
    <rPh sb="0" eb="2">
      <t>ジンザイ</t>
    </rPh>
    <rPh sb="2" eb="4">
      <t>イクセイ</t>
    </rPh>
    <rPh sb="4" eb="6">
      <t>キキン</t>
    </rPh>
    <phoneticPr fontId="5"/>
  </si>
  <si>
    <t>森林環境譲与税基金</t>
    <rPh sb="0" eb="2">
      <t>シンリン</t>
    </rPh>
    <rPh sb="2" eb="4">
      <t>カンキョウ</t>
    </rPh>
    <rPh sb="4" eb="6">
      <t>ジョウヨ</t>
    </rPh>
    <rPh sb="6" eb="7">
      <t>ゼイ</t>
    </rPh>
    <rPh sb="7" eb="9">
      <t>キキン</t>
    </rPh>
    <phoneticPr fontId="5"/>
  </si>
  <si>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</si>
  <si>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</si>
  <si>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</si>
  <si>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</si>
  <si>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世代負担比率は、他団体と比較した場合は36.2ポイント高い状態だが、平成27年度から令和元年度までで40.1ポイント下がり減少傾向にある。地方債の発行を抑え償還を行えていることが将来負担比率を減少させている要因と考えるが、他団体と比較した場合はまだ高い状態にあるため、今後施設状況に応じて適切な資産整備を進めるためにも、起債について十分な検討を行い実施するように努める。
有形固定資産減価償却率は上昇傾向にあるが、他団体と比較した場合は令和元年度時点で13.9ポイント低い。将来世代負担比率を加味し、上昇を抑えながら更新計画を進めていけるよう努める。
類似団体と比較し優先度を考えた場合、老朽化施設の対応より地方債償還への対策を優先した方がよいと思われる。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</si>
  <si>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</si>
  <si>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</si>
  <si>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</si>
  <si>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</si>
  <si>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</si>
  <si>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</si>
  <si>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本町は類似団体平均と比較すると、将来負担比率・実質公債比率どちらの値も高い状態が続いている。
これは、合併特例債を活用した教育施設、統合庁舎整備等により類似団体を上回る結果になったと考えらる。
経年で見ると、将来負担比率は平成27年度の96.6％から令和元年度の56.5％と低くなっているが、実質公債比率は9.7％から10.1％の間で概ね横ばいの推移となっている。
このことから、新規の地方債発行の抑制や地方債償還については必要があれば償還計画を見直し、財政的な負担をかけない行政運営を行っていくよう心掛ける。
</t>
    <rPh sb="51" eb="53">
      <t>ガッペイ</t>
    </rPh>
    <rPh sb="53" eb="55">
      <t>トクレイ</t>
    </rPh>
    <rPh sb="55" eb="56">
      <t>サイ</t>
    </rPh>
    <rPh sb="57" eb="59">
      <t>カツヨウ</t>
    </rPh>
    <rPh sb="61" eb="63">
      <t>キョウイク</t>
    </rPh>
    <rPh sb="63" eb="65">
      <t>シセツ</t>
    </rPh>
    <rPh sb="66" eb="68">
      <t>トウゴウ</t>
    </rPh>
    <rPh sb="68" eb="70">
      <t>チョウシャ</t>
    </rPh>
    <rPh sb="70" eb="72">
      <t>セイビ</t>
    </rPh>
    <rPh sb="72" eb="73">
      <t>トウ</t>
    </rPh>
    <rPh sb="76" eb="78">
      <t>ルイジ</t>
    </rPh>
    <rPh sb="78" eb="80">
      <t>ダンタイ</t>
    </rPh>
    <rPh sb="81" eb="83">
      <t>ウワマワ</t>
    </rPh>
    <rPh sb="84" eb="86">
      <t>ケッカ</t>
    </rPh>
    <rPh sb="91" eb="92">
      <t>カンガ</t>
    </rPh>
    <rPh sb="190" eb="192">
      <t>シンキ</t>
    </rPh>
    <rPh sb="193" eb="196">
      <t>チホウサイ</t>
    </rPh>
    <rPh sb="196" eb="198">
      <t>ハッコウ</t>
    </rPh>
    <rPh sb="199" eb="201">
      <t>ヨクセイ</t>
    </rPh>
    <rPh sb="212" eb="214">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</si>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</sst>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8"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0" fontId="34" fillId="0" borderId="117"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88"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3" xfId="15" applyNumberFormat="1" applyFont="1" applyBorder="1" applyAlignment="1" applyProtection="1">
      <alignment horizontal="right" vertical="center" shrinkToFit="1"/>
      <protection locked="0"/>
    </xf>
    <xf numFmtId="0" fontId="34" fillId="0" borderId="103"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7732-455D-B503-04C2414D5A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75801</c:v>
                </c:pt>
                <c:pt idx="1">
                  <c:v>60128</c:v>
                </c:pt>
                <c:pt idx="2">
                  <c:v>56307</c:v>
                </c:pt>
                <c:pt idx="3">
                  <c:v>35327</c:v>
                </c:pt>
                <c:pt idx="4">
                  <c:v>39947</c:v>
                </c:pt>
              </c:numCache>
            </c:numRef>
          </c:val>
          <c:smooth val="0"/>
          <c:extLst>
            <c:ext xmlns:c16="http://schemas.microsoft.com/office/drawing/2014/chart" uri="{C3380CC4-5D6E-409C-BE32-E72D297353CC}">
              <c16:uniqueId val="{00000001-7732-455D-B503-04C2414D5A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7.78</c:v>
                </c:pt>
                <c:pt idx="1">
                  <c:v>7.01</c:v>
                </c:pt>
                <c:pt idx="2">
                  <c:v>7.28</c:v>
                </c:pt>
                <c:pt idx="3">
                  <c:v>8.85</c:v>
                </c:pt>
                <c:pt idx="4">
                  <c:v>8.35</c:v>
                </c:pt>
              </c:numCache>
            </c:numRef>
          </c:val>
          <c:extLst>
            <c:ext xmlns:c16="http://schemas.microsoft.com/office/drawing/2014/chart" uri="{C3380CC4-5D6E-409C-BE32-E72D297353CC}">
              <c16:uniqueId val="{00000000-9E8D-4380-8651-2A8E8D3D66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7.31</c:v>
                </c:pt>
                <c:pt idx="1">
                  <c:v>6.38</c:v>
                </c:pt>
                <c:pt idx="2">
                  <c:v>4.9000000000000004</c:v>
                </c:pt>
                <c:pt idx="3">
                  <c:v>6.04</c:v>
                </c:pt>
                <c:pt idx="4">
                  <c:v>8.3800000000000008</c:v>
                </c:pt>
              </c:numCache>
            </c:numRef>
          </c:val>
          <c:extLst>
            <c:ext xmlns:c16="http://schemas.microsoft.com/office/drawing/2014/chart" uri="{C3380CC4-5D6E-409C-BE32-E72D297353CC}">
              <c16:uniqueId val="{00000001-9E8D-4380-8651-2A8E8D3D66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c:v>
                </c:pt>
                <c:pt idx="1">
                  <c:v>-1.38</c:v>
                </c:pt>
                <c:pt idx="2">
                  <c:v>-0.94</c:v>
                </c:pt>
                <c:pt idx="3">
                  <c:v>2.85</c:v>
                </c:pt>
                <c:pt idx="4">
                  <c:v>1.99</c:v>
                </c:pt>
              </c:numCache>
            </c:numRef>
          </c:val>
          <c:smooth val="0"/>
          <c:extLst>
            <c:ext xmlns:c16="http://schemas.microsoft.com/office/drawing/2014/chart" uri="{C3380CC4-5D6E-409C-BE32-E72D297353CC}">
              <c16:uniqueId val="{00000002-9E8D-4380-8651-2A8E8D3D66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4FA-458B-B78D-64DBB8D561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FA-458B-B78D-64DBB8D561A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4FA-458B-B78D-64DBB8D561A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4FA-458B-B78D-64DBB8D561A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4FA-458B-B78D-64DBB8D561A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4FA-458B-B78D-64DBB8D561A8}"/>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0.01</c:v>
                </c:pt>
                <c:pt idx="4">
                  <c:v>#N/A</c:v>
                </c:pt>
                <c:pt idx="5">
                  <c:v>7.0000000000000007E-2</c:v>
                </c:pt>
                <c:pt idx="6">
                  <c:v>#N/A</c:v>
                </c:pt>
                <c:pt idx="7">
                  <c:v>0.01</c:v>
                </c:pt>
                <c:pt idx="8">
                  <c:v>#N/A</c:v>
                </c:pt>
                <c:pt idx="9">
                  <c:v>0</c:v>
                </c:pt>
              </c:numCache>
            </c:numRef>
          </c:val>
          <c:extLst>
            <c:ext xmlns:c16="http://schemas.microsoft.com/office/drawing/2014/chart" uri="{C3380CC4-5D6E-409C-BE32-E72D297353CC}">
              <c16:uniqueId val="{00000006-94FA-458B-B78D-64DBB8D561A8}"/>
            </c:ext>
          </c:extLst>
        </c:ser>
        <c:ser>
          <c:idx val="7"/>
          <c:order val="7"/>
          <c:tx>
            <c:strRef>
              <c:f>データシート!$A$34</c:f>
              <c:strCache>
                <c:ptCount val="1"/>
                <c:pt idx="0">
                  <c:v>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0.02</c:v>
                </c:pt>
                <c:pt idx="2">
                  <c:v>#N/A</c:v>
                </c:pt>
                <c:pt idx="3">
                  <c:v>0.03</c:v>
                </c:pt>
                <c:pt idx="4">
                  <c:v>#N/A</c:v>
                </c:pt>
                <c:pt idx="5">
                  <c:v>0.06</c:v>
                </c:pt>
                <c:pt idx="6">
                  <c:v>#N/A</c:v>
                </c:pt>
                <c:pt idx="7">
                  <c:v>0.04</c:v>
                </c:pt>
                <c:pt idx="8">
                  <c:v>#N/A</c:v>
                </c:pt>
                <c:pt idx="9">
                  <c:v>0.06</c:v>
                </c:pt>
              </c:numCache>
            </c:numRef>
          </c:val>
          <c:extLst>
            <c:ext xmlns:c16="http://schemas.microsoft.com/office/drawing/2014/chart" uri="{C3380CC4-5D6E-409C-BE32-E72D297353CC}">
              <c16:uniqueId val="{00000007-94FA-458B-B78D-64DBB8D561A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7.65</c:v>
                </c:pt>
                <c:pt idx="2">
                  <c:v>#N/A</c:v>
                </c:pt>
                <c:pt idx="3">
                  <c:v>6.99</c:v>
                </c:pt>
                <c:pt idx="4">
                  <c:v>#N/A</c:v>
                </c:pt>
                <c:pt idx="5">
                  <c:v>7.2</c:v>
                </c:pt>
                <c:pt idx="6">
                  <c:v>#N/A</c:v>
                </c:pt>
                <c:pt idx="7">
                  <c:v>8.83</c:v>
                </c:pt>
                <c:pt idx="8">
                  <c:v>#N/A</c:v>
                </c:pt>
                <c:pt idx="9">
                  <c:v>8.33</c:v>
                </c:pt>
              </c:numCache>
            </c:numRef>
          </c:val>
          <c:extLst>
            <c:ext xmlns:c16="http://schemas.microsoft.com/office/drawing/2014/chart" uri="{C3380CC4-5D6E-409C-BE32-E72D297353CC}">
              <c16:uniqueId val="{00000008-94FA-458B-B78D-64DBB8D561A8}"/>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6.16</c:v>
                </c:pt>
                <c:pt idx="1">
                  <c:v>#N/A</c:v>
                </c:pt>
                <c:pt idx="2">
                  <c:v>6.91</c:v>
                </c:pt>
                <c:pt idx="3">
                  <c:v>#N/A</c:v>
                </c:pt>
                <c:pt idx="4">
                  <c:v>4.04</c:v>
                </c:pt>
                <c:pt idx="5">
                  <c:v>#N/A</c:v>
                </c:pt>
                <c:pt idx="6">
                  <c:v>2.54</c:v>
                </c:pt>
                <c:pt idx="7">
                  <c:v>#N/A</c:v>
                </c:pt>
                <c:pt idx="8">
                  <c:v>1.3</c:v>
                </c:pt>
                <c:pt idx="9">
                  <c:v>#N/A</c:v>
                </c:pt>
              </c:numCache>
            </c:numRef>
          </c:val>
          <c:extLst>
            <c:ext xmlns:c16="http://schemas.microsoft.com/office/drawing/2014/chart" uri="{C3380CC4-5D6E-409C-BE32-E72D297353CC}">
              <c16:uniqueId val="{00000009-94FA-458B-B78D-64DBB8D561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860</c:v>
                </c:pt>
                <c:pt idx="5">
                  <c:v>875</c:v>
                </c:pt>
                <c:pt idx="8">
                  <c:v>881</c:v>
                </c:pt>
                <c:pt idx="11">
                  <c:v>925</c:v>
                </c:pt>
                <c:pt idx="14">
                  <c:v>919</c:v>
                </c:pt>
              </c:numCache>
            </c:numRef>
          </c:val>
          <c:extLst>
            <c:ext xmlns:c16="http://schemas.microsoft.com/office/drawing/2014/chart" uri="{C3380CC4-5D6E-409C-BE32-E72D297353CC}">
              <c16:uniqueId val="{00000000-A5DC-4CB5-9A16-A179CC2C96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A5DC-4CB5-9A16-A179CC2C96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5DC-4CB5-9A16-A179CC2C96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35</c:v>
                </c:pt>
                <c:pt idx="3">
                  <c:v>66</c:v>
                </c:pt>
                <c:pt idx="6">
                  <c:v>80</c:v>
                </c:pt>
                <c:pt idx="9">
                  <c:v>70</c:v>
                </c:pt>
                <c:pt idx="12">
                  <c:v>74</c:v>
                </c:pt>
              </c:numCache>
            </c:numRef>
          </c:val>
          <c:extLst>
            <c:ext xmlns:c16="http://schemas.microsoft.com/office/drawing/2014/chart" uri="{C3380CC4-5D6E-409C-BE32-E72D297353CC}">
              <c16:uniqueId val="{00000003-A5DC-4CB5-9A16-A179CC2C96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c:v>
                </c:pt>
                <c:pt idx="3">
                  <c:v>27</c:v>
                </c:pt>
                <c:pt idx="6">
                  <c:v>28</c:v>
                </c:pt>
                <c:pt idx="9">
                  <c:v>26</c:v>
                </c:pt>
                <c:pt idx="12">
                  <c:v>27</c:v>
                </c:pt>
              </c:numCache>
            </c:numRef>
          </c:val>
          <c:extLst>
            <c:ext xmlns:c16="http://schemas.microsoft.com/office/drawing/2014/chart" uri="{C3380CC4-5D6E-409C-BE32-E72D297353CC}">
              <c16:uniqueId val="{00000004-A5DC-4CB5-9A16-A179CC2C96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DC-4CB5-9A16-A179CC2C96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DC-4CB5-9A16-A179CC2C96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1372</c:v>
                </c:pt>
                <c:pt idx="3">
                  <c:v>1368</c:v>
                </c:pt>
                <c:pt idx="6">
                  <c:v>1373</c:v>
                </c:pt>
                <c:pt idx="9">
                  <c:v>1403</c:v>
                </c:pt>
                <c:pt idx="12">
                  <c:v>1379</c:v>
                </c:pt>
              </c:numCache>
            </c:numRef>
          </c:val>
          <c:extLst>
            <c:ext xmlns:c16="http://schemas.microsoft.com/office/drawing/2014/chart" uri="{C3380CC4-5D6E-409C-BE32-E72D297353CC}">
              <c16:uniqueId val="{00000007-A5DC-4CB5-9A16-A179CC2C96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574</c:v>
                </c:pt>
                <c:pt idx="2">
                  <c:v>#N/A</c:v>
                </c:pt>
                <c:pt idx="3">
                  <c:v>#N/A</c:v>
                </c:pt>
                <c:pt idx="4">
                  <c:v>587</c:v>
                </c:pt>
                <c:pt idx="5">
                  <c:v>#N/A</c:v>
                </c:pt>
                <c:pt idx="6">
                  <c:v>#N/A</c:v>
                </c:pt>
                <c:pt idx="7">
                  <c:v>600</c:v>
                </c:pt>
                <c:pt idx="8">
                  <c:v>#N/A</c:v>
                </c:pt>
                <c:pt idx="9">
                  <c:v>#N/A</c:v>
                </c:pt>
                <c:pt idx="10">
                  <c:v>574</c:v>
                </c:pt>
                <c:pt idx="11">
                  <c:v>#N/A</c:v>
                </c:pt>
                <c:pt idx="12">
                  <c:v>#N/A</c:v>
                </c:pt>
                <c:pt idx="13">
                  <c:v>561</c:v>
                </c:pt>
                <c:pt idx="14">
                  <c:v>#N/A</c:v>
                </c:pt>
              </c:numCache>
            </c:numRef>
          </c:val>
          <c:smooth val="0"/>
          <c:extLst>
            <c:ext xmlns:c16="http://schemas.microsoft.com/office/drawing/2014/chart" uri="{C3380CC4-5D6E-409C-BE32-E72D297353CC}">
              <c16:uniqueId val="{00000008-A5DC-4CB5-9A16-A179CC2C96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10398</c:v>
                </c:pt>
                <c:pt idx="5">
                  <c:v>10811</c:v>
                </c:pt>
                <c:pt idx="8">
                  <c:v>10500</c:v>
                </c:pt>
                <c:pt idx="11">
                  <c:v>10342</c:v>
                </c:pt>
                <c:pt idx="14">
                  <c:v>9871</c:v>
                </c:pt>
              </c:numCache>
            </c:numRef>
          </c:val>
          <c:extLst>
            <c:ext xmlns:c16="http://schemas.microsoft.com/office/drawing/2014/chart" uri="{C3380CC4-5D6E-409C-BE32-E72D297353CC}">
              <c16:uniqueId val="{00000000-CC46-4FC7-B8CF-B81E942D3C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c:v>
                </c:pt>
                <c:pt idx="5">
                  <c:v>2</c:v>
                </c:pt>
                <c:pt idx="8">
                  <c:v>1</c:v>
                </c:pt>
                <c:pt idx="11">
                  <c:v>1</c:v>
                </c:pt>
                <c:pt idx="14">
                  <c:v>1</c:v>
                </c:pt>
              </c:numCache>
            </c:numRef>
          </c:val>
          <c:extLst>
            <c:ext xmlns:c16="http://schemas.microsoft.com/office/drawing/2014/chart" uri="{C3380CC4-5D6E-409C-BE32-E72D297353CC}">
              <c16:uniqueId val="{00000001-CC46-4FC7-B8CF-B81E942D3C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1680</c:v>
                </c:pt>
                <c:pt idx="5">
                  <c:v>1696</c:v>
                </c:pt>
                <c:pt idx="8">
                  <c:v>1903</c:v>
                </c:pt>
                <c:pt idx="11">
                  <c:v>1902</c:v>
                </c:pt>
                <c:pt idx="14">
                  <c:v>2142</c:v>
                </c:pt>
              </c:numCache>
            </c:numRef>
          </c:val>
          <c:extLst>
            <c:ext xmlns:c16="http://schemas.microsoft.com/office/drawing/2014/chart" uri="{C3380CC4-5D6E-409C-BE32-E72D297353CC}">
              <c16:uniqueId val="{00000002-CC46-4FC7-B8CF-B81E942D3C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46-4FC7-B8CF-B81E942D3C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46-4FC7-B8CF-B81E942D3C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46-4FC7-B8CF-B81E942D3C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666</c:v>
                </c:pt>
                <c:pt idx="3">
                  <c:v>553</c:v>
                </c:pt>
                <c:pt idx="6">
                  <c:v>441</c:v>
                </c:pt>
                <c:pt idx="9">
                  <c:v>406</c:v>
                </c:pt>
                <c:pt idx="12">
                  <c:v>393</c:v>
                </c:pt>
              </c:numCache>
            </c:numRef>
          </c:val>
          <c:extLst>
            <c:ext xmlns:c16="http://schemas.microsoft.com/office/drawing/2014/chart" uri="{C3380CC4-5D6E-409C-BE32-E72D297353CC}">
              <c16:uniqueId val="{00000006-CC46-4FC7-B8CF-B81E942D3C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587</c:v>
                </c:pt>
                <c:pt idx="3">
                  <c:v>658</c:v>
                </c:pt>
                <c:pt idx="6">
                  <c:v>622</c:v>
                </c:pt>
                <c:pt idx="9">
                  <c:v>669</c:v>
                </c:pt>
                <c:pt idx="12">
                  <c:v>667</c:v>
                </c:pt>
              </c:numCache>
            </c:numRef>
          </c:val>
          <c:extLst>
            <c:ext xmlns:c16="http://schemas.microsoft.com/office/drawing/2014/chart" uri="{C3380CC4-5D6E-409C-BE32-E72D297353CC}">
              <c16:uniqueId val="{00000007-CC46-4FC7-B8CF-B81E942D3C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433</c:v>
                </c:pt>
                <c:pt idx="3">
                  <c:v>412</c:v>
                </c:pt>
                <c:pt idx="6">
                  <c:v>395</c:v>
                </c:pt>
                <c:pt idx="9">
                  <c:v>373</c:v>
                </c:pt>
                <c:pt idx="12">
                  <c:v>353</c:v>
                </c:pt>
              </c:numCache>
            </c:numRef>
          </c:val>
          <c:extLst>
            <c:ext xmlns:c16="http://schemas.microsoft.com/office/drawing/2014/chart" uri="{C3380CC4-5D6E-409C-BE32-E72D297353CC}">
              <c16:uniqueId val="{00000008-CC46-4FC7-B8CF-B81E942D3C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C46-4FC7-B8CF-B81E942D3C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15917</c:v>
                </c:pt>
                <c:pt idx="3">
                  <c:v>15246</c:v>
                </c:pt>
                <c:pt idx="6">
                  <c:v>14815</c:v>
                </c:pt>
                <c:pt idx="9">
                  <c:v>14438</c:v>
                </c:pt>
                <c:pt idx="12">
                  <c:v>13980</c:v>
                </c:pt>
              </c:numCache>
            </c:numRef>
          </c:val>
          <c:extLst>
            <c:ext xmlns:c16="http://schemas.microsoft.com/office/drawing/2014/chart" uri="{C3380CC4-5D6E-409C-BE32-E72D297353CC}">
              <c16:uniqueId val="{0000000A-CC46-4FC7-B8CF-B81E942D3C0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5523</c:v>
                </c:pt>
                <c:pt idx="2">
                  <c:v>#N/A</c:v>
                </c:pt>
                <c:pt idx="3">
                  <c:v>#N/A</c:v>
                </c:pt>
                <c:pt idx="4">
                  <c:v>4360</c:v>
                </c:pt>
                <c:pt idx="5">
                  <c:v>#N/A</c:v>
                </c:pt>
                <c:pt idx="6">
                  <c:v>#N/A</c:v>
                </c:pt>
                <c:pt idx="7">
                  <c:v>3869</c:v>
                </c:pt>
                <c:pt idx="8">
                  <c:v>#N/A</c:v>
                </c:pt>
                <c:pt idx="9">
                  <c:v>#N/A</c:v>
                </c:pt>
                <c:pt idx="10">
                  <c:v>3641</c:v>
                </c:pt>
                <c:pt idx="11">
                  <c:v>#N/A</c:v>
                </c:pt>
                <c:pt idx="12">
                  <c:v>#N/A</c:v>
                </c:pt>
                <c:pt idx="13">
                  <c:v>3380</c:v>
                </c:pt>
                <c:pt idx="14">
                  <c:v>#N/A</c:v>
                </c:pt>
              </c:numCache>
            </c:numRef>
          </c:val>
          <c:smooth val="0"/>
          <c:extLst>
            <c:ext xmlns:c16="http://schemas.microsoft.com/office/drawing/2014/chart" uri="{C3380CC4-5D6E-409C-BE32-E72D297353CC}">
              <c16:uniqueId val="{0000000B-CC46-4FC7-B8CF-B81E942D3C0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331</c:v>
                </c:pt>
                <c:pt idx="1">
                  <c:v>412</c:v>
                </c:pt>
                <c:pt idx="2">
                  <c:v>578</c:v>
                </c:pt>
              </c:numCache>
            </c:numRef>
          </c:val>
          <c:extLst>
            <c:ext xmlns:c16="http://schemas.microsoft.com/office/drawing/2014/chart" uri="{C3380CC4-5D6E-409C-BE32-E72D297353CC}">
              <c16:uniqueId val="{00000000-4D1E-4087-8974-73E1205EB0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149</c:v>
                </c:pt>
                <c:pt idx="1">
                  <c:v>150</c:v>
                </c:pt>
                <c:pt idx="2">
                  <c:v>150</c:v>
                </c:pt>
              </c:numCache>
            </c:numRef>
          </c:val>
          <c:extLst>
            <c:ext xmlns:c16="http://schemas.microsoft.com/office/drawing/2014/chart" uri="{C3380CC4-5D6E-409C-BE32-E72D297353CC}">
              <c16:uniqueId val="{00000001-4D1E-4087-8974-73E1205EB0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1395</c:v>
                </c:pt>
                <c:pt idx="1">
                  <c:v>1602</c:v>
                </c:pt>
                <c:pt idx="2">
                  <c:v>1977</c:v>
                </c:pt>
              </c:numCache>
            </c:numRef>
          </c:val>
          <c:extLst>
            <c:ext xmlns:c16="http://schemas.microsoft.com/office/drawing/2014/chart" uri="{C3380CC4-5D6E-409C-BE32-E72D297353CC}">
              <c16:uniqueId val="{00000002-4D1E-4087-8974-73E1205EB09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{B099CAAB-82E8-4F86-AA1A-2A05B9C6E2EA}</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3E0-40BD-882E-C5A594FFC8F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{B6F4D9D7-CFA1-4311-90BB-8A4D9C65D11C}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E0-40BD-882E-C5A594FFC8F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{011BC387-577A-4271-8391-592F28168013}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E0-40BD-882E-C5A594FFC8F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{3748E895-97D2-49DF-A1D6-E3D5B35E0D69}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E0-40BD-882E-C5A594FFC8F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{93249202-AD59-44F5-9511-731CF3FD240E}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E0-40BD-882E-C5A594FFC8FB}"/>
                </c:ext>
              </c:extLst>
            </c:dLbl>
            <c:dLbl>
              <c:idx val="8"/>
              <c:tx>
                <c:strRef>
                  <c:f>[1]公会計指標分析・財政指標組合せ分析表!$BX$50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{137357EF-9688-4259-B73E-10DD15C1F3BB}</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3E0-40BD-882E-C5A594FFC8FB}"/>
                </c:ext>
              </c:extLst>
            </c:dLbl>
            <c:dLbl>
              <c:idx val="16"/>
              <c:layout>
                <c:manualLayout>
                  <c:x val="0"/>
                  <c:y val="-4.1054026701280357E-3"/>
                </c:manualLayout>
              </c:layout>
              <c:tx>
                <c:strRef>
                  <c:f>[1]公会計指標分析・財政指標組合せ分析表!$CF$50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{06EDB3FE-388F-4CC4-A8B5-3228AA0EBA62}</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3E0-40BD-882E-C5A594FFC8FB}"/>
                </c:ext>
              </c:extLst>
            </c:dLbl>
            <c:dLbl>
              <c:idx val="24"/>
              <c:layout>
                <c:manualLayout>
                  <c:x val="0"/>
                  <c:y val="4.1054026701280357E-3"/>
                </c:manualLayout>
              </c:layout>
              <c:tx>
                <c:strRef>
                  <c:f>[1]公会計指標分析・財政指標組合せ分析表!$CN$50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{E756F1E9-DD02-4D27-9FCA-1793F5395A7A}</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3E0-40BD-882E-C5A594FFC8FB}"/>
                </c:ext>
              </c:extLst>
            </c:dLbl>
            <c:dLbl>
              <c:idx val="32"/>
              <c:tx>
                <c:strRef>
                  <c:f>[1]公会計指標分析・財政指標組合せ分析表!$CV$50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{7AE75B5B-46C4-459B-9F86-A31BCFB65B28}</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3E0-40BD-882E-C5A594FFC8F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45.6</c:v>
                </c:pt>
                <c:pt idx="8">
                  <c:v>45.4</c:v>
                </c:pt>
                <c:pt idx="16">
                  <c:v>46.5</c:v>
                </c:pt>
                <c:pt idx="24">
                  <c:v>46.2</c:v>
                </c:pt>
                <c:pt idx="32">
                  <c:v>46.8</c:v>
                </c:pt>
              </c:numCache>
            </c:numRef>
          </c:xVal>
          <c:yVal>
            <c:numRef>
              <c:f>[1]公会計指標分析・財政指標組合せ分析表!$BP$51:$DC$51</c:f>
              <c:numCache>
                <c:formatCode>General</c:formatCode>
                <c:ptCount val="40"/>
                <c:pt idx="0">
                  <c:v>96.6</c:v>
                </c:pt>
                <c:pt idx="8">
                  <c:v>76</c:v>
                </c:pt>
                <c:pt idx="16">
                  <c:v>65.900000000000006</c:v>
                </c:pt>
                <c:pt idx="24">
                  <c:v>61.6</c:v>
                </c:pt>
                <c:pt idx="32">
                  <c:v>56.5</c:v>
                </c:pt>
              </c:numCache>
            </c:numRef>
          </c:yVal>
          <c:smooth val="0"/>
          <c:extLst>
            <c:ext xmlns:c16="http://schemas.microsoft.com/office/drawing/2014/chart" uri="{C3380CC4-5D6E-409C-BE32-E72D297353CC}">
              <c16:uniqueId val="{00000009-13E0-40BD-882E-C5A594FFC8FB}"/>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{60C59847-31DD-4952-99FB-5811C36CE363}</c15:txfldGUID>
                      <c15:f>[1]公会計指標分析・財政指標組合せ分析表!$BP$50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3E0-40BD-882E-C5A594FFC8F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{07BCD27D-96F3-4721-B17E-268E253E7537}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E0-40BD-882E-C5A594FFC8F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{6687C48C-A654-4F87-97D3-3528281F6FDD}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E0-40BD-882E-C5A594FFC8F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{AF0D300D-10C1-4ED6-8068-9A0E6CB2E84F}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E0-40BD-882E-C5A594FFC8F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{344A9A93-3512-4E6B-B0E3-F774DAF6B6BF}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E0-40BD-882E-C5A594FFC8FB}"/>
                </c:ext>
              </c:extLst>
            </c:dLbl>
            <c:dLbl>
              <c:idx val="8"/>
              <c:tx>
                <c:strRef>
                  <c:f>[1]公会計指標分析・財政指標組合せ分析表!$BX$50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{45CD0A46-30B9-4FA0-BA09-44F0E78D7ECD}</c15:txfldGUID>
                      <c15:f>[1]公会計指標分析・財政指標組合せ分析表!$BX$50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3E0-40BD-882E-C5A594FFC8FB}"/>
                </c:ext>
              </c:extLst>
            </c:dLbl>
            <c:dLbl>
              <c:idx val="16"/>
              <c:tx>
                <c:strRef>
                  <c:f>[1]公会計指標分析・財政指標組合せ分析表!$CF$50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{FA46735B-606C-4821-BEB0-3AB643EB9CD1}</c15:txfldGUID>
                      <c15:f>[1]公会計指標分析・財政指標組合せ分析表!$CF$50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3E0-40BD-882E-C5A594FFC8FB}"/>
                </c:ext>
              </c:extLst>
            </c:dLbl>
            <c:dLbl>
              <c:idx val="24"/>
              <c:tx>
                <c:strRef>
                  <c:f>[1]公会計指標分析・財政指標組合せ分析表!$CN$50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{69CF928D-7770-4D74-81AF-D082D70AE401}</c15:txfldGUID>
                      <c15:f>[1]公会計指標分析・財政指標組合せ分析表!$CN$50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3E0-40BD-882E-C5A594FFC8FB}"/>
                </c:ext>
              </c:extLst>
            </c:dLbl>
            <c:dLbl>
              <c:idx val="32"/>
              <c:tx>
                <c:strRef>
                  <c:f>[1]公会計指標分析・財政指標組合せ分析表!$CV$50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{92632523-4E0E-4CDB-9C16-982F85E268E2}</c15:txfldGUID>
                      <c15:f>[1]公会計指標分析・財政指標組合せ分析表!$CV$50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3E0-40BD-882E-C5A594FFC8F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53.4</c:v>
                </c:pt>
                <c:pt idx="8">
                  <c:v>56.1</c:v>
                </c:pt>
                <c:pt idx="16">
                  <c:v>58.1</c:v>
                </c:pt>
                <c:pt idx="24">
                  <c:v>59.4</c:v>
                </c:pt>
                <c:pt idx="32">
                  <c:v>60.7</c:v>
                </c:pt>
              </c:numCache>
            </c:numRef>
          </c:xVal>
          <c:yVal>
            <c:numRef>
              <c:f>[1]公会計指標分析・財政指標組合せ分析表!$BP$55:$DC$55</c:f>
              <c:numCache>
                <c:formatCode>General</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13E0-40BD-882E-C5A594FFC8FB}"/>
            </c:ext>
          </c:extLst>
        </c:ser>
        <c:dLbls>
          <c:showLegendKey val="0"/>
          <c:showVal val="1"/>
          <c:showCatName val="0"/>
          <c:showSerName val="0"/>
          <c:showPercent val="0"/>
          <c:showBubbleSize val="0"/>
        </c:dLbls>
        <c:axId val="46179840"/>
        <c:axId val="46181760"/>
      </c:scatterChart>
      <c:valAx>
        <c:axId val="46179840"/>
        <c:scaling>
          <c:orientation val="minMax"/>
          <c:max val="62"/>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{5794A482-6827-4839-8121-5DA8FAFBB219}</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C7C-4F04-A6C5-9483646BBB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{7EBC0E83-18BE-49FF-8EBF-F2199459FFF6}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7C-4F04-A6C5-9483646BBB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{61F3D644-FE6A-40BF-BE4F-E3C5BF9912A0}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7C-4F04-A6C5-9483646BBB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{C07B9AE2-61B7-4AB3-AA31-9E25690813C2}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7C-4F04-A6C5-9483646BBB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{9C40EDE5-6566-4DC4-A11B-00A602D9AC4C}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7C-4F04-A6C5-9483646BBB45}"/>
                </c:ext>
              </c:extLst>
            </c:dLbl>
            <c:dLbl>
              <c:idx val="8"/>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{0A64AA13-D507-4106-BEAB-E8D6D7A00C8D}</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C7C-4F04-A6C5-9483646BBB45}"/>
                </c:ext>
              </c:extLst>
            </c:dLbl>
            <c:dLbl>
              <c:idx val="16"/>
              <c:layout>
                <c:manualLayout>
                  <c:x val="0"/>
                  <c:y val="-3.4101487286518936E-3"/>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{894F1C0D-7184-4FAF-8F1C-69E9D5C02995}</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C7C-4F04-A6C5-9483646BBB45}"/>
                </c:ext>
              </c:extLst>
            </c:dLbl>
            <c:dLbl>
              <c:idx val="24"/>
              <c:layout>
                <c:manualLayout>
                  <c:x val="0"/>
                  <c:y val="3.4101487286518936E-3"/>
                </c:manualLayout>
              </c:layout>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{A92E69D4-1F3B-4DB6-BAFA-105E8E6E444B}</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C7C-4F04-A6C5-9483646BBB45}"/>
                </c:ext>
              </c:extLst>
            </c:dLbl>
            <c:dLbl>
              <c:idx val="32"/>
              <c:tx>
                <c:strRef>
                  <c:f>[1]公会計指標分析・財政指標組合せ分析表!$CV$72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{B9842F73-A9CC-40E7-95F9-8620476441C6}</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C7C-4F04-A6C5-9483646BBB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9.8000000000000007</c:v>
                </c:pt>
                <c:pt idx="8">
                  <c:v>9.9</c:v>
                </c:pt>
                <c:pt idx="16">
                  <c:v>10.1</c:v>
                </c:pt>
                <c:pt idx="24">
                  <c:v>10</c:v>
                </c:pt>
                <c:pt idx="32">
                  <c:v>9.6999999999999993</c:v>
                </c:pt>
              </c:numCache>
            </c:numRef>
          </c:xVal>
          <c:yVal>
            <c:numRef>
              <c:f>[1]公会計指標分析・財政指標組合せ分析表!$BP$73:$DC$73</c:f>
              <c:numCache>
                <c:formatCode>General</c:formatCode>
                <c:ptCount val="40"/>
                <c:pt idx="0">
                  <c:v>96.6</c:v>
                </c:pt>
                <c:pt idx="8">
                  <c:v>76</c:v>
                </c:pt>
                <c:pt idx="16">
                  <c:v>65.900000000000006</c:v>
                </c:pt>
                <c:pt idx="24">
                  <c:v>61.6</c:v>
                </c:pt>
                <c:pt idx="32">
                  <c:v>56.5</c:v>
                </c:pt>
              </c:numCache>
            </c:numRef>
          </c:yVal>
          <c:smooth val="0"/>
          <c:extLst>
            <c:ext xmlns:c16="http://schemas.microsoft.com/office/drawing/2014/chart" uri="{C3380CC4-5D6E-409C-BE32-E72D297353CC}">
              <c16:uniqueId val="{00000009-EC7C-4F04-A6C5-9483646BBB45}"/>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5.1640789447546923E-2"/>
                </c:manualLayout>
              </c:layout>
              <c:tx>
                <c:strRef>
                  <c:f>[1]公会計指標分析・財政指標組合せ分析表!$BP$72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{39FF2E51-0A76-4094-9C15-3E0F8B36C6E0}</c15:txfldGUID>
                      <c15:f>[1]公会計指標分析・財政指標組合せ分析表!$BP$72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C7C-4F04-A6C5-9483646BBB4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{7A567A84-130A-4FC9-A5F9-669343D86198}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7C-4F04-A6C5-9483646BBB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{179E18D1-2238-465D-A8B6-95F0E6F359FB}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7C-4F04-A6C5-9483646BBB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{6C7093BE-4E5E-4CAE-89F8-544F73A765B5}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7C-4F04-A6C5-9483646BBB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{0BD6B0F3-D7FB-4555-873E-036312F1C3D0}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7C-4F04-A6C5-9483646BBB45}"/>
                </c:ext>
              </c:extLst>
            </c:dLbl>
            <c:dLbl>
              <c:idx val="8"/>
              <c:layout>
                <c:manualLayout>
                  <c:x val="-4.5160355153971272E-2"/>
                  <c:y val="-7.1925814452564449E-2"/>
                </c:manualLayout>
              </c:layout>
              <c:tx>
                <c:strRef>
                  <c:f>[1]公会計指標分析・財政指標組合せ分析表!$BX$72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{84A87923-DEFE-4CE5-BEFE-7F01232F9316}</c15:txfldGUID>
                      <c15:f>[1]公会計指標分析・財政指標組合せ分析表!$BX$72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C7C-4F04-A6C5-9483646BBB45}"/>
                </c:ext>
              </c:extLst>
            </c:dLbl>
            <c:dLbl>
              <c:idx val="16"/>
              <c:layout>
                <c:manualLayout>
                  <c:x val="-1.8235628084249993E-2"/>
                  <c:y val="-7.5116942380576299E-2"/>
                </c:manualLayout>
              </c:layout>
              <c:tx>
                <c:strRef>
                  <c:f>[1]公会計指標分析・財政指標組合せ分析表!$CF$72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{D1800153-FA71-4773-B51E-DBBB92426D0A}</c15:txfldGUID>
                      <c15:f>[1]公会計指標分析・財政指標組合せ分析表!$CF$72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C7C-4F04-A6C5-9483646BBB45}"/>
                </c:ext>
              </c:extLst>
            </c:dLbl>
            <c:dLbl>
              <c:idx val="24"/>
              <c:layout>
                <c:manualLayout>
                  <c:x val="-3.1697991619110633E-2"/>
                  <c:y val="-5.0982528339133928E-2"/>
                </c:manualLayout>
              </c:layout>
              <c:tx>
                <c:strRef>
                  <c:f>[1]公会計指標分析・財政指標組合せ分析表!$CN$72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{EDC4D03F-83C9-422C-B01C-384DE4D97B9D}</c15:txfldGUID>
                      <c15:f>[1]公会計指標分析・財政指標組合せ分析表!$CN$72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C7C-4F04-A6C5-9483646BBB45}"/>
                </c:ext>
              </c:extLst>
            </c:dLbl>
            <c:dLbl>
              <c:idx val="32"/>
              <c:tx>
                <c:strRef>
                  <c:f>[1]公会計指標分析・財政指標組合せ分析表!$CV$72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{D4F32A5E-98D3-4232-B435-5DA531F28EEA}</c15:txfldGUID>
                      <c15:f>[1]公会計指標分析・財政指標組合せ分析表!$CV$72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C7C-4F04-A6C5-9483646BBB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6.8</c:v>
                </c:pt>
                <c:pt idx="8">
                  <c:v>6.8</c:v>
                </c:pt>
                <c:pt idx="16">
                  <c:v>6.8</c:v>
                </c:pt>
                <c:pt idx="24">
                  <c:v>6.8</c:v>
                </c:pt>
                <c:pt idx="32">
                  <c:v>6.6</c:v>
                </c:pt>
              </c:numCache>
            </c:numRef>
          </c:xVal>
          <c:yVal>
            <c:numRef>
              <c:f>[1]公会計指標分析・財政指標組合せ分析表!$BP$77:$DC$77</c:f>
              <c:numCache>
                <c:formatCode>General</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EC7C-4F04-A6C5-9483646BBB45}"/>
            </c:ext>
          </c:extLst>
        </c:ser>
        <c:dLbls>
          <c:showLegendKey val="0"/>
          <c:showVal val="1"/>
          <c:showCatName val="0"/>
          <c:showSerName val="0"/>
          <c:showPercent val="0"/>
          <c:showBubbleSize val="0"/>
        </c:dLbls>
        <c:axId val="84219776"/>
        <c:axId val="84234240"/>
      </c:scatterChart>
      <c:valAx>
        <c:axId val="84219776"/>
        <c:scaling>
          <c:orientation val="minMax"/>
          <c:max val="10.4"/>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月</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日に合併し合併特例債を活用し投資的建設事業を行ったため、年々増加傾向にあった。しかし、平成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年度より地方債の発行を抑制しているため、令和元年度は減少となった。</a:t>
          </a:r>
        </a:p>
        <a:p>
          <a:r>
            <a:rPr kumimoji="1" lang="ja-JP" altLang="en-US" sz="1200">
              <a:latin typeface="ＭＳ ゴシック" pitchFamily="49" charset="-128"/>
              <a:ea typeface="ＭＳ ゴシック" pitchFamily="49" charset="-128"/>
            </a:rPr>
            <a:t>　公営企業債の元利償還金に対する繰入金は、集落排水事業特別会計の建設事業費に対する公債費を一般会計からの繰入金となっている。</a:t>
          </a:r>
        </a:p>
        <a:p>
          <a:r>
            <a:rPr kumimoji="1" lang="ja-JP" altLang="en-US" sz="1200">
              <a:latin typeface="ＭＳ ゴシック" pitchFamily="49" charset="-128"/>
              <a:ea typeface="ＭＳ ゴシック" pitchFamily="49" charset="-128"/>
            </a:rPr>
            <a:t>　組合等が起こした地方債の元利償還金に対する負担金等は、一部事務組合である南部広域行政組合が最終処分場建設に伴う起債があるため増加している。</a:t>
          </a:r>
        </a:p>
        <a:p>
          <a:r>
            <a:rPr kumimoji="1" lang="ja-JP" altLang="en-US" sz="1200">
              <a:latin typeface="ＭＳ ゴシック" pitchFamily="49" charset="-128"/>
              <a:ea typeface="ＭＳ ゴシック" pitchFamily="49" charset="-128"/>
            </a:rPr>
            <a:t>　算入公債費等については、合併特例債の元利償還金が基準財政需要額に算入できる。令和元年度は元利償還金が減額となっているため、算入公債費等も減となっている。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年度末の減債基金残高の減少については、庁舎建設事業に伴い年度内の地方債の発行を抑制するために一部処分を行ったためである。その後は、利子分の積み立てのみ行った。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一般会計等に係る地方債の現在高は、合併による合併特例債を活用した投資的建設事業を行ったため多額となっている。地方債発行額を公債費の元利償還金以下に抑えることで、平成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年度から減額となっている。</a:t>
          </a:r>
        </a:p>
        <a:p>
          <a:r>
            <a:rPr kumimoji="1" lang="ja-JP" altLang="en-US" sz="1400">
              <a:latin typeface="ＭＳ ゴシック" pitchFamily="49" charset="-128"/>
              <a:ea typeface="ＭＳ ゴシック" pitchFamily="49" charset="-128"/>
            </a:rPr>
            <a:t>　組合等負担等見込額は、一部事務組合である南部広域行政組合の最終処分場建設等で増加傾向にある。</a:t>
          </a:r>
        </a:p>
        <a:p>
          <a:r>
            <a:rPr kumimoji="1" lang="ja-JP" altLang="en-US" sz="1400">
              <a:latin typeface="ＭＳ ゴシック" pitchFamily="49" charset="-128"/>
              <a:ea typeface="ＭＳ ゴシック" pitchFamily="49" charset="-128"/>
            </a:rPr>
            <a:t>　退職手当負担見込額は、団塊世代の職員が大幅に退職したことで年々減少している。</a:t>
          </a:r>
        </a:p>
        <a:p>
          <a:r>
            <a:rPr kumimoji="1" lang="ja-JP" altLang="en-US" sz="1400">
              <a:latin typeface="ＭＳ ゴシック" pitchFamily="49" charset="-128"/>
              <a:ea typeface="ＭＳ ゴシック" pitchFamily="49" charset="-128"/>
            </a:rPr>
            <a:t>　基準財政需要額算入見込額は、合併特例債の公債費が平成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年度から減少に転じたことが、基準財政需要額算入の減少した要因である。</a:t>
          </a:r>
        </a:p>
        <a:p>
          <a:r>
            <a:rPr kumimoji="1" lang="ja-JP" altLang="en-US" sz="1400">
              <a:latin typeface="ＭＳ ゴシック" pitchFamily="49" charset="-128"/>
              <a:ea typeface="ＭＳ ゴシック" pitchFamily="49" charset="-128"/>
            </a:rPr>
            <a:t>　将来負担比率は、充当可能財源等の基準財政需要額算入見込額に合併特例債の元金償還金を算入するため、年々将来負担比率は減少している。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沖縄県八重瀬町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令和元年度の基金残高は対前年度より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百万円の増、まちづくり振興基金で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百万円の増が主な要因となっている。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は、合併特例債を活用した積立基金であり、将来のまちづくり振興を目的とした基金となっている。また、財政調整基金について増額の要因は、歳入では人口増加に伴う地方税の増、歳出では経費削減のため賃金職員を大幅に削減するなどの努力が要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目的基金のまちづくり振興基金は、令和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年度までに合併特例債を活用し、上限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百万円まで積立を予定している。また、財政調整基金は、さらに財政健全化の取組みを着実に実行することにより、財政調整基金残高を標準財政規模比の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に達するよう努めていきたい。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目的基金の使途は、未定である。次回の中長期財政計画の策定見直し時に事業計画で使途の方法を検討する。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百万円の増、ふるさと創生基金で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百万円の増、人材育成基金で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は、合併特例債を活用した積立基金であり、将来のまちづくり振興を目的とした基金となっている。ふるさと応援基金は、ふるさと納税寄附金が増額となったため基金が増額となった。ふるさと創生基金については、前年度に一部取り崩したため、積み戻した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年度までに合併特例債を活用し上限の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百万円まで積立を予定している。ふるさと応援基金はふるさと納税寄付者に対するお礼品などを魅力ある品を拡大することで増額を図る。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令和元年度の財政調整基金は、対前年度で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主な要因として歳入では、土地区画整理事業の宅地造成に伴い、アパートや宅地等が増えることによる固定資産税の増、宅地化に伴い人口増となり住民税が増となった。歳出では、経費削減のため賃金職員の大幅な削減するなどの努力が要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今後は、財政調整基金に頼らない財政運営をするため、手数料・使用料や負担金等の見直し、財産処分や財産の有効活用等で自主財源の確保を図る。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また、財政健全化の取組みを着実に実行することにより、財政調整基金残高を標準財政規模比の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に達するよう努めていく。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年度から基金のほぼ増減はなし。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利子の高い公債費の繰り上げ償還を検討し、将来負担の軽減を図る。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279F699-A8B6-4B16-AEAD-06D3FE839E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BA81BDA-D913-4417-9E50-0958ABC423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696425F-C0F1-4606-B04F-1B82EFEDAAE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B293B78-31CF-4309-9CBB-B782DD48261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7AD6CFE-FABA-4DF6-B357-76B7FB3E26A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8BA1832-427A-41B0-A58C-3F94A9DE8F6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9E100F1-26A0-4123-92D8-4DC26029319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E37FE0A-C270-4E08-91BD-3EAAA50DF83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C206821-3100-4BEC-A74F-49C97687617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AD33EAF-57FA-40B1-8EF5-2C0E938F0B3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F960A6C-3AA2-4AEC-B6AA-529ADBE62E0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B44CAC7-1296-4B92-A1AC-4CD0721AE5C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31,537
31,365
26.96
14,569,322
13,962,677
575,319
6,892,643
13,980,413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14CBE6E-FA0E-4FAE-A76E-A295A617144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2D12D2C-CC56-40B2-870A-6CB14336D80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6885847-BC39-4BD7-B932-B6E2DFCE29C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F2E640E-06F7-43FB-9BD6-D2887D3C42C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A99DE0B-7334-4BA4-A00E-B0C41F0F898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0B6FBE0-B07C-4080-84A4-C0FFDC1076B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BA7E963-9AF3-4DCE-8758-4A34ACAFB8E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DAD2F8F-8BF8-4514-BF40-B56F49A87B9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91A8D34-74C0-4376-90B2-494AFC18079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5468707-383B-4760-937B-696AB0B4D20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203D712-C121-4139-AACE-F5C949A4FC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21DC0F4-32E0-4D44-B457-B0CE2035E73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311905D-AC7D-4B16-80FB-5C53DF59858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42FD85F-F671-4BCA-B5E3-6FE6551A966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02B2D1B-890A-4B33-B3B1-BF4811C6F2C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EE3441E-D564-474D-BE7B-15F1F9D750A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38799D4-B865-4236-A34E-5D1A7D535B4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97803FC-9914-4942-8DA0-11BA60EE124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0B89C6B-A79D-4E7C-94AE-6D192244B79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59EA77BB-4264-4A98-962F-D7B029F5076F}"/>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E816CF7-BFC7-4C3C-A7DE-16C0063D1E3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BE59063-2807-45F4-921B-91E42CBDE19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DE6A632-DA7E-4747-B4C8-8C4E2E9F302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C7FBF64-547D-4584-9DCE-A517B69C958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7239F30A-98DC-406E-92CB-545B0E6E812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BE36382-F13D-42DB-BFD8-2161440ED0C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7DE33D4-0D3A-4894-8EAD-56F309DF4B6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4A49867-98D0-42BF-A43F-E42785AD336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05A448A-3673-4242-8A63-EF065B8DB20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6DD914D-149F-4614-8802-95A1237C12F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1DB1C8D-E837-491F-89DC-05C392A8921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F7D6E2A-9540-4EC2-B83D-2A1A7F7CCAA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FF2A640-3735-48BF-AD9E-1CDA6115D9B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5FAFED9-D4CC-4C44-802A-91702872EB3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0FC631C-F9B5-4450-B7FD-6118AF4A7C9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年度から令和元年度にかけて類似団体平均値と比較すると、いずれの年度でも本町が下回っており、比較的施設が若い状態であることが分かる。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しかし、本町の当該地は、平成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から令和元年度の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徐々に数値が上昇している。令和元年度は新城小学校整備や白川小学校増築（事業用）、上田地区排水路整備（インフラ整備）などを実施したが、他の施設についても老朽化が進まないよう施設の適正管理に努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A4BC6DF-5F65-444B-A38F-7346CBC73AF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E367490-10E7-4C07-82C7-16B43CA00DE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BD4ABE39-FD9F-482B-830C-F096F1D91DD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442CEE6-7DFA-4ECB-BCA1-81AF43858AF5}"/>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56C2C507-361A-4E01-A8DA-7C836063E5A4}"/>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A31A025A-C4E1-4A49-B065-1E16AD7DBBB4}"/>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9B39A1F7-EEFA-47C0-A3F9-2C28F04CDC2F}"/>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D96209A-60D1-4DFF-A397-463C25152F7C}"/>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619234D5-740D-4C91-8BFD-E0A7802451A7}"/>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F1C66251-0B74-4C72-8820-1B9016E2D4A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C0332E17-EE8A-460E-904E-1895A3A4F194}"/>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9F7680BD-B3D5-468D-BAB9-6D5F9A3BCB1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D969E9C2-4BC8-4A72-9324-B72E8739AC2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79ECF45A-97D8-4ABF-A953-1033C82B159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a:extLst>
            <a:ext uri="{FF2B5EF4-FFF2-40B4-BE49-F238E27FC236}">
              <a16:creationId xmlns:a16="http://schemas.microsoft.com/office/drawing/2014/main" id="{1003BCE1-916D-4FCF-B11B-D7086EC8CEAF}"/>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a:extLst>
            <a:ext uri="{FF2B5EF4-FFF2-40B4-BE49-F238E27FC236}">
              <a16:creationId xmlns:a16="http://schemas.microsoft.com/office/drawing/2014/main" id="{4A260E69-A270-4694-B264-8F7C86C87CA6}"/>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a:extLst>
            <a:ext uri="{FF2B5EF4-FFF2-40B4-BE49-F238E27FC236}">
              <a16:creationId xmlns:a16="http://schemas.microsoft.com/office/drawing/2014/main" id="{E566B2F0-1D38-4C37-B625-F4DC2C833DB9}"/>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a:extLst>
            <a:ext uri="{FF2B5EF4-FFF2-40B4-BE49-F238E27FC236}">
              <a16:creationId xmlns:a16="http://schemas.microsoft.com/office/drawing/2014/main" id="{02D9C333-BDF7-40CD-BAA1-1D468EA76E03}"/>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a:extLst>
            <a:ext uri="{FF2B5EF4-FFF2-40B4-BE49-F238E27FC236}">
              <a16:creationId xmlns:a16="http://schemas.microsoft.com/office/drawing/2014/main" id="{486423D7-E678-490B-BEEA-A1C6EA8A20F3}"/>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68" name="有形固定資産減価償却率平均値テキスト">
          <a:extLst>
            <a:ext uri="{FF2B5EF4-FFF2-40B4-BE49-F238E27FC236}">
              <a16:creationId xmlns:a16="http://schemas.microsoft.com/office/drawing/2014/main" id="{080319A1-A8A3-4DA0-8125-3D05591D95E3}"/>
            </a:ext>
          </a:extLst>
        </xdr:cNvPr>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a:extLst>
            <a:ext uri="{FF2B5EF4-FFF2-40B4-BE49-F238E27FC236}">
              <a16:creationId xmlns:a16="http://schemas.microsoft.com/office/drawing/2014/main" id="{A7622594-2F4F-4EBC-A003-ECD9852EE1D1}"/>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a:extLst>
            <a:ext uri="{FF2B5EF4-FFF2-40B4-BE49-F238E27FC236}">
              <a16:creationId xmlns:a16="http://schemas.microsoft.com/office/drawing/2014/main" id="{C0D7F4FD-F4AE-4ADB-886C-35ACB4316EFA}"/>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a:extLst>
            <a:ext uri="{FF2B5EF4-FFF2-40B4-BE49-F238E27FC236}">
              <a16:creationId xmlns:a16="http://schemas.microsoft.com/office/drawing/2014/main" id="{D82C0B9D-755D-4A88-A3CF-480FA8E7AB29}"/>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id="{23EF770B-8EEB-4223-B666-D78A0ADC55AB}"/>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a:extLst>
            <a:ext uri="{FF2B5EF4-FFF2-40B4-BE49-F238E27FC236}">
              <a16:creationId xmlns:a16="http://schemas.microsoft.com/office/drawing/2014/main" id="{D1EF529B-4ACD-405B-BEC3-2A67BADD6B43}"/>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E7F339B8-CC07-4E85-9592-D2989FE1AA3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EAF27B14-77E9-49CE-84B3-79A6E0EB2AA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F7E845B-7B8C-4EE4-A2C3-703DCDF0E72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E92E446-F439-4C52-AF98-66BFCB5A3F5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60B3263-93D0-4444-AB33-A4BA91775C4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80137</xdr:rowOff>
    </xdr:from>
    <xdr:to>
      <xdr:col>23</xdr:col>
      <xdr:colOff>136525</xdr:colOff>
      <xdr:row>28</xdr:row>
      <xdr:rowOff>10287</xdr:rowOff>
    </xdr:to>
    <xdr:sp macro="" textlink="">
      <xdr:nvSpPr>
        <xdr:cNvPr id="79" name="楕円 78">
          <a:extLst>
            <a:ext uri="{FF2B5EF4-FFF2-40B4-BE49-F238E27FC236}">
              <a16:creationId xmlns:a16="http://schemas.microsoft.com/office/drawing/2014/main" id="{4A4FBBB8-9B8A-456C-90D9-C66D9773F0FC}"/>
            </a:ext>
          </a:extLst>
        </xdr:cNvPr>
        <xdr:cNvSpPr/>
      </xdr:nvSpPr>
      <xdr:spPr>
        <a:xfrm>
          <a:off x="4711700" y="548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103014</xdr:rowOff>
    </xdr:from>
    <xdr:ext cx="405111" cy="259045"/>
    <xdr:sp macro="" textlink="">
      <xdr:nvSpPr>
        <xdr:cNvPr id="80" name="有形固定資産減価償却率該当値テキスト">
          <a:extLst>
            <a:ext uri="{FF2B5EF4-FFF2-40B4-BE49-F238E27FC236}">
              <a16:creationId xmlns:a16="http://schemas.microsoft.com/office/drawing/2014/main" id="{11D1A840-9878-4E0B-9914-DFEA65F91CF1}"/>
            </a:ext>
          </a:extLst>
        </xdr:cNvPr>
        <xdr:cNvSpPr txBox="1"/>
      </xdr:nvSpPr>
      <xdr:spPr>
        <a:xfrm>
          <a:off x="4813300" y="533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67183</xdr:rowOff>
    </xdr:from>
    <xdr:to>
      <xdr:col>19</xdr:col>
      <xdr:colOff>187325</xdr:colOff>
      <xdr:row>27</xdr:row>
      <xdr:rowOff>168783</xdr:rowOff>
    </xdr:to>
    <xdr:sp macro="" textlink="">
      <xdr:nvSpPr>
        <xdr:cNvPr id="81" name="楕円 80">
          <a:extLst>
            <a:ext uri="{FF2B5EF4-FFF2-40B4-BE49-F238E27FC236}">
              <a16:creationId xmlns:a16="http://schemas.microsoft.com/office/drawing/2014/main" id="{A3E45B0C-BBAC-438C-B46E-1AFD4D05A32C}"/>
            </a:ext>
          </a:extLst>
        </xdr:cNvPr>
        <xdr:cNvSpPr/>
      </xdr:nvSpPr>
      <xdr:spPr>
        <a:xfrm>
          <a:off x="4000500" y="54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117983</xdr:rowOff>
    </xdr:from>
    <xdr:to>
      <xdr:col>23</xdr:col>
      <xdr:colOff>85725</xdr:colOff>
      <xdr:row>27</xdr:row>
      <xdr:rowOff>130937</xdr:rowOff>
    </xdr:to>
    <xdr:cxnSp macro="">
      <xdr:nvCxnSpPr>
        <xdr:cNvPr id="82" name="直線コネクタ 81">
          <a:extLst>
            <a:ext uri="{FF2B5EF4-FFF2-40B4-BE49-F238E27FC236}">
              <a16:creationId xmlns:a16="http://schemas.microsoft.com/office/drawing/2014/main" id="{A2B3F769-57F0-4119-9EB7-B8DB2A264C5A}"/>
            </a:ext>
          </a:extLst>
        </xdr:cNvPr>
        <xdr:cNvCxnSpPr/>
      </xdr:nvCxnSpPr>
      <xdr:spPr>
        <a:xfrm>
          <a:off x="4051300" y="5518658"/>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73660</xdr:rowOff>
    </xdr:from>
    <xdr:to>
      <xdr:col>15</xdr:col>
      <xdr:colOff>187325</xdr:colOff>
      <xdr:row>28</xdr:row>
      <xdr:rowOff>3810</xdr:rowOff>
    </xdr:to>
    <xdr:sp macro="" textlink="">
      <xdr:nvSpPr>
        <xdr:cNvPr id="83" name="楕円 82">
          <a:extLst>
            <a:ext uri="{FF2B5EF4-FFF2-40B4-BE49-F238E27FC236}">
              <a16:creationId xmlns:a16="http://schemas.microsoft.com/office/drawing/2014/main" id="{5820DCB4-DF38-4A0F-85FB-47F47312F31A}"/>
            </a:ext>
          </a:extLst>
        </xdr:cNvPr>
        <xdr:cNvSpPr/>
      </xdr:nvSpPr>
      <xdr:spPr>
        <a:xfrm>
          <a:off x="3238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117983</xdr:rowOff>
    </xdr:from>
    <xdr:to>
      <xdr:col>19</xdr:col>
      <xdr:colOff>136525</xdr:colOff>
      <xdr:row>27</xdr:row>
      <xdr:rowOff>124460</xdr:rowOff>
    </xdr:to>
    <xdr:cxnSp macro="">
      <xdr:nvCxnSpPr>
        <xdr:cNvPr id="84" name="直線コネクタ 83">
          <a:extLst>
            <a:ext uri="{FF2B5EF4-FFF2-40B4-BE49-F238E27FC236}">
              <a16:creationId xmlns:a16="http://schemas.microsoft.com/office/drawing/2014/main" id="{4427E2AC-6927-4FAE-B9DA-0A66CE51CD91}"/>
            </a:ext>
          </a:extLst>
        </xdr:cNvPr>
        <xdr:cNvCxnSpPr/>
      </xdr:nvCxnSpPr>
      <xdr:spPr>
        <a:xfrm flipV="1">
          <a:off x="3289300" y="5518658"/>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49911</xdr:rowOff>
    </xdr:from>
    <xdr:to>
      <xdr:col>11</xdr:col>
      <xdr:colOff>187325</xdr:colOff>
      <xdr:row>27</xdr:row>
      <xdr:rowOff>151511</xdr:rowOff>
    </xdr:to>
    <xdr:sp macro="" textlink="">
      <xdr:nvSpPr>
        <xdr:cNvPr id="85" name="楕円 84">
          <a:extLst>
            <a:ext uri="{FF2B5EF4-FFF2-40B4-BE49-F238E27FC236}">
              <a16:creationId xmlns:a16="http://schemas.microsoft.com/office/drawing/2014/main" id="{ED388AEE-07EB-4567-92E9-F6D402691EAC}"/>
            </a:ext>
          </a:extLst>
        </xdr:cNvPr>
        <xdr:cNvSpPr/>
      </xdr:nvSpPr>
      <xdr:spPr>
        <a:xfrm>
          <a:off x="2476500" y="54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100711</xdr:rowOff>
    </xdr:from>
    <xdr:to>
      <xdr:col>15</xdr:col>
      <xdr:colOff>136525</xdr:colOff>
      <xdr:row>27</xdr:row>
      <xdr:rowOff>124460</xdr:rowOff>
    </xdr:to>
    <xdr:cxnSp macro="">
      <xdr:nvCxnSpPr>
        <xdr:cNvPr id="86" name="直線コネクタ 85">
          <a:extLst>
            <a:ext uri="{FF2B5EF4-FFF2-40B4-BE49-F238E27FC236}">
              <a16:creationId xmlns:a16="http://schemas.microsoft.com/office/drawing/2014/main" id="{35D8EECB-21C9-44AE-B24D-76432C19A79E}"/>
            </a:ext>
          </a:extLst>
        </xdr:cNvPr>
        <xdr:cNvCxnSpPr/>
      </xdr:nvCxnSpPr>
      <xdr:spPr>
        <a:xfrm>
          <a:off x="2527300" y="5501386"/>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54229</xdr:rowOff>
    </xdr:from>
    <xdr:to>
      <xdr:col>7</xdr:col>
      <xdr:colOff>187325</xdr:colOff>
      <xdr:row>27</xdr:row>
      <xdr:rowOff>155829</xdr:rowOff>
    </xdr:to>
    <xdr:sp macro="" textlink="">
      <xdr:nvSpPr>
        <xdr:cNvPr id="87" name="楕円 86">
          <a:extLst>
            <a:ext uri="{FF2B5EF4-FFF2-40B4-BE49-F238E27FC236}">
              <a16:creationId xmlns:a16="http://schemas.microsoft.com/office/drawing/2014/main" id="{2AE73DE3-830F-47C3-B759-7E84F5E527CE}"/>
            </a:ext>
          </a:extLst>
        </xdr:cNvPr>
        <xdr:cNvSpPr/>
      </xdr:nvSpPr>
      <xdr:spPr>
        <a:xfrm>
          <a:off x="1714500" y="54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100711</xdr:rowOff>
    </xdr:from>
    <xdr:to>
      <xdr:col>11</xdr:col>
      <xdr:colOff>136525</xdr:colOff>
      <xdr:row>27</xdr:row>
      <xdr:rowOff>105029</xdr:rowOff>
    </xdr:to>
    <xdr:cxnSp macro="">
      <xdr:nvCxnSpPr>
        <xdr:cNvPr id="88" name="直線コネクタ 87">
          <a:extLst>
            <a:ext uri="{FF2B5EF4-FFF2-40B4-BE49-F238E27FC236}">
              <a16:creationId xmlns:a16="http://schemas.microsoft.com/office/drawing/2014/main" id="{5D2999EA-71FE-42F0-A66E-95372984810B}"/>
            </a:ext>
          </a:extLst>
        </xdr:cNvPr>
        <xdr:cNvCxnSpPr/>
      </xdr:nvCxnSpPr>
      <xdr:spPr>
        <a:xfrm flipV="1">
          <a:off x="1765300" y="5501386"/>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89" name="n_1aveValue有形固定資産減価償却率">
          <a:extLst>
            <a:ext uri="{FF2B5EF4-FFF2-40B4-BE49-F238E27FC236}">
              <a16:creationId xmlns:a16="http://schemas.microsoft.com/office/drawing/2014/main" id="{B65601EC-1B61-492C-B32A-6F4D0666E6D7}"/>
            </a:ext>
          </a:extLst>
        </xdr:cNvPr>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90" name="n_2aveValue有形固定資産減価償却率">
          <a:extLst>
            <a:ext uri="{FF2B5EF4-FFF2-40B4-BE49-F238E27FC236}">
              <a16:creationId xmlns:a16="http://schemas.microsoft.com/office/drawing/2014/main" id="{69CA4577-6B2F-44B6-9E70-F25D417ACFE1}"/>
            </a:ext>
          </a:extLst>
        </xdr:cNvPr>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1" name="n_3aveValue有形固定資産減価償却率">
          <a:extLst>
            <a:ext uri="{FF2B5EF4-FFF2-40B4-BE49-F238E27FC236}">
              <a16:creationId xmlns:a16="http://schemas.microsoft.com/office/drawing/2014/main" id="{89B020A7-D74E-46D3-B9E4-EC86EF3BFB2F}"/>
            </a:ext>
          </a:extLst>
        </xdr:cNvPr>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143908</xdr:rowOff>
    </xdr:from>
    <xdr:ext cx="405111" cy="259045"/>
    <xdr:sp macro="" textlink="">
      <xdr:nvSpPr>
        <xdr:cNvPr id="92" name="n_4aveValue有形固定資産減価償却率">
          <a:extLst>
            <a:ext uri="{FF2B5EF4-FFF2-40B4-BE49-F238E27FC236}">
              <a16:creationId xmlns:a16="http://schemas.microsoft.com/office/drawing/2014/main" id="{3C59EFD0-2328-48DC-BF17-946BFD054A38}"/>
            </a:ext>
          </a:extLst>
        </xdr:cNvPr>
        <xdr:cNvSpPr txBox="1"/>
      </xdr:nvSpPr>
      <xdr:spPr>
        <a:xfrm>
          <a:off x="1562744" y="571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13860</xdr:rowOff>
    </xdr:from>
    <xdr:ext cx="405111" cy="259045"/>
    <xdr:sp macro="" textlink="">
      <xdr:nvSpPr>
        <xdr:cNvPr id="93" name="n_1mainValue有形固定資産減価償却率">
          <a:extLst>
            <a:ext uri="{FF2B5EF4-FFF2-40B4-BE49-F238E27FC236}">
              <a16:creationId xmlns:a16="http://schemas.microsoft.com/office/drawing/2014/main" id="{58347FB9-0FB3-4DFE-B423-6FE61FC265CF}"/>
            </a:ext>
          </a:extLst>
        </xdr:cNvPr>
        <xdr:cNvSpPr txBox="1"/>
      </xdr:nvSpPr>
      <xdr:spPr>
        <a:xfrm>
          <a:off x="3836044" y="524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20337</xdr:rowOff>
    </xdr:from>
    <xdr:ext cx="405111" cy="259045"/>
    <xdr:sp macro="" textlink="">
      <xdr:nvSpPr>
        <xdr:cNvPr id="94" name="n_2mainValue有形固定資産減価償却率">
          <a:extLst>
            <a:ext uri="{FF2B5EF4-FFF2-40B4-BE49-F238E27FC236}">
              <a16:creationId xmlns:a16="http://schemas.microsoft.com/office/drawing/2014/main" id="{74A33315-20FA-4A4C-8535-CFCCC1447D5D}"/>
            </a:ext>
          </a:extLst>
        </xdr:cNvPr>
        <xdr:cNvSpPr txBox="1"/>
      </xdr:nvSpPr>
      <xdr:spPr>
        <a:xfrm>
          <a:off x="3086744"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168038</xdr:rowOff>
    </xdr:from>
    <xdr:ext cx="405111" cy="259045"/>
    <xdr:sp macro="" textlink="">
      <xdr:nvSpPr>
        <xdr:cNvPr id="95" name="n_3mainValue有形固定資産減価償却率">
          <a:extLst>
            <a:ext uri="{FF2B5EF4-FFF2-40B4-BE49-F238E27FC236}">
              <a16:creationId xmlns:a16="http://schemas.microsoft.com/office/drawing/2014/main" id="{D4B390F2-0FA1-405D-90D8-E8E2995A2C15}"/>
            </a:ext>
          </a:extLst>
        </xdr:cNvPr>
        <xdr:cNvSpPr txBox="1"/>
      </xdr:nvSpPr>
      <xdr:spPr>
        <a:xfrm>
          <a:off x="2324744" y="5225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906</xdr:rowOff>
    </xdr:from>
    <xdr:ext cx="405111" cy="259045"/>
    <xdr:sp macro="" textlink="">
      <xdr:nvSpPr>
        <xdr:cNvPr id="96" name="n_4mainValue有形固定資産減価償却率">
          <a:extLst>
            <a:ext uri="{FF2B5EF4-FFF2-40B4-BE49-F238E27FC236}">
              <a16:creationId xmlns:a16="http://schemas.microsoft.com/office/drawing/2014/main" id="{06A04B8D-620D-401E-AE5D-CB3A8D49EDF8}"/>
            </a:ext>
          </a:extLst>
        </xdr:cNvPr>
        <xdr:cNvSpPr txBox="1"/>
      </xdr:nvSpPr>
      <xdr:spPr>
        <a:xfrm>
          <a:off x="1562744" y="5230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46F35EE4-14DE-4F63-AB19-5BB86E375F6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F99FE549-727E-400D-BE0A-71A81C2D356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234657EA-86C5-417D-88C2-CBFFEE0FD4C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41C72413-B316-4A5C-BFE3-5A176B00548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F5D5F73-A4A9-4EAE-A273-5701CE5D8AA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A2529AF6-02F8-4FD4-A889-EAFA9A4C12B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37D8013F-1ABC-4140-A410-09FA85500DE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AC7854C3-95AC-41E3-980C-22839862F21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2E8EA8F8-225B-4EF1-AC96-B73FF593CED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B5AE84B0-3122-4CEF-A679-FB78475D179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36442CAC-A2FB-4420-B02D-09D8A67AC6F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73CB9095-C423-4287-8EC1-17ADC4058F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D5059B26-A510-4C9C-A952-CB7E0D45067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年度から令和元年度にかけて見た場合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147.9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の減少となり、、令和元年度においては全国平均より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これは、地方債発行よりも償還が上回る状態を維持していくことが出来たことを表しており、行政運営としては良い傾向であるといえる。今後もこの比率を適正に維持していくように努める。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EFCD3CFC-6C60-47BF-9463-C51BD2777FA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85376F87-5DB3-4DBD-B6F6-DF900F61F6B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C29DBF68-8141-4AFE-B0CE-CD10C388855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17984B30-4171-4204-9CEF-4505CF026AD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796F2A35-D8C6-4232-8A39-11B967CE2503}"/>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2C98BE88-5F71-43A6-AE38-E493D48EE9F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DA2D61E3-8217-435B-A400-390D58A980C3}"/>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5D04231B-DEA4-4424-A192-CB583044F392}"/>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3EA4D57D-CBC9-487A-90AE-E34BD6D89E74}"/>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195FD91B-D762-4900-9A92-D7A57626FDE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6C7E4594-8DA3-4B11-9782-0A216308B3C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FA4C8881-B12E-4480-A93F-A61DF3A9BEB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14F616BC-4EBF-473F-8023-6113D84310E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F76CDEF6-0854-4905-AAFF-FEC6F1BA1EB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50E9CB13-E549-49D8-AB7F-AAC076B516B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a:extLst>
            <a:ext uri="{FF2B5EF4-FFF2-40B4-BE49-F238E27FC236}">
              <a16:creationId xmlns:a16="http://schemas.microsoft.com/office/drawing/2014/main" id="{8A70F1D4-BFC3-4AB3-9230-EFAE32247641}"/>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a:extLst>
            <a:ext uri="{FF2B5EF4-FFF2-40B4-BE49-F238E27FC236}">
              <a16:creationId xmlns:a16="http://schemas.microsoft.com/office/drawing/2014/main" id="{234D43E3-F61B-4D51-8A51-ECB9BA0CAFB0}"/>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a:extLst>
            <a:ext uri="{FF2B5EF4-FFF2-40B4-BE49-F238E27FC236}">
              <a16:creationId xmlns:a16="http://schemas.microsoft.com/office/drawing/2014/main" id="{848ABDAA-66B7-4E00-A907-E3631C6D9E03}"/>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027BEFD8-63A4-4D01-964D-9A74BFC86C1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784C8551-20E5-4E41-812E-C75709F2AB7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0" name="債務償還比率平均値テキスト">
          <a:extLst>
            <a:ext uri="{FF2B5EF4-FFF2-40B4-BE49-F238E27FC236}">
              <a16:creationId xmlns:a16="http://schemas.microsoft.com/office/drawing/2014/main" id="{224F0C72-EFBE-4E80-BE82-33EE47DA1C7B}"/>
            </a:ext>
          </a:extLst>
        </xdr:cNvPr>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a:extLst>
            <a:ext uri="{FF2B5EF4-FFF2-40B4-BE49-F238E27FC236}">
              <a16:creationId xmlns:a16="http://schemas.microsoft.com/office/drawing/2014/main" id="{07DB7C17-B81A-4B21-BF5E-3C45D84DD953}"/>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a:extLst>
            <a:ext uri="{FF2B5EF4-FFF2-40B4-BE49-F238E27FC236}">
              <a16:creationId xmlns:a16="http://schemas.microsoft.com/office/drawing/2014/main" id="{387E7849-E56F-49F6-ABB9-0E085BCD1A69}"/>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a:extLst>
            <a:ext uri="{FF2B5EF4-FFF2-40B4-BE49-F238E27FC236}">
              <a16:creationId xmlns:a16="http://schemas.microsoft.com/office/drawing/2014/main" id="{C853A46F-3021-429B-8F6F-E72A5D2C25A7}"/>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a:extLst>
            <a:ext uri="{FF2B5EF4-FFF2-40B4-BE49-F238E27FC236}">
              <a16:creationId xmlns:a16="http://schemas.microsoft.com/office/drawing/2014/main" id="{63144DA6-6954-4EB6-B6A8-C3DB9D1EDD28}"/>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a:extLst>
            <a:ext uri="{FF2B5EF4-FFF2-40B4-BE49-F238E27FC236}">
              <a16:creationId xmlns:a16="http://schemas.microsoft.com/office/drawing/2014/main" id="{CA851838-191E-44BD-A1AD-0C44C71D6FFA}"/>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85DA0B7E-45D2-4B33-83C4-521495814D2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D8F19973-0783-4780-BFDA-6D61C6942F1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380924A0-2F1D-439B-9776-BCE07C34C52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B0656E9B-08FA-460A-A1B5-5B10B080E1C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03356DD-3622-4DF4-A2E6-35AB63F350C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103141</xdr:rowOff>
    </xdr:from>
    <xdr:to>
      <xdr:col>76</xdr:col>
      <xdr:colOff>73025</xdr:colOff>
      <xdr:row>29</xdr:row>
      <xdr:rowOff>33291</xdr:rowOff>
    </xdr:to>
    <xdr:sp macro="" textlink="">
      <xdr:nvSpPr>
        <xdr:cNvPr id="141" name="楕円 140">
          <a:extLst>
            <a:ext uri="{FF2B5EF4-FFF2-40B4-BE49-F238E27FC236}">
              <a16:creationId xmlns:a16="http://schemas.microsoft.com/office/drawing/2014/main" id="{D26105F3-79E3-4355-975B-3BF9044FD434}"/>
            </a:ext>
          </a:extLst>
        </xdr:cNvPr>
        <xdr:cNvSpPr/>
      </xdr:nvSpPr>
      <xdr:spPr>
        <a:xfrm>
          <a:off x="14744700" y="56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126018</xdr:rowOff>
    </xdr:from>
    <xdr:ext cx="469744" cy="259045"/>
    <xdr:sp macro="" textlink="">
      <xdr:nvSpPr>
        <xdr:cNvPr id="142" name="債務償還比率該当値テキスト">
          <a:extLst>
            <a:ext uri="{FF2B5EF4-FFF2-40B4-BE49-F238E27FC236}">
              <a16:creationId xmlns:a16="http://schemas.microsoft.com/office/drawing/2014/main" id="{C71F7F2A-0D10-4652-9963-DBEE2790582D}"/>
            </a:ext>
          </a:extLst>
        </xdr:cNvPr>
        <xdr:cNvSpPr txBox="1"/>
      </xdr:nvSpPr>
      <xdr:spPr>
        <a:xfrm>
          <a:off x="14846300" y="552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136030</xdr:rowOff>
    </xdr:from>
    <xdr:to>
      <xdr:col>72</xdr:col>
      <xdr:colOff>123825</xdr:colOff>
      <xdr:row>29</xdr:row>
      <xdr:rowOff>66180</xdr:rowOff>
    </xdr:to>
    <xdr:sp macro="" textlink="">
      <xdr:nvSpPr>
        <xdr:cNvPr id="143" name="楕円 142">
          <a:extLst>
            <a:ext uri="{FF2B5EF4-FFF2-40B4-BE49-F238E27FC236}">
              <a16:creationId xmlns:a16="http://schemas.microsoft.com/office/drawing/2014/main" id="{63A7C2C5-8809-4E4E-9175-9A51573B19EE}"/>
            </a:ext>
          </a:extLst>
        </xdr:cNvPr>
        <xdr:cNvSpPr/>
      </xdr:nvSpPr>
      <xdr:spPr>
        <a:xfrm>
          <a:off x="14033500" y="570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153941</xdr:rowOff>
    </xdr:from>
    <xdr:to>
      <xdr:col>76</xdr:col>
      <xdr:colOff>22225</xdr:colOff>
      <xdr:row>29</xdr:row>
      <xdr:rowOff>15380</xdr:rowOff>
    </xdr:to>
    <xdr:cxnSp macro="">
      <xdr:nvCxnSpPr>
        <xdr:cNvPr id="144" name="直線コネクタ 143">
          <a:extLst>
            <a:ext uri="{FF2B5EF4-FFF2-40B4-BE49-F238E27FC236}">
              <a16:creationId xmlns:a16="http://schemas.microsoft.com/office/drawing/2014/main" id="{7C8D5BEF-CB67-41B9-9CA7-D22A6268A2BA}"/>
            </a:ext>
          </a:extLst>
        </xdr:cNvPr>
        <xdr:cNvCxnSpPr/>
      </xdr:nvCxnSpPr>
      <xdr:spPr>
        <a:xfrm flipV="1">
          <a:off x="14084300" y="5726066"/>
          <a:ext cx="711200" cy="3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4233</xdr:rowOff>
    </xdr:from>
    <xdr:to>
      <xdr:col>68</xdr:col>
      <xdr:colOff>123825</xdr:colOff>
      <xdr:row>29</xdr:row>
      <xdr:rowOff>105833</xdr:rowOff>
    </xdr:to>
    <xdr:sp macro="" textlink="">
      <xdr:nvSpPr>
        <xdr:cNvPr id="145" name="楕円 144">
          <a:extLst>
            <a:ext uri="{FF2B5EF4-FFF2-40B4-BE49-F238E27FC236}">
              <a16:creationId xmlns:a16="http://schemas.microsoft.com/office/drawing/2014/main" id="{BBB78C91-3A6D-48C7-8F0A-8B8FDBD71FE8}"/>
            </a:ext>
          </a:extLst>
        </xdr:cNvPr>
        <xdr:cNvSpPr/>
      </xdr:nvSpPr>
      <xdr:spPr>
        <a:xfrm>
          <a:off x="132715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15380</xdr:rowOff>
    </xdr:from>
    <xdr:to>
      <xdr:col>72</xdr:col>
      <xdr:colOff>73025</xdr:colOff>
      <xdr:row>29</xdr:row>
      <xdr:rowOff>55033</xdr:rowOff>
    </xdr:to>
    <xdr:cxnSp macro="">
      <xdr:nvCxnSpPr>
        <xdr:cNvPr id="146" name="直線コネクタ 145">
          <a:extLst>
            <a:ext uri="{FF2B5EF4-FFF2-40B4-BE49-F238E27FC236}">
              <a16:creationId xmlns:a16="http://schemas.microsoft.com/office/drawing/2014/main" id="{1A3B7C16-5565-4078-91D7-2EE45BB94298}"/>
            </a:ext>
          </a:extLst>
        </xdr:cNvPr>
        <xdr:cNvCxnSpPr/>
      </xdr:nvCxnSpPr>
      <xdr:spPr>
        <a:xfrm flipV="1">
          <a:off x="13322300" y="5758955"/>
          <a:ext cx="762000" cy="3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43887</xdr:rowOff>
    </xdr:from>
    <xdr:to>
      <xdr:col>64</xdr:col>
      <xdr:colOff>123825</xdr:colOff>
      <xdr:row>29</xdr:row>
      <xdr:rowOff>145487</xdr:rowOff>
    </xdr:to>
    <xdr:sp macro="" textlink="">
      <xdr:nvSpPr>
        <xdr:cNvPr id="147" name="楕円 146">
          <a:extLst>
            <a:ext uri="{FF2B5EF4-FFF2-40B4-BE49-F238E27FC236}">
              <a16:creationId xmlns:a16="http://schemas.microsoft.com/office/drawing/2014/main" id="{DF2313D0-18ED-4ACC-8DF8-77E745371E7C}"/>
            </a:ext>
          </a:extLst>
        </xdr:cNvPr>
        <xdr:cNvSpPr/>
      </xdr:nvSpPr>
      <xdr:spPr>
        <a:xfrm>
          <a:off x="12509500" y="578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55033</xdr:rowOff>
    </xdr:from>
    <xdr:to>
      <xdr:col>68</xdr:col>
      <xdr:colOff>73025</xdr:colOff>
      <xdr:row>29</xdr:row>
      <xdr:rowOff>94687</xdr:rowOff>
    </xdr:to>
    <xdr:cxnSp macro="">
      <xdr:nvCxnSpPr>
        <xdr:cNvPr id="148" name="直線コネクタ 147">
          <a:extLst>
            <a:ext uri="{FF2B5EF4-FFF2-40B4-BE49-F238E27FC236}">
              <a16:creationId xmlns:a16="http://schemas.microsoft.com/office/drawing/2014/main" id="{A4E11369-89B0-4883-B978-2EFF7D0D6712}"/>
            </a:ext>
          </a:extLst>
        </xdr:cNvPr>
        <xdr:cNvCxnSpPr/>
      </xdr:nvCxnSpPr>
      <xdr:spPr>
        <a:xfrm flipV="1">
          <a:off x="12560300" y="5798608"/>
          <a:ext cx="762000" cy="3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38129</xdr:rowOff>
    </xdr:from>
    <xdr:to>
      <xdr:col>60</xdr:col>
      <xdr:colOff>123825</xdr:colOff>
      <xdr:row>29</xdr:row>
      <xdr:rowOff>139729</xdr:rowOff>
    </xdr:to>
    <xdr:sp macro="" textlink="">
      <xdr:nvSpPr>
        <xdr:cNvPr id="149" name="楕円 148">
          <a:extLst>
            <a:ext uri="{FF2B5EF4-FFF2-40B4-BE49-F238E27FC236}">
              <a16:creationId xmlns:a16="http://schemas.microsoft.com/office/drawing/2014/main" id="{5A6BED54-38AF-4B82-B454-13EEC327071A}"/>
            </a:ext>
          </a:extLst>
        </xdr:cNvPr>
        <xdr:cNvSpPr/>
      </xdr:nvSpPr>
      <xdr:spPr>
        <a:xfrm>
          <a:off x="11747500" y="578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88929</xdr:rowOff>
    </xdr:from>
    <xdr:to>
      <xdr:col>64</xdr:col>
      <xdr:colOff>73025</xdr:colOff>
      <xdr:row>29</xdr:row>
      <xdr:rowOff>94687</xdr:rowOff>
    </xdr:to>
    <xdr:cxnSp macro="">
      <xdr:nvCxnSpPr>
        <xdr:cNvPr id="150" name="直線コネクタ 149">
          <a:extLst>
            <a:ext uri="{FF2B5EF4-FFF2-40B4-BE49-F238E27FC236}">
              <a16:creationId xmlns:a16="http://schemas.microsoft.com/office/drawing/2014/main" id="{0F60C264-4664-4D8A-8BEF-280926E9E436}"/>
            </a:ext>
          </a:extLst>
        </xdr:cNvPr>
        <xdr:cNvCxnSpPr/>
      </xdr:nvCxnSpPr>
      <xdr:spPr>
        <a:xfrm>
          <a:off x="11798300" y="5832504"/>
          <a:ext cx="762000" cy="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62412</xdr:rowOff>
    </xdr:from>
    <xdr:ext cx="469744" cy="259045"/>
    <xdr:sp macro="" textlink="">
      <xdr:nvSpPr>
        <xdr:cNvPr id="151" name="n_1aveValue債務償還比率">
          <a:extLst>
            <a:ext uri="{FF2B5EF4-FFF2-40B4-BE49-F238E27FC236}">
              <a16:creationId xmlns:a16="http://schemas.microsoft.com/office/drawing/2014/main" id="{37680E2A-C976-49FA-B249-E913458294E9}"/>
            </a:ext>
          </a:extLst>
        </xdr:cNvPr>
        <xdr:cNvSpPr txBox="1"/>
      </xdr:nvSpPr>
      <xdr:spPr>
        <a:xfrm>
          <a:off x="138367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2" name="n_2aveValue債務償還比率">
          <a:extLst>
            <a:ext uri="{FF2B5EF4-FFF2-40B4-BE49-F238E27FC236}">
              <a16:creationId xmlns:a16="http://schemas.microsoft.com/office/drawing/2014/main" id="{41720BCA-9A6D-44BC-9BEB-F990CD00BECC}"/>
            </a:ext>
          </a:extLst>
        </xdr:cNvPr>
        <xdr:cNvSpPr txBox="1"/>
      </xdr:nvSpPr>
      <xdr:spPr>
        <a:xfrm>
          <a:off x="13087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3" name="n_3aveValue債務償還比率">
          <a:extLst>
            <a:ext uri="{FF2B5EF4-FFF2-40B4-BE49-F238E27FC236}">
              <a16:creationId xmlns:a16="http://schemas.microsoft.com/office/drawing/2014/main" id="{22BB9094-5226-49FE-BB14-39274AD5342E}"/>
            </a:ext>
          </a:extLst>
        </xdr:cNvPr>
        <xdr:cNvSpPr txBox="1"/>
      </xdr:nvSpPr>
      <xdr:spPr>
        <a:xfrm>
          <a:off x="12325427" y="547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4" name="n_4aveValue債務償還比率">
          <a:extLst>
            <a:ext uri="{FF2B5EF4-FFF2-40B4-BE49-F238E27FC236}">
              <a16:creationId xmlns:a16="http://schemas.microsoft.com/office/drawing/2014/main" id="{D6C7174F-E4F8-487B-BB8E-C0380C34FF45}"/>
            </a:ext>
          </a:extLst>
        </xdr:cNvPr>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57307</xdr:rowOff>
    </xdr:from>
    <xdr:ext cx="469744" cy="259045"/>
    <xdr:sp macro="" textlink="">
      <xdr:nvSpPr>
        <xdr:cNvPr id="155" name="n_1mainValue債務償還比率">
          <a:extLst>
            <a:ext uri="{FF2B5EF4-FFF2-40B4-BE49-F238E27FC236}">
              <a16:creationId xmlns:a16="http://schemas.microsoft.com/office/drawing/2014/main" id="{56C262F1-CB7E-41EB-8EE5-44B4160E8263}"/>
            </a:ext>
          </a:extLst>
        </xdr:cNvPr>
        <xdr:cNvSpPr txBox="1"/>
      </xdr:nvSpPr>
      <xdr:spPr>
        <a:xfrm>
          <a:off x="13836727" y="580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96960</xdr:rowOff>
    </xdr:from>
    <xdr:ext cx="469744" cy="259045"/>
    <xdr:sp macro="" textlink="">
      <xdr:nvSpPr>
        <xdr:cNvPr id="156" name="n_2mainValue債務償還比率">
          <a:extLst>
            <a:ext uri="{FF2B5EF4-FFF2-40B4-BE49-F238E27FC236}">
              <a16:creationId xmlns:a16="http://schemas.microsoft.com/office/drawing/2014/main" id="{99806BD5-721E-40E3-935E-8C41AFFDE861}"/>
            </a:ext>
          </a:extLst>
        </xdr:cNvPr>
        <xdr:cNvSpPr txBox="1"/>
      </xdr:nvSpPr>
      <xdr:spPr>
        <a:xfrm>
          <a:off x="13087427" y="584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136614</xdr:rowOff>
    </xdr:from>
    <xdr:ext cx="469744" cy="259045"/>
    <xdr:sp macro="" textlink="">
      <xdr:nvSpPr>
        <xdr:cNvPr id="157" name="n_3mainValue債務償還比率">
          <a:extLst>
            <a:ext uri="{FF2B5EF4-FFF2-40B4-BE49-F238E27FC236}">
              <a16:creationId xmlns:a16="http://schemas.microsoft.com/office/drawing/2014/main" id="{5F0B43D7-F628-4441-938C-B0A83043046C}"/>
            </a:ext>
          </a:extLst>
        </xdr:cNvPr>
        <xdr:cNvSpPr txBox="1"/>
      </xdr:nvSpPr>
      <xdr:spPr>
        <a:xfrm>
          <a:off x="12325427" y="588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130856</xdr:rowOff>
    </xdr:from>
    <xdr:ext cx="469744" cy="259045"/>
    <xdr:sp macro="" textlink="">
      <xdr:nvSpPr>
        <xdr:cNvPr id="158" name="n_4mainValue債務償還比率">
          <a:extLst>
            <a:ext uri="{FF2B5EF4-FFF2-40B4-BE49-F238E27FC236}">
              <a16:creationId xmlns:a16="http://schemas.microsoft.com/office/drawing/2014/main" id="{792ED9BB-AEF8-4053-AC07-D2AE96C256AA}"/>
            </a:ext>
          </a:extLst>
        </xdr:cNvPr>
        <xdr:cNvSpPr txBox="1"/>
      </xdr:nvSpPr>
      <xdr:spPr>
        <a:xfrm>
          <a:off x="11563427" y="587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ED8B8A1C-B935-4EA7-886B-DF4096CA687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78FA223-5888-41B0-962C-5642D4C8DEC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AD5D0F7A-9488-43CB-A92E-CCD63663C56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2F5236E9-EDEA-4106-BC78-363FE6FF12A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257DCECD-AE4D-4080-B417-DDB21934C87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BD7E8D44-7131-46D1-A337-E246D6F4395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AB2F677-0783-497D-B96B-D9CA6E97193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1C2F322-82C5-4E95-9739-3031E8A5EEC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65EEFD9-CC3A-41EF-A138-EFD5F12C3C6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1753555-F589-411E-91F1-B0EDC49F25E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AF2954B-6A98-47EE-970C-A32FAEFB6A4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7EB883F-DBEC-4F86-A67C-D4424E71B8D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F17A402-BA0E-4DD4-B2AC-F131C4CA0CA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393EF45-00B2-4AC5-9FB8-3C3F48E3A1D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041D131-CF92-4C37-8B3D-1956F7A1F6C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6025F1B-0304-4906-8BD7-2F0D342FBE9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31,537
31,365
26.96
14,569,322
13,962,677
575,319
6,892,643
13,980,413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AB351FF-8716-4D59-9798-F1374FC4944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50F8736-0E80-4A30-A379-60AF366AD21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493C5A4-5602-47F5-A7C1-F850ED09707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0E2F1D9-DB65-4C78-A5BA-461BF6ABD54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601BFCE-0D12-4B25-BBA8-22FF1227149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9148F21-BAD2-4677-9F4C-DDCA2F18EAF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8C201E4-A8A2-4C82-90E7-7B7FA33FDFE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67C3D52-3F93-4C6D-A4E7-38A719727C6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098092E-1E22-43AA-894B-0154E57A0A2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A8D095E-8A66-44DF-9E9F-5915C6303FB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14CCE19-FA35-4F6A-8CA4-991D20AA155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D3A442D-DC33-4349-8677-3B65C4D17B2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11FCB01-0B4C-4BA7-81BF-520CE95D6F0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CD40438-7832-4B9C-BD7C-58DCCB194D2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C0D9510-EF59-4DCB-9642-0B363613F01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667BD13-9F10-43D6-9576-3AA104F1847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1AEBDA3-F9A2-45E6-A06D-42B7833BE55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B0DF34B-91F4-42FA-BDC3-88A35C33B51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382FFF0-58BF-44F7-8D42-D986E81FE96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D2BE0A1-AD25-492A-9070-E1D1BF2255B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FA8D6BF-1A1B-4F9A-A6CB-171E95250A8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A2B15C2-A8BC-43CA-A0BE-886C11B8312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F094E1B-11AD-47F1-9E79-20E6F3E5DE0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F70680C-8873-412D-8223-481E9D28027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F542D00-F436-40A0-BA51-30292AAC3B9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7961A6E-544F-4049-B594-1163D58836D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AF5B71-9A91-4615-A47E-24DDDA3BB13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64EC98C-0A4D-4FAC-AA3F-3E549C2B172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3D7BF88-717A-403F-9702-55ED60BC972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DFC936E-8A62-4D9B-9463-FFF0DB1C949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E618177-A56A-47B6-95B3-66E2F6C8CC8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C32B132-081B-485A-821B-15B637B3F57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6FF156E-2149-4D39-9ACD-DF7C77833ED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CB9DA12-5B88-4191-84F1-2F98E9B27A1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BE17CE3-759B-4446-98E1-AD5698F49DF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2031D00-B862-40FC-935C-EF0001A81E7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26A8929-AED5-46BD-AFD4-C04BB20BE21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6A8318-B3C2-4423-8F0B-A37A8FE48FD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9C4318E-E078-4FE5-9952-11A5A643D5B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CC056A5-19DC-471D-B296-6DD1EC750F5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9666784-C187-4EFE-AA19-87C91D22833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247302B-79EE-49A9-B642-40FF20D105F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B2280DA-9A29-4BC2-B971-C64BDCC74D3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9D65350-4BDB-4435-A08B-D27B73F5E11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FC03D5E-250C-4A39-BAFF-B955D47E2E8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BC53DB72-A01D-48A0-BAF3-07850B20CF64}"/>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E1DE8AFF-DC6D-46AE-93F7-B5AFF93978D5}"/>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F03B3E7B-F905-40B5-95B2-FCBBDB26ADAA}"/>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75F6B475-64C4-4291-9640-F7B2CF2FA249}"/>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1DFFB7DB-ABA5-456D-A836-AD79E4A51A74}"/>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id="{97749B97-6F99-4518-BD70-6AB23BFEB5D3}"/>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F7072B17-6780-41A9-B4D1-FEB07583CB1E}"/>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F053FD1D-4B74-4D1D-A1CF-2A9B357FFEDC}"/>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F8A49FD9-E696-42EB-9FEA-45B2FF805263}"/>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8CBA5634-8864-42B3-AC22-49A557E97396}"/>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0AA64540-F456-4D5E-9C22-E4F722F26888}"/>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E2F4302-5E26-4AB2-B45A-98A044B3DA4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ECC1CC7-7E5B-4D49-8E1E-8EE110CE976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8B1EA09-8409-4798-84BA-62307779D9C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9B88872-C0A7-4FA3-AD05-CA409682B0A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5B73CF6-ECA7-429A-A430-75FD5C2C237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55880</xdr:rowOff>
    </xdr:from>
    <xdr:to>
      <xdr:col>24</xdr:col>
      <xdr:colOff>114300</xdr:colOff>
      <xdr:row>36</xdr:row>
      <xdr:rowOff>157480</xdr:rowOff>
    </xdr:to>
    <xdr:sp macro="" textlink="">
      <xdr:nvSpPr>
        <xdr:cNvPr id="73" name="楕円 72">
          <a:extLst>
            <a:ext uri="{FF2B5EF4-FFF2-40B4-BE49-F238E27FC236}">
              <a16:creationId xmlns:a16="http://schemas.microsoft.com/office/drawing/2014/main" id="{34519905-6947-4F79-8195-1538DE82DD05}"/>
            </a:ext>
          </a:extLst>
        </xdr:cNvPr>
        <xdr:cNvSpPr/>
      </xdr:nvSpPr>
      <xdr:spPr>
        <a:xfrm>
          <a:off x="45847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78757</xdr:rowOff>
    </xdr:from>
    <xdr:ext cx="405111" cy="259045"/>
    <xdr:sp macro="" textlink="">
      <xdr:nvSpPr>
        <xdr:cNvPr id="74" name="【道路】&#10;有形固定資産減価償却率該当値テキスト">
          <a:extLst>
            <a:ext uri="{FF2B5EF4-FFF2-40B4-BE49-F238E27FC236}">
              <a16:creationId xmlns:a16="http://schemas.microsoft.com/office/drawing/2014/main" id="{CDCCD0E7-7D15-4933-9FDA-BF9E82894E1B}"/>
            </a:ext>
          </a:extLst>
        </xdr:cNvPr>
        <xdr:cNvSpPr txBox="1"/>
      </xdr:nvSpPr>
      <xdr:spPr>
        <a:xfrm>
          <a:off x="4673600"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52070</xdr:rowOff>
    </xdr:from>
    <xdr:to>
      <xdr:col>20</xdr:col>
      <xdr:colOff>38100</xdr:colOff>
      <xdr:row>36</xdr:row>
      <xdr:rowOff>153670</xdr:rowOff>
    </xdr:to>
    <xdr:sp macro="" textlink="">
      <xdr:nvSpPr>
        <xdr:cNvPr id="75" name="楕円 74">
          <a:extLst>
            <a:ext uri="{FF2B5EF4-FFF2-40B4-BE49-F238E27FC236}">
              <a16:creationId xmlns:a16="http://schemas.microsoft.com/office/drawing/2014/main" id="{30222A20-BED6-4FF2-B209-D78F3C2D223B}"/>
            </a:ext>
          </a:extLst>
        </xdr:cNvPr>
        <xdr:cNvSpPr/>
      </xdr:nvSpPr>
      <xdr:spPr>
        <a:xfrm>
          <a:off x="3746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102870</xdr:rowOff>
    </xdr:from>
    <xdr:to>
      <xdr:col>24</xdr:col>
      <xdr:colOff>63500</xdr:colOff>
      <xdr:row>36</xdr:row>
      <xdr:rowOff>106680</xdr:rowOff>
    </xdr:to>
    <xdr:cxnSp macro="">
      <xdr:nvCxnSpPr>
        <xdr:cNvPr id="76" name="直線コネクタ 75">
          <a:extLst>
            <a:ext uri="{FF2B5EF4-FFF2-40B4-BE49-F238E27FC236}">
              <a16:creationId xmlns:a16="http://schemas.microsoft.com/office/drawing/2014/main" id="{6F7A0CC8-8CE8-4A1B-B4AC-456BB8666590}"/>
            </a:ext>
          </a:extLst>
        </xdr:cNvPr>
        <xdr:cNvCxnSpPr/>
      </xdr:nvCxnSpPr>
      <xdr:spPr>
        <a:xfrm>
          <a:off x="3797300" y="62750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21590</xdr:rowOff>
    </xdr:from>
    <xdr:to>
      <xdr:col>15</xdr:col>
      <xdr:colOff>101600</xdr:colOff>
      <xdr:row>36</xdr:row>
      <xdr:rowOff>123190</xdr:rowOff>
    </xdr:to>
    <xdr:sp macro="" textlink="">
      <xdr:nvSpPr>
        <xdr:cNvPr id="77" name="楕円 76">
          <a:extLst>
            <a:ext uri="{FF2B5EF4-FFF2-40B4-BE49-F238E27FC236}">
              <a16:creationId xmlns:a16="http://schemas.microsoft.com/office/drawing/2014/main" id="{D89A9B2F-91B6-4244-9280-BF205F6FFA94}"/>
            </a:ext>
          </a:extLst>
        </xdr:cNvPr>
        <xdr:cNvSpPr/>
      </xdr:nvSpPr>
      <xdr:spPr>
        <a:xfrm>
          <a:off x="2857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72390</xdr:rowOff>
    </xdr:from>
    <xdr:to>
      <xdr:col>19</xdr:col>
      <xdr:colOff>177800</xdr:colOff>
      <xdr:row>36</xdr:row>
      <xdr:rowOff>102870</xdr:rowOff>
    </xdr:to>
    <xdr:cxnSp macro="">
      <xdr:nvCxnSpPr>
        <xdr:cNvPr id="78" name="直線コネクタ 77">
          <a:extLst>
            <a:ext uri="{FF2B5EF4-FFF2-40B4-BE49-F238E27FC236}">
              <a16:creationId xmlns:a16="http://schemas.microsoft.com/office/drawing/2014/main" id="{04816517-A2FD-498A-8ECE-2527569921B6}"/>
            </a:ext>
          </a:extLst>
        </xdr:cNvPr>
        <xdr:cNvCxnSpPr/>
      </xdr:nvCxnSpPr>
      <xdr:spPr>
        <a:xfrm>
          <a:off x="2908300" y="62445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xdr:rowOff>
    </xdr:from>
    <xdr:to>
      <xdr:col>10</xdr:col>
      <xdr:colOff>165100</xdr:colOff>
      <xdr:row>36</xdr:row>
      <xdr:rowOff>104140</xdr:rowOff>
    </xdr:to>
    <xdr:sp macro="" textlink="">
      <xdr:nvSpPr>
        <xdr:cNvPr id="79" name="楕円 78">
          <a:extLst>
            <a:ext uri="{FF2B5EF4-FFF2-40B4-BE49-F238E27FC236}">
              <a16:creationId xmlns:a16="http://schemas.microsoft.com/office/drawing/2014/main" id="{BA391319-DAA4-4118-A32F-948A99822544}"/>
            </a:ext>
          </a:extLst>
        </xdr:cNvPr>
        <xdr:cNvSpPr/>
      </xdr:nvSpPr>
      <xdr:spPr>
        <a:xfrm>
          <a:off x="1968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53340</xdr:rowOff>
    </xdr:from>
    <xdr:to>
      <xdr:col>15</xdr:col>
      <xdr:colOff>50800</xdr:colOff>
      <xdr:row>36</xdr:row>
      <xdr:rowOff>72390</xdr:rowOff>
    </xdr:to>
    <xdr:cxnSp macro="">
      <xdr:nvCxnSpPr>
        <xdr:cNvPr id="80" name="直線コネクタ 79">
          <a:extLst>
            <a:ext uri="{FF2B5EF4-FFF2-40B4-BE49-F238E27FC236}">
              <a16:creationId xmlns:a16="http://schemas.microsoft.com/office/drawing/2014/main" id="{FEF66C75-EAF5-4F5B-AF1F-0FD4C347B6A7}"/>
            </a:ext>
          </a:extLst>
        </xdr:cNvPr>
        <xdr:cNvCxnSpPr/>
      </xdr:nvCxnSpPr>
      <xdr:spPr>
        <a:xfrm>
          <a:off x="2019300" y="62255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156845</xdr:rowOff>
    </xdr:from>
    <xdr:to>
      <xdr:col>6</xdr:col>
      <xdr:colOff>38100</xdr:colOff>
      <xdr:row>36</xdr:row>
      <xdr:rowOff>86995</xdr:rowOff>
    </xdr:to>
    <xdr:sp macro="" textlink="">
      <xdr:nvSpPr>
        <xdr:cNvPr id="81" name="楕円 80">
          <a:extLst>
            <a:ext uri="{FF2B5EF4-FFF2-40B4-BE49-F238E27FC236}">
              <a16:creationId xmlns:a16="http://schemas.microsoft.com/office/drawing/2014/main" id="{0BA38EB0-A8A8-43D1-A8B6-E40A7D07F558}"/>
            </a:ext>
          </a:extLst>
        </xdr:cNvPr>
        <xdr:cNvSpPr/>
      </xdr:nvSpPr>
      <xdr:spPr>
        <a:xfrm>
          <a:off x="1079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36195</xdr:rowOff>
    </xdr:from>
    <xdr:to>
      <xdr:col>10</xdr:col>
      <xdr:colOff>114300</xdr:colOff>
      <xdr:row>36</xdr:row>
      <xdr:rowOff>53340</xdr:rowOff>
    </xdr:to>
    <xdr:cxnSp macro="">
      <xdr:nvCxnSpPr>
        <xdr:cNvPr id="82" name="直線コネクタ 81">
          <a:extLst>
            <a:ext uri="{FF2B5EF4-FFF2-40B4-BE49-F238E27FC236}">
              <a16:creationId xmlns:a16="http://schemas.microsoft.com/office/drawing/2014/main" id="{900FF522-8C9D-4B5D-A2DF-7770D4BA1EDA}"/>
            </a:ext>
          </a:extLst>
        </xdr:cNvPr>
        <xdr:cNvCxnSpPr/>
      </xdr:nvCxnSpPr>
      <xdr:spPr>
        <a:xfrm>
          <a:off x="1130300" y="62083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a:extLst>
            <a:ext uri="{FF2B5EF4-FFF2-40B4-BE49-F238E27FC236}">
              <a16:creationId xmlns:a16="http://schemas.microsoft.com/office/drawing/2014/main" id="{4D73144A-A3C7-4CEF-832C-5C52605441DC}"/>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a:extLst>
            <a:ext uri="{FF2B5EF4-FFF2-40B4-BE49-F238E27FC236}">
              <a16:creationId xmlns:a16="http://schemas.microsoft.com/office/drawing/2014/main" id="{D9CF1505-52DC-4834-A632-54CC4D939A5C}"/>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a:extLst>
            <a:ext uri="{FF2B5EF4-FFF2-40B4-BE49-F238E27FC236}">
              <a16:creationId xmlns:a16="http://schemas.microsoft.com/office/drawing/2014/main" id="{C0BAF0E2-336D-41D9-99D2-C52AEF9D7C97}"/>
            </a:ext>
          </a:extLst>
        </xdr:cNvPr>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a:extLst>
            <a:ext uri="{FF2B5EF4-FFF2-40B4-BE49-F238E27FC236}">
              <a16:creationId xmlns:a16="http://schemas.microsoft.com/office/drawing/2014/main" id="{BCBED76F-710D-4171-A787-E04FD3B5F756}"/>
            </a:ext>
          </a:extLst>
        </xdr:cNvPr>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170197</xdr:rowOff>
    </xdr:from>
    <xdr:ext cx="405111" cy="259045"/>
    <xdr:sp macro="" textlink="">
      <xdr:nvSpPr>
        <xdr:cNvPr id="87" name="n_1mainValue【道路】&#10;有形固定資産減価償却率">
          <a:extLst>
            <a:ext uri="{FF2B5EF4-FFF2-40B4-BE49-F238E27FC236}">
              <a16:creationId xmlns:a16="http://schemas.microsoft.com/office/drawing/2014/main" id="{3A31E5A9-42D2-4EFC-9ED6-3EE9F7A8F60D}"/>
            </a:ext>
          </a:extLst>
        </xdr:cNvPr>
        <xdr:cNvSpPr txBox="1"/>
      </xdr:nvSpPr>
      <xdr:spPr>
        <a:xfrm>
          <a:off x="35820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139717</xdr:rowOff>
    </xdr:from>
    <xdr:ext cx="405111" cy="259045"/>
    <xdr:sp macro="" textlink="">
      <xdr:nvSpPr>
        <xdr:cNvPr id="88" name="n_2mainValue【道路】&#10;有形固定資産減価償却率">
          <a:extLst>
            <a:ext uri="{FF2B5EF4-FFF2-40B4-BE49-F238E27FC236}">
              <a16:creationId xmlns:a16="http://schemas.microsoft.com/office/drawing/2014/main" id="{39BB2B21-029B-47BA-96EB-206838405574}"/>
            </a:ext>
          </a:extLst>
        </xdr:cNvPr>
        <xdr:cNvSpPr txBox="1"/>
      </xdr:nvSpPr>
      <xdr:spPr>
        <a:xfrm>
          <a:off x="2705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89" name="n_3mainValue【道路】&#10;有形固定資産減価償却率">
          <a:extLst>
            <a:ext uri="{FF2B5EF4-FFF2-40B4-BE49-F238E27FC236}">
              <a16:creationId xmlns:a16="http://schemas.microsoft.com/office/drawing/2014/main" id="{A819507D-BE09-4137-B3BB-7AACF5BAACAF}"/>
            </a:ext>
          </a:extLst>
        </xdr:cNvPr>
        <xdr:cNvSpPr txBox="1"/>
      </xdr:nvSpPr>
      <xdr:spPr>
        <a:xfrm>
          <a:off x="1816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103522</xdr:rowOff>
    </xdr:from>
    <xdr:ext cx="405111" cy="259045"/>
    <xdr:sp macro="" textlink="">
      <xdr:nvSpPr>
        <xdr:cNvPr id="90" name="n_4mainValue【道路】&#10;有形固定資産減価償却率">
          <a:extLst>
            <a:ext uri="{FF2B5EF4-FFF2-40B4-BE49-F238E27FC236}">
              <a16:creationId xmlns:a16="http://schemas.microsoft.com/office/drawing/2014/main" id="{45025DA7-ABF6-4F3B-B2C8-EC6C5EE427B2}"/>
            </a:ext>
          </a:extLst>
        </xdr:cNvPr>
        <xdr:cNvSpPr txBox="1"/>
      </xdr:nvSpPr>
      <xdr:spPr>
        <a:xfrm>
          <a:off x="927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A9741B5-24EA-4360-BA73-C8D3FE650F8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434041F-4C96-4FDB-A3BB-66FE1843E22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44C35F0E-8681-478D-8E8C-FF83B63A136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7E512E3-EDF9-4285-A245-98C109EF3FF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DE46CAE-1FBE-43B8-94D2-ED39BA0247B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97EE6AA-D533-44E1-8CE4-F86F0FAF281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311599D-ED02-4A43-A80E-16EF2C0C70F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B01E13E-3991-4C90-BA3E-635A44069C6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310D6A6-7B8E-47BB-AC14-1C481E7B134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C93896D-FDDD-4F5B-877F-4E75C6F204C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DA2052C0-480B-4469-8211-8AF2CA1379E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45F1A8AC-9D8D-4ECF-B4D5-A5C8DEABB06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486916BC-639E-4A79-87CE-6AED658B126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B2B1DD73-DF92-4142-B10E-460BBFC032C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B96F3C02-C87E-4A87-99E2-4C0BEEDBFD1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95BB0083-4BA3-4172-BBA2-8FA4066A4EF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5BB999B2-D902-4787-9260-4C8E3EE1695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6E95ECB3-E3F4-43C7-A742-08C577A5F72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C9829B82-FD68-4B33-A605-D30CF41FFDD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C2D2D7B-17E9-46C6-91F6-CFB369AAA87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903526A-EED6-4340-807F-E55B6C3C896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B999DD4C-A21E-4BB6-AEB1-EA9D484BA38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B5646356-D07C-42FC-95F9-1E064BB1F4B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id="{48AD792E-188E-4ED7-A261-53DCBFBD66EC}"/>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id="{81AAB514-0A66-4902-ABA8-8BAE871FF446}"/>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id="{325D39AE-F2CE-45E5-91CF-61CA45AFA3CB}"/>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id="{C10D225F-F3FD-408A-A892-AAAA8EE7FA04}"/>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id="{8113722C-250C-4C3D-B145-DFA9B02CC1C1}"/>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a:extLst>
            <a:ext uri="{FF2B5EF4-FFF2-40B4-BE49-F238E27FC236}">
              <a16:creationId xmlns:a16="http://schemas.microsoft.com/office/drawing/2014/main" id="{B961A798-FA61-47F4-8504-66A1C1AF7B99}"/>
            </a:ext>
          </a:extLst>
        </xdr:cNvPr>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id="{32E07E21-7D76-4A1E-A658-0EE012843EA3}"/>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id="{C02DD733-BA14-4D48-A7A8-64A15EFF80FB}"/>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id="{47CDF3ED-476E-45EB-A65A-739BD41AB82D}"/>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id="{B7149A28-C6FB-4427-B6AD-971FED123ABC}"/>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id="{A9CFBA45-330E-46BA-AB4D-759052D33168}"/>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5FB11BF-B50A-4098-85E4-1F1984F4261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27E11C4-35A4-4C85-B71D-6F9C8884CCF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C568A5B-C28E-4D9F-93E3-8A21D11484A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9A5404B-DAA9-44D1-9CFE-7B19FC742D8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B7BA9F3-C0C1-4657-8F2C-E283ED20E9F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161951</xdr:rowOff>
    </xdr:from>
    <xdr:to>
      <xdr:col>55</xdr:col>
      <xdr:colOff>50800</xdr:colOff>
      <xdr:row>40</xdr:row>
      <xdr:rowOff>92101</xdr:rowOff>
    </xdr:to>
    <xdr:sp macro="" textlink="">
      <xdr:nvSpPr>
        <xdr:cNvPr id="130" name="楕円 129">
          <a:extLst>
            <a:ext uri="{FF2B5EF4-FFF2-40B4-BE49-F238E27FC236}">
              <a16:creationId xmlns:a16="http://schemas.microsoft.com/office/drawing/2014/main" id="{B127B439-E964-4A56-B98F-0D47564D8DBF}"/>
            </a:ext>
          </a:extLst>
        </xdr:cNvPr>
        <xdr:cNvSpPr/>
      </xdr:nvSpPr>
      <xdr:spPr>
        <a:xfrm>
          <a:off x="10426700" y="684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140378</xdr:rowOff>
    </xdr:from>
    <xdr:ext cx="469744" cy="259045"/>
    <xdr:sp macro="" textlink="">
      <xdr:nvSpPr>
        <xdr:cNvPr id="131" name="【道路】&#10;一人当たり延長該当値テキスト">
          <a:extLst>
            <a:ext uri="{FF2B5EF4-FFF2-40B4-BE49-F238E27FC236}">
              <a16:creationId xmlns:a16="http://schemas.microsoft.com/office/drawing/2014/main" id="{2AB9ECE2-EAD7-4857-A2FB-A12487483BA2}"/>
            </a:ext>
          </a:extLst>
        </xdr:cNvPr>
        <xdr:cNvSpPr txBox="1"/>
      </xdr:nvSpPr>
      <xdr:spPr>
        <a:xfrm>
          <a:off x="10515600" y="682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160427</xdr:rowOff>
    </xdr:from>
    <xdr:to>
      <xdr:col>50</xdr:col>
      <xdr:colOff>165100</xdr:colOff>
      <xdr:row>40</xdr:row>
      <xdr:rowOff>90577</xdr:rowOff>
    </xdr:to>
    <xdr:sp macro="" textlink="">
      <xdr:nvSpPr>
        <xdr:cNvPr id="132" name="楕円 131">
          <a:extLst>
            <a:ext uri="{FF2B5EF4-FFF2-40B4-BE49-F238E27FC236}">
              <a16:creationId xmlns:a16="http://schemas.microsoft.com/office/drawing/2014/main" id="{9E794E22-A83A-4186-8509-E8E0BD2819B2}"/>
            </a:ext>
          </a:extLst>
        </xdr:cNvPr>
        <xdr:cNvSpPr/>
      </xdr:nvSpPr>
      <xdr:spPr>
        <a:xfrm>
          <a:off x="9588500" y="68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39777</xdr:rowOff>
    </xdr:from>
    <xdr:to>
      <xdr:col>55</xdr:col>
      <xdr:colOff>0</xdr:colOff>
      <xdr:row>40</xdr:row>
      <xdr:rowOff>41301</xdr:rowOff>
    </xdr:to>
    <xdr:cxnSp macro="">
      <xdr:nvCxnSpPr>
        <xdr:cNvPr id="133" name="直線コネクタ 132">
          <a:extLst>
            <a:ext uri="{FF2B5EF4-FFF2-40B4-BE49-F238E27FC236}">
              <a16:creationId xmlns:a16="http://schemas.microsoft.com/office/drawing/2014/main" id="{B0F967FA-AB44-4208-A717-188BFE9C2173}"/>
            </a:ext>
          </a:extLst>
        </xdr:cNvPr>
        <xdr:cNvCxnSpPr/>
      </xdr:nvCxnSpPr>
      <xdr:spPr>
        <a:xfrm>
          <a:off x="9639300" y="689777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156159</xdr:rowOff>
    </xdr:from>
    <xdr:to>
      <xdr:col>46</xdr:col>
      <xdr:colOff>38100</xdr:colOff>
      <xdr:row>40</xdr:row>
      <xdr:rowOff>86309</xdr:rowOff>
    </xdr:to>
    <xdr:sp macro="" textlink="">
      <xdr:nvSpPr>
        <xdr:cNvPr id="134" name="楕円 133">
          <a:extLst>
            <a:ext uri="{FF2B5EF4-FFF2-40B4-BE49-F238E27FC236}">
              <a16:creationId xmlns:a16="http://schemas.microsoft.com/office/drawing/2014/main" id="{76565D97-E938-4C41-AA85-7304C65AD2DF}"/>
            </a:ext>
          </a:extLst>
        </xdr:cNvPr>
        <xdr:cNvSpPr/>
      </xdr:nvSpPr>
      <xdr:spPr>
        <a:xfrm>
          <a:off x="8699500" y="68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35509</xdr:rowOff>
    </xdr:from>
    <xdr:to>
      <xdr:col>50</xdr:col>
      <xdr:colOff>114300</xdr:colOff>
      <xdr:row>40</xdr:row>
      <xdr:rowOff>39777</xdr:rowOff>
    </xdr:to>
    <xdr:cxnSp macro="">
      <xdr:nvCxnSpPr>
        <xdr:cNvPr id="135" name="直線コネクタ 134">
          <a:extLst>
            <a:ext uri="{FF2B5EF4-FFF2-40B4-BE49-F238E27FC236}">
              <a16:creationId xmlns:a16="http://schemas.microsoft.com/office/drawing/2014/main" id="{A5D0855A-4DFD-4EA0-A06C-EAEBCCF9C4D0}"/>
            </a:ext>
          </a:extLst>
        </xdr:cNvPr>
        <xdr:cNvCxnSpPr/>
      </xdr:nvCxnSpPr>
      <xdr:spPr>
        <a:xfrm>
          <a:off x="8750300" y="6893509"/>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151092</xdr:rowOff>
    </xdr:from>
    <xdr:to>
      <xdr:col>41</xdr:col>
      <xdr:colOff>101600</xdr:colOff>
      <xdr:row>40</xdr:row>
      <xdr:rowOff>81242</xdr:rowOff>
    </xdr:to>
    <xdr:sp macro="" textlink="">
      <xdr:nvSpPr>
        <xdr:cNvPr id="136" name="楕円 135">
          <a:extLst>
            <a:ext uri="{FF2B5EF4-FFF2-40B4-BE49-F238E27FC236}">
              <a16:creationId xmlns:a16="http://schemas.microsoft.com/office/drawing/2014/main" id="{2D72E68C-DC53-48A9-9920-5EE6236A5949}"/>
            </a:ext>
          </a:extLst>
        </xdr:cNvPr>
        <xdr:cNvSpPr/>
      </xdr:nvSpPr>
      <xdr:spPr>
        <a:xfrm>
          <a:off x="7810500" y="68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30442</xdr:rowOff>
    </xdr:from>
    <xdr:to>
      <xdr:col>45</xdr:col>
      <xdr:colOff>177800</xdr:colOff>
      <xdr:row>40</xdr:row>
      <xdr:rowOff>35509</xdr:rowOff>
    </xdr:to>
    <xdr:cxnSp macro="">
      <xdr:nvCxnSpPr>
        <xdr:cNvPr id="137" name="直線コネクタ 136">
          <a:extLst>
            <a:ext uri="{FF2B5EF4-FFF2-40B4-BE49-F238E27FC236}">
              <a16:creationId xmlns:a16="http://schemas.microsoft.com/office/drawing/2014/main" id="{6613B171-A1EF-4D3E-83C4-B25F16DF50BB}"/>
            </a:ext>
          </a:extLst>
        </xdr:cNvPr>
        <xdr:cNvCxnSpPr/>
      </xdr:nvCxnSpPr>
      <xdr:spPr>
        <a:xfrm>
          <a:off x="7861300" y="6888442"/>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146444</xdr:rowOff>
    </xdr:from>
    <xdr:to>
      <xdr:col>36</xdr:col>
      <xdr:colOff>165100</xdr:colOff>
      <xdr:row>40</xdr:row>
      <xdr:rowOff>76594</xdr:rowOff>
    </xdr:to>
    <xdr:sp macro="" textlink="">
      <xdr:nvSpPr>
        <xdr:cNvPr id="138" name="楕円 137">
          <a:extLst>
            <a:ext uri="{FF2B5EF4-FFF2-40B4-BE49-F238E27FC236}">
              <a16:creationId xmlns:a16="http://schemas.microsoft.com/office/drawing/2014/main" id="{33FAD285-F5BB-49CF-88BC-98B82732CCAC}"/>
            </a:ext>
          </a:extLst>
        </xdr:cNvPr>
        <xdr:cNvSpPr/>
      </xdr:nvSpPr>
      <xdr:spPr>
        <a:xfrm>
          <a:off x="6921500" y="68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25794</xdr:rowOff>
    </xdr:from>
    <xdr:to>
      <xdr:col>41</xdr:col>
      <xdr:colOff>50800</xdr:colOff>
      <xdr:row>40</xdr:row>
      <xdr:rowOff>30442</xdr:rowOff>
    </xdr:to>
    <xdr:cxnSp macro="">
      <xdr:nvCxnSpPr>
        <xdr:cNvPr id="139" name="直線コネクタ 138">
          <a:extLst>
            <a:ext uri="{FF2B5EF4-FFF2-40B4-BE49-F238E27FC236}">
              <a16:creationId xmlns:a16="http://schemas.microsoft.com/office/drawing/2014/main" id="{DA7006B7-7A3B-4EB2-BFAD-E4BE6C0DFE30}"/>
            </a:ext>
          </a:extLst>
        </xdr:cNvPr>
        <xdr:cNvCxnSpPr/>
      </xdr:nvCxnSpPr>
      <xdr:spPr>
        <a:xfrm>
          <a:off x="6972300" y="6883794"/>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a:extLst>
            <a:ext uri="{FF2B5EF4-FFF2-40B4-BE49-F238E27FC236}">
              <a16:creationId xmlns:a16="http://schemas.microsoft.com/office/drawing/2014/main" id="{C475B807-00FC-4EE6-A9E8-1BBF19F8553C}"/>
            </a:ext>
          </a:extLst>
        </xdr:cNvPr>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a:extLst>
            <a:ext uri="{FF2B5EF4-FFF2-40B4-BE49-F238E27FC236}">
              <a16:creationId xmlns:a16="http://schemas.microsoft.com/office/drawing/2014/main" id="{56FD0405-D47E-48E9-B2FB-8AFC1F7ED7E3}"/>
            </a:ext>
          </a:extLst>
        </xdr:cNvPr>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a:extLst>
            <a:ext uri="{FF2B5EF4-FFF2-40B4-BE49-F238E27FC236}">
              <a16:creationId xmlns:a16="http://schemas.microsoft.com/office/drawing/2014/main" id="{77A59C45-73C1-4877-8021-4A8E44E6DECE}"/>
            </a:ext>
          </a:extLst>
        </xdr:cNvPr>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a:extLst>
            <a:ext uri="{FF2B5EF4-FFF2-40B4-BE49-F238E27FC236}">
              <a16:creationId xmlns:a16="http://schemas.microsoft.com/office/drawing/2014/main" id="{1BA65D55-CDBF-423F-A76C-E5BE998F021D}"/>
            </a:ext>
          </a:extLst>
        </xdr:cNvPr>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81704</xdr:rowOff>
    </xdr:from>
    <xdr:ext cx="469744" cy="259045"/>
    <xdr:sp macro="" textlink="">
      <xdr:nvSpPr>
        <xdr:cNvPr id="144" name="n_1mainValue【道路】&#10;一人当たり延長">
          <a:extLst>
            <a:ext uri="{FF2B5EF4-FFF2-40B4-BE49-F238E27FC236}">
              <a16:creationId xmlns:a16="http://schemas.microsoft.com/office/drawing/2014/main" id="{76F5DF85-4B96-461C-A111-AD83EF0B6AB7}"/>
            </a:ext>
          </a:extLst>
        </xdr:cNvPr>
        <xdr:cNvSpPr txBox="1"/>
      </xdr:nvSpPr>
      <xdr:spPr>
        <a:xfrm>
          <a:off x="9391727" y="69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77436</xdr:rowOff>
    </xdr:from>
    <xdr:ext cx="469744" cy="259045"/>
    <xdr:sp macro="" textlink="">
      <xdr:nvSpPr>
        <xdr:cNvPr id="145" name="n_2mainValue【道路】&#10;一人当たり延長">
          <a:extLst>
            <a:ext uri="{FF2B5EF4-FFF2-40B4-BE49-F238E27FC236}">
              <a16:creationId xmlns:a16="http://schemas.microsoft.com/office/drawing/2014/main" id="{6C57F176-046B-4D2B-8A97-6FFA016EF743}"/>
            </a:ext>
          </a:extLst>
        </xdr:cNvPr>
        <xdr:cNvSpPr txBox="1"/>
      </xdr:nvSpPr>
      <xdr:spPr>
        <a:xfrm>
          <a:off x="8515427" y="693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72369</xdr:rowOff>
    </xdr:from>
    <xdr:ext cx="469744" cy="259045"/>
    <xdr:sp macro="" textlink="">
      <xdr:nvSpPr>
        <xdr:cNvPr id="146" name="n_3mainValue【道路】&#10;一人当たり延長">
          <a:extLst>
            <a:ext uri="{FF2B5EF4-FFF2-40B4-BE49-F238E27FC236}">
              <a16:creationId xmlns:a16="http://schemas.microsoft.com/office/drawing/2014/main" id="{2451F14E-8644-47F4-BF0A-583F751C5239}"/>
            </a:ext>
          </a:extLst>
        </xdr:cNvPr>
        <xdr:cNvSpPr txBox="1"/>
      </xdr:nvSpPr>
      <xdr:spPr>
        <a:xfrm>
          <a:off x="7626427" y="693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67721</xdr:rowOff>
    </xdr:from>
    <xdr:ext cx="469744" cy="259045"/>
    <xdr:sp macro="" textlink="">
      <xdr:nvSpPr>
        <xdr:cNvPr id="147" name="n_4mainValue【道路】&#10;一人当たり延長">
          <a:extLst>
            <a:ext uri="{FF2B5EF4-FFF2-40B4-BE49-F238E27FC236}">
              <a16:creationId xmlns:a16="http://schemas.microsoft.com/office/drawing/2014/main" id="{26615C0D-2621-4161-A8DE-E54C845F0A7F}"/>
            </a:ext>
          </a:extLst>
        </xdr:cNvPr>
        <xdr:cNvSpPr txBox="1"/>
      </xdr:nvSpPr>
      <xdr:spPr>
        <a:xfrm>
          <a:off x="6737427" y="69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C83A7EC-5CA3-4755-9178-55E2B426743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8AA28BD9-F4C6-4F80-97F4-E49FA262CEE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9FA291A-B9FA-4EB5-9B22-12ED35EAB5C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72A2246A-0B16-47B8-9283-80BC5125E0C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6E8EADBD-052E-4368-BE1A-3B4939CB1D4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646401A3-1BB3-453B-AA2E-DF3988E886A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574EBBD-8DA5-4721-94DC-ADBC3E059BA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118BCE9-5C57-4A47-B836-88594B6678A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C469865-C0EB-4E29-AB8A-3B42818146E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BFCC8BCE-8E8C-4275-97C8-3CC59C162A0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93F3E3A-E8A1-4DA9-9627-4AD8C923702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C8E38975-1F62-44DA-9000-1DA5843021E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6B3537D7-CBC3-439A-9199-1B8C652DF32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47346BD0-3EF2-43BE-A486-0A19A3EC850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5C2E88AB-C6ED-4A48-BE3E-E3E12226DA5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21DFE73F-EB1A-4306-BBA8-1AF3283AC28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94C821C-A894-40D8-ABAD-2820B1B7CAB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45C1CF3F-6ABC-44DF-8A91-97544E65137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2226EB61-0B06-4F0C-91BF-9FF0374F7BB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1F8110D5-546A-45FD-9FD0-9A9F6A3E36A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AB39CAAC-865A-4B35-8AD3-9B69A5A7D6C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BCBFCDDA-643B-4DD1-B7C7-F547649ADBB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8C70E8B9-5E84-4C53-A1FB-5BC07EA9125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EB8E7EE2-BFB6-488F-B2BC-D8989F2A1CC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25826CC-ABC8-4C5A-8670-21AD71C2D6C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8568AC4C-F9A6-403F-B9A7-D5AAAB0F099A}"/>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D5B0EAF8-3EAB-4290-B002-0D709EF88477}"/>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45E7205B-2D9A-4A09-9875-D3F80A6330FC}"/>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5BA08F63-2F7C-4D9C-9F77-6130D81FADD7}"/>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id="{03A422A5-AD60-49C7-BD59-07BE09621099}"/>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E64C6D17-2799-4C46-B9A3-18C6CC34106B}"/>
            </a:ext>
          </a:extLst>
        </xdr:cNvPr>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id="{2FCC11DF-27CA-44B7-8666-DC9952C68E1A}"/>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id="{FAF0792F-B058-4D13-97E7-4E5361CCBA5C}"/>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id="{89D1EEA4-32D6-4C2A-9E90-24F9EC638D67}"/>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28466505-A5DC-4F0E-964F-310FA17C8C75}"/>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id="{876DDF87-36E7-4627-AE8E-67FB8A465C45}"/>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B273714-7950-4FF1-A97D-0F8F905B54E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FB2FD3B-7D2E-408B-A82A-C06BD8E9EDD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AAC2F58-2D7E-4576-82BD-B574B10E552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E148CAC-2FE9-44E6-818B-867C17A7A4B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FD64014-9596-4220-9602-8FE4BFFF3DC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168003</xdr:rowOff>
    </xdr:from>
    <xdr:to>
      <xdr:col>24</xdr:col>
      <xdr:colOff>114300</xdr:colOff>
      <xdr:row>60</xdr:row>
      <xdr:rowOff>98153</xdr:rowOff>
    </xdr:to>
    <xdr:sp macro="" textlink="">
      <xdr:nvSpPr>
        <xdr:cNvPr id="189" name="楕円 188">
          <a:extLst>
            <a:ext uri="{FF2B5EF4-FFF2-40B4-BE49-F238E27FC236}">
              <a16:creationId xmlns:a16="http://schemas.microsoft.com/office/drawing/2014/main" id="{ED222CE9-6D5C-40F7-9112-333B25C72932}"/>
            </a:ext>
          </a:extLst>
        </xdr:cNvPr>
        <xdr:cNvSpPr/>
      </xdr:nvSpPr>
      <xdr:spPr>
        <a:xfrm>
          <a:off x="45847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19430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747E4B49-72C0-4BB1-8BAF-4C2E4F932EDB}"/>
            </a:ext>
          </a:extLst>
        </xdr:cNvPr>
        <xdr:cNvSpPr txBox="1"/>
      </xdr:nvSpPr>
      <xdr:spPr>
        <a:xfrm>
          <a:off x="4673600" y="1013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140244</xdr:rowOff>
    </xdr:from>
    <xdr:to>
      <xdr:col>20</xdr:col>
      <xdr:colOff>38100</xdr:colOff>
      <xdr:row>60</xdr:row>
      <xdr:rowOff>70394</xdr:rowOff>
    </xdr:to>
    <xdr:sp macro="" textlink="">
      <xdr:nvSpPr>
        <xdr:cNvPr id="191" name="楕円 190">
          <a:extLst>
            <a:ext uri="{FF2B5EF4-FFF2-40B4-BE49-F238E27FC236}">
              <a16:creationId xmlns:a16="http://schemas.microsoft.com/office/drawing/2014/main" id="{2BF07A43-E998-4500-9506-E2C8D41D030D}"/>
            </a:ext>
          </a:extLst>
        </xdr:cNvPr>
        <xdr:cNvSpPr/>
      </xdr:nvSpPr>
      <xdr:spPr>
        <a:xfrm>
          <a:off x="3746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19594</xdr:rowOff>
    </xdr:from>
    <xdr:to>
      <xdr:col>24</xdr:col>
      <xdr:colOff>63500</xdr:colOff>
      <xdr:row>60</xdr:row>
      <xdr:rowOff>47353</xdr:rowOff>
    </xdr:to>
    <xdr:cxnSp macro="">
      <xdr:nvCxnSpPr>
        <xdr:cNvPr id="192" name="直線コネクタ 191">
          <a:extLst>
            <a:ext uri="{FF2B5EF4-FFF2-40B4-BE49-F238E27FC236}">
              <a16:creationId xmlns:a16="http://schemas.microsoft.com/office/drawing/2014/main" id="{1D46F19A-4B77-4ADA-A30C-16869A96CCC2}"/>
            </a:ext>
          </a:extLst>
        </xdr:cNvPr>
        <xdr:cNvCxnSpPr/>
      </xdr:nvCxnSpPr>
      <xdr:spPr>
        <a:xfrm>
          <a:off x="3797300" y="1030659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112485</xdr:rowOff>
    </xdr:from>
    <xdr:to>
      <xdr:col>15</xdr:col>
      <xdr:colOff>101600</xdr:colOff>
      <xdr:row>60</xdr:row>
      <xdr:rowOff>42635</xdr:rowOff>
    </xdr:to>
    <xdr:sp macro="" textlink="">
      <xdr:nvSpPr>
        <xdr:cNvPr id="193" name="楕円 192">
          <a:extLst>
            <a:ext uri="{FF2B5EF4-FFF2-40B4-BE49-F238E27FC236}">
              <a16:creationId xmlns:a16="http://schemas.microsoft.com/office/drawing/2014/main" id="{BFBBEF6A-A233-4849-ABCD-436DA464EF71}"/>
            </a:ext>
          </a:extLst>
        </xdr:cNvPr>
        <xdr:cNvSpPr/>
      </xdr:nvSpPr>
      <xdr:spPr>
        <a:xfrm>
          <a:off x="2857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163285</xdr:rowOff>
    </xdr:from>
    <xdr:to>
      <xdr:col>19</xdr:col>
      <xdr:colOff>177800</xdr:colOff>
      <xdr:row>60</xdr:row>
      <xdr:rowOff>19594</xdr:rowOff>
    </xdr:to>
    <xdr:cxnSp macro="">
      <xdr:nvCxnSpPr>
        <xdr:cNvPr id="194" name="直線コネクタ 193">
          <a:extLst>
            <a:ext uri="{FF2B5EF4-FFF2-40B4-BE49-F238E27FC236}">
              <a16:creationId xmlns:a16="http://schemas.microsoft.com/office/drawing/2014/main" id="{292D4851-EF2C-4A7B-9345-47E81B4B93B7}"/>
            </a:ext>
          </a:extLst>
        </xdr:cNvPr>
        <xdr:cNvCxnSpPr/>
      </xdr:nvCxnSpPr>
      <xdr:spPr>
        <a:xfrm>
          <a:off x="2908300" y="1027883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84727</xdr:rowOff>
    </xdr:from>
    <xdr:to>
      <xdr:col>10</xdr:col>
      <xdr:colOff>165100</xdr:colOff>
      <xdr:row>60</xdr:row>
      <xdr:rowOff>14877</xdr:rowOff>
    </xdr:to>
    <xdr:sp macro="" textlink="">
      <xdr:nvSpPr>
        <xdr:cNvPr id="195" name="楕円 194">
          <a:extLst>
            <a:ext uri="{FF2B5EF4-FFF2-40B4-BE49-F238E27FC236}">
              <a16:creationId xmlns:a16="http://schemas.microsoft.com/office/drawing/2014/main" id="{FA3F4EF3-4214-4EF2-8BF5-A638ADFC086B}"/>
            </a:ext>
          </a:extLst>
        </xdr:cNvPr>
        <xdr:cNvSpPr/>
      </xdr:nvSpPr>
      <xdr:spPr>
        <a:xfrm>
          <a:off x="1968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135527</xdr:rowOff>
    </xdr:from>
    <xdr:to>
      <xdr:col>15</xdr:col>
      <xdr:colOff>50800</xdr:colOff>
      <xdr:row>59</xdr:row>
      <xdr:rowOff>163285</xdr:rowOff>
    </xdr:to>
    <xdr:cxnSp macro="">
      <xdr:nvCxnSpPr>
        <xdr:cNvPr id="196" name="直線コネクタ 195">
          <a:extLst>
            <a:ext uri="{FF2B5EF4-FFF2-40B4-BE49-F238E27FC236}">
              <a16:creationId xmlns:a16="http://schemas.microsoft.com/office/drawing/2014/main" id="{4FEC3D14-9597-4EA4-A9D3-476212996C94}"/>
            </a:ext>
          </a:extLst>
        </xdr:cNvPr>
        <xdr:cNvCxnSpPr/>
      </xdr:nvCxnSpPr>
      <xdr:spPr>
        <a:xfrm>
          <a:off x="2019300" y="102510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56969</xdr:rowOff>
    </xdr:from>
    <xdr:to>
      <xdr:col>6</xdr:col>
      <xdr:colOff>38100</xdr:colOff>
      <xdr:row>59</xdr:row>
      <xdr:rowOff>158569</xdr:rowOff>
    </xdr:to>
    <xdr:sp macro="" textlink="">
      <xdr:nvSpPr>
        <xdr:cNvPr id="197" name="楕円 196">
          <a:extLst>
            <a:ext uri="{FF2B5EF4-FFF2-40B4-BE49-F238E27FC236}">
              <a16:creationId xmlns:a16="http://schemas.microsoft.com/office/drawing/2014/main" id="{08D95247-C0B7-40D2-B532-ADFE9DE49606}"/>
            </a:ext>
          </a:extLst>
        </xdr:cNvPr>
        <xdr:cNvSpPr/>
      </xdr:nvSpPr>
      <xdr:spPr>
        <a:xfrm>
          <a:off x="1079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107769</xdr:rowOff>
    </xdr:from>
    <xdr:to>
      <xdr:col>10</xdr:col>
      <xdr:colOff>114300</xdr:colOff>
      <xdr:row>59</xdr:row>
      <xdr:rowOff>135527</xdr:rowOff>
    </xdr:to>
    <xdr:cxnSp macro="">
      <xdr:nvCxnSpPr>
        <xdr:cNvPr id="198" name="直線コネクタ 197">
          <a:extLst>
            <a:ext uri="{FF2B5EF4-FFF2-40B4-BE49-F238E27FC236}">
              <a16:creationId xmlns:a16="http://schemas.microsoft.com/office/drawing/2014/main" id="{41DF4CFC-E3C4-453F-AA06-635A53C8AC3B}"/>
            </a:ext>
          </a:extLst>
        </xdr:cNvPr>
        <xdr:cNvCxnSpPr/>
      </xdr:nvCxnSpPr>
      <xdr:spPr>
        <a:xfrm>
          <a:off x="1130300" y="102233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655F69BD-D880-4423-B24A-242090B5EB4E}"/>
            </a:ext>
          </a:extLst>
        </xdr:cNvPr>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207088AE-384F-48A2-818E-3F96D08AB752}"/>
            </a:ext>
          </a:extLst>
        </xdr:cNvPr>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F73DF88D-B168-4B25-B693-D55F52CE47F4}"/>
            </a:ext>
          </a:extLst>
        </xdr:cNvPr>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D428819B-0972-441B-8715-688A2AE7995C}"/>
            </a:ext>
          </a:extLst>
        </xdr:cNvPr>
        <xdr:cNvSpPr txBox="1"/>
      </xdr:nvSpPr>
      <xdr:spPr>
        <a:xfrm>
          <a:off x="927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86921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4990EE6-1249-4199-872B-FD5B552C92FE}"/>
            </a:ext>
          </a:extLst>
        </xdr:cNvPr>
        <xdr:cNvSpPr txBox="1"/>
      </xdr:nvSpPr>
      <xdr:spPr>
        <a:xfrm>
          <a:off x="3582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59162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F133A3EF-6E6C-4326-8D04-8E43BB600B90}"/>
            </a:ext>
          </a:extLst>
        </xdr:cNvPr>
        <xdr:cNvSpPr txBox="1"/>
      </xdr:nvSpPr>
      <xdr:spPr>
        <a:xfrm>
          <a:off x="2705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31404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2AB3BEC-F3CA-48F6-A7F5-FE929E28E91E}"/>
            </a:ext>
          </a:extLst>
        </xdr:cNvPr>
        <xdr:cNvSpPr txBox="1"/>
      </xdr:nvSpPr>
      <xdr:spPr>
        <a:xfrm>
          <a:off x="1816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3646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1080EC7D-872E-4F6D-9CC2-E285D03A0F0F}"/>
            </a:ext>
          </a:extLst>
        </xdr:cNvPr>
        <xdr:cNvSpPr txBox="1"/>
      </xdr:nvSpPr>
      <xdr:spPr>
        <a:xfrm>
          <a:off x="927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545C7A3-040F-423D-9626-222EF741AC3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A62B106-2D6B-4BF0-8D28-EBEEE7F4B4E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42D0A0A-A70F-4051-A411-68EB09934EB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1B5B48B-19E0-421B-B11F-BDB5789A5D8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63AFDD74-1DD6-4240-8B12-7DDE003F8B8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2204ACFC-44E3-4143-9831-194BB1C8BFC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D6E7965-658B-415D-A540-9FAD7239FFD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133C388-BDCF-4B21-B0FB-6F4B2F6D789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F8883F1-522F-4B94-B97B-7699C3F5630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A5BC7811-A98A-4C01-BAEC-44BD54FB470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79241CEE-1635-43D1-B1D3-1AAE2C0C262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B91FE48F-5189-4D34-A9E3-ABB2998E25A7}"/>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C364C056-12D9-4DAA-B161-459F4E994F3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id="{AA1A5EB6-FE75-40BB-8E3C-D3EFCE9F4F5F}"/>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2A481AF4-5FED-4C7F-AAE8-07B83076B13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id="{71989F3C-B61C-4F8E-A3F8-59757C21DE27}"/>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373F0878-1D77-4B67-936E-69162C1E907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id="{182CC930-0233-484D-995D-A291D941581F}"/>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84D09B35-CC77-479D-BBA1-54D0462DA00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E74D3E3B-F5C1-4AC0-BE3D-6203596E4593}"/>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8F71D2BA-BB53-4BFA-B614-84CDE45F55C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9B5CD4DC-D508-48B5-9843-EE080272D5DF}"/>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8EC3F607-BECE-4725-97AC-5250E4123A9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9EE38FC6-0F92-42CA-8D26-B3739E4F4DB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CF21F97C-CFCC-4091-9EA3-EE783A3A273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id="{BC5179C9-DBE9-4C12-BC5A-5ED7885745E8}"/>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88DCE4D5-EF8D-4245-B60B-2D54304D94CC}"/>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id="{7E1B6E79-4CBA-4D8C-9A15-A588B66AEE40}"/>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888301D6-4FC3-4A96-B07F-EEC19395FA9C}"/>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id="{18D26574-CFB2-46E6-AB2B-2E43B1CE60CB}"/>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9F0EEE24-420E-40A7-A10A-BE0BC37396A7}"/>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id="{7A93E620-12CF-4850-ADCD-D11D04E8261A}"/>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id="{F23ECD99-6FA6-464A-931E-234E9B85D6D6}"/>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id="{A1FDCDD3-5982-4ECD-B4C1-989DF407D4C0}"/>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id="{544AF65B-8697-412B-ADDB-A614F4F43B21}"/>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id="{30A15462-7ADB-40FF-950B-13DA82A7BCCE}"/>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8C9E036-B739-42A7-8998-E14F9D63588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6E8BA3F-E865-467F-9691-CD89167B35F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E8E8B4C-7DDE-4282-A0C7-6B2881B22C1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24E211F-5F13-42AB-8C23-C11CDCD916E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BBDC076-71C6-4DF2-A17A-6B39E8D36D9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63319</xdr:rowOff>
    </xdr:from>
    <xdr:to>
      <xdr:col>55</xdr:col>
      <xdr:colOff>50800</xdr:colOff>
      <xdr:row>64</xdr:row>
      <xdr:rowOff>164919</xdr:rowOff>
    </xdr:to>
    <xdr:sp macro="" textlink="">
      <xdr:nvSpPr>
        <xdr:cNvPr id="248" name="楕円 247">
          <a:extLst>
            <a:ext uri="{FF2B5EF4-FFF2-40B4-BE49-F238E27FC236}">
              <a16:creationId xmlns:a16="http://schemas.microsoft.com/office/drawing/2014/main" id="{B2C39C8B-DD64-442C-8F1C-3C679C80EEBF}"/>
            </a:ext>
          </a:extLst>
        </xdr:cNvPr>
        <xdr:cNvSpPr/>
      </xdr:nvSpPr>
      <xdr:spPr>
        <a:xfrm>
          <a:off x="10426700" y="1103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162261</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7D918B34-8AA1-4BB1-AB07-A2FC5B0B2947}"/>
            </a:ext>
          </a:extLst>
        </xdr:cNvPr>
        <xdr:cNvSpPr txBox="1"/>
      </xdr:nvSpPr>
      <xdr:spPr>
        <a:xfrm>
          <a:off x="10515600" y="1096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63215</xdr:rowOff>
    </xdr:from>
    <xdr:to>
      <xdr:col>50</xdr:col>
      <xdr:colOff>165100</xdr:colOff>
      <xdr:row>64</xdr:row>
      <xdr:rowOff>164815</xdr:rowOff>
    </xdr:to>
    <xdr:sp macro="" textlink="">
      <xdr:nvSpPr>
        <xdr:cNvPr id="250" name="楕円 249">
          <a:extLst>
            <a:ext uri="{FF2B5EF4-FFF2-40B4-BE49-F238E27FC236}">
              <a16:creationId xmlns:a16="http://schemas.microsoft.com/office/drawing/2014/main" id="{49C9F9C9-5C1B-4D4B-A901-A1D31F4462CB}"/>
            </a:ext>
          </a:extLst>
        </xdr:cNvPr>
        <xdr:cNvSpPr/>
      </xdr:nvSpPr>
      <xdr:spPr>
        <a:xfrm>
          <a:off x="9588500" y="1103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114015</xdr:rowOff>
    </xdr:from>
    <xdr:to>
      <xdr:col>55</xdr:col>
      <xdr:colOff>0</xdr:colOff>
      <xdr:row>64</xdr:row>
      <xdr:rowOff>114119</xdr:rowOff>
    </xdr:to>
    <xdr:cxnSp macro="">
      <xdr:nvCxnSpPr>
        <xdr:cNvPr id="251" name="直線コネクタ 250">
          <a:extLst>
            <a:ext uri="{FF2B5EF4-FFF2-40B4-BE49-F238E27FC236}">
              <a16:creationId xmlns:a16="http://schemas.microsoft.com/office/drawing/2014/main" id="{86CDDB94-FBF3-4827-89A8-6509C36A1E86}"/>
            </a:ext>
          </a:extLst>
        </xdr:cNvPr>
        <xdr:cNvCxnSpPr/>
      </xdr:nvCxnSpPr>
      <xdr:spPr>
        <a:xfrm>
          <a:off x="9639300" y="11086815"/>
          <a:ext cx="8382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63006</xdr:rowOff>
    </xdr:from>
    <xdr:to>
      <xdr:col>46</xdr:col>
      <xdr:colOff>38100</xdr:colOff>
      <xdr:row>64</xdr:row>
      <xdr:rowOff>164606</xdr:rowOff>
    </xdr:to>
    <xdr:sp macro="" textlink="">
      <xdr:nvSpPr>
        <xdr:cNvPr id="252" name="楕円 251">
          <a:extLst>
            <a:ext uri="{FF2B5EF4-FFF2-40B4-BE49-F238E27FC236}">
              <a16:creationId xmlns:a16="http://schemas.microsoft.com/office/drawing/2014/main" id="{8949074B-1FCB-4F7B-BA72-78AA3BDEA23C}"/>
            </a:ext>
          </a:extLst>
        </xdr:cNvPr>
        <xdr:cNvSpPr/>
      </xdr:nvSpPr>
      <xdr:spPr>
        <a:xfrm>
          <a:off x="8699500" y="110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113806</xdr:rowOff>
    </xdr:from>
    <xdr:to>
      <xdr:col>50</xdr:col>
      <xdr:colOff>114300</xdr:colOff>
      <xdr:row>64</xdr:row>
      <xdr:rowOff>114015</xdr:rowOff>
    </xdr:to>
    <xdr:cxnSp macro="">
      <xdr:nvCxnSpPr>
        <xdr:cNvPr id="253" name="直線コネクタ 252">
          <a:extLst>
            <a:ext uri="{FF2B5EF4-FFF2-40B4-BE49-F238E27FC236}">
              <a16:creationId xmlns:a16="http://schemas.microsoft.com/office/drawing/2014/main" id="{D47E3710-601A-4FCD-8AE7-1830913A569E}"/>
            </a:ext>
          </a:extLst>
        </xdr:cNvPr>
        <xdr:cNvCxnSpPr/>
      </xdr:nvCxnSpPr>
      <xdr:spPr>
        <a:xfrm>
          <a:off x="8750300" y="11086606"/>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62755</xdr:rowOff>
    </xdr:from>
    <xdr:to>
      <xdr:col>41</xdr:col>
      <xdr:colOff>101600</xdr:colOff>
      <xdr:row>64</xdr:row>
      <xdr:rowOff>164355</xdr:rowOff>
    </xdr:to>
    <xdr:sp macro="" textlink="">
      <xdr:nvSpPr>
        <xdr:cNvPr id="254" name="楕円 253">
          <a:extLst>
            <a:ext uri="{FF2B5EF4-FFF2-40B4-BE49-F238E27FC236}">
              <a16:creationId xmlns:a16="http://schemas.microsoft.com/office/drawing/2014/main" id="{54DEBD6A-6FF4-4E85-A5DE-587006E82924}"/>
            </a:ext>
          </a:extLst>
        </xdr:cNvPr>
        <xdr:cNvSpPr/>
      </xdr:nvSpPr>
      <xdr:spPr>
        <a:xfrm>
          <a:off x="7810500" y="110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113555</xdr:rowOff>
    </xdr:from>
    <xdr:to>
      <xdr:col>45</xdr:col>
      <xdr:colOff>177800</xdr:colOff>
      <xdr:row>64</xdr:row>
      <xdr:rowOff>113806</xdr:rowOff>
    </xdr:to>
    <xdr:cxnSp macro="">
      <xdr:nvCxnSpPr>
        <xdr:cNvPr id="255" name="直線コネクタ 254">
          <a:extLst>
            <a:ext uri="{FF2B5EF4-FFF2-40B4-BE49-F238E27FC236}">
              <a16:creationId xmlns:a16="http://schemas.microsoft.com/office/drawing/2014/main" id="{6FCF9AEA-7EA1-4B3A-A432-F5B7DB90FC5C}"/>
            </a:ext>
          </a:extLst>
        </xdr:cNvPr>
        <xdr:cNvCxnSpPr/>
      </xdr:nvCxnSpPr>
      <xdr:spPr>
        <a:xfrm>
          <a:off x="7861300" y="11086355"/>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62527</xdr:rowOff>
    </xdr:from>
    <xdr:to>
      <xdr:col>36</xdr:col>
      <xdr:colOff>165100</xdr:colOff>
      <xdr:row>64</xdr:row>
      <xdr:rowOff>164127</xdr:rowOff>
    </xdr:to>
    <xdr:sp macro="" textlink="">
      <xdr:nvSpPr>
        <xdr:cNvPr id="256" name="楕円 255">
          <a:extLst>
            <a:ext uri="{FF2B5EF4-FFF2-40B4-BE49-F238E27FC236}">
              <a16:creationId xmlns:a16="http://schemas.microsoft.com/office/drawing/2014/main" id="{D085CBD1-BFF0-41C5-937A-B141F3BE86D5}"/>
            </a:ext>
          </a:extLst>
        </xdr:cNvPr>
        <xdr:cNvSpPr/>
      </xdr:nvSpPr>
      <xdr:spPr>
        <a:xfrm>
          <a:off x="6921500" y="110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113327</xdr:rowOff>
    </xdr:from>
    <xdr:to>
      <xdr:col>41</xdr:col>
      <xdr:colOff>50800</xdr:colOff>
      <xdr:row>64</xdr:row>
      <xdr:rowOff>113555</xdr:rowOff>
    </xdr:to>
    <xdr:cxnSp macro="">
      <xdr:nvCxnSpPr>
        <xdr:cNvPr id="257" name="直線コネクタ 256">
          <a:extLst>
            <a:ext uri="{FF2B5EF4-FFF2-40B4-BE49-F238E27FC236}">
              <a16:creationId xmlns:a16="http://schemas.microsoft.com/office/drawing/2014/main" id="{51ECC478-5B7E-4FBF-8AFA-A7F12B63C927}"/>
            </a:ext>
          </a:extLst>
        </xdr:cNvPr>
        <xdr:cNvCxnSpPr/>
      </xdr:nvCxnSpPr>
      <xdr:spPr>
        <a:xfrm>
          <a:off x="6972300" y="1108612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74E176BD-0FCA-4990-A806-2020A3F58562}"/>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A9A337CF-FC25-4008-825A-98B312F0E801}"/>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915D30C1-8B6B-44CA-BA33-98138C397CB2}"/>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D67C1B32-32DA-408B-94F2-BC939E55E4A7}"/>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155942</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D39CB64F-C5BB-4052-B58A-53DD0D061351}"/>
            </a:ext>
          </a:extLst>
        </xdr:cNvPr>
        <xdr:cNvSpPr txBox="1"/>
      </xdr:nvSpPr>
      <xdr:spPr>
        <a:xfrm>
          <a:off x="9359411" y="1112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155733</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F89DB0A1-69BC-42E5-88D0-7A31A9CBBC38}"/>
            </a:ext>
          </a:extLst>
        </xdr:cNvPr>
        <xdr:cNvSpPr txBox="1"/>
      </xdr:nvSpPr>
      <xdr:spPr>
        <a:xfrm>
          <a:off x="8483111" y="1112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155482</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EC8CD9E2-016F-42BF-BCA9-4F4B8F7E8657}"/>
            </a:ext>
          </a:extLst>
        </xdr:cNvPr>
        <xdr:cNvSpPr txBox="1"/>
      </xdr:nvSpPr>
      <xdr:spPr>
        <a:xfrm>
          <a:off x="7594111" y="111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155254</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1C2C2785-77AE-4395-83FF-832BDD30419E}"/>
            </a:ext>
          </a:extLst>
        </xdr:cNvPr>
        <xdr:cNvSpPr txBox="1"/>
      </xdr:nvSpPr>
      <xdr:spPr>
        <a:xfrm>
          <a:off x="6705111" y="111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966DB424-306D-4467-A44B-1DC6E9812B9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1F3F211-CD16-4761-A219-6880C2740EA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EC57D23D-75F9-415D-A63A-E9E338A721D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4354A3CC-FB36-4E34-8547-39903BEE222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F3105C8A-F8CA-49B2-9311-9B11B20F128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E91416C-1369-41F8-86E9-F91C31871D3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FD185031-4393-4164-82D1-F8BFCD7939F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43BD42D3-AD4E-493F-9502-7396E07F92D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58B0050B-C690-450F-84C6-5832F169111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4400652D-FB03-41B5-9C6F-9700D6AFEC6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F482B0AA-2B17-4E98-B688-27B43D91D76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D54EF275-45BD-4CFD-B46E-A72D8DA6ACD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CEEF1817-D9E3-4286-B87D-2AA20928889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682E1025-C1E0-436E-B23E-3A6F1D552CE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7870C5EE-4F82-4B6B-8A42-D50136F6B24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8115DDB1-5ABE-4B8D-891A-B60DED05C51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1B523FEA-0FAF-42B1-9D32-A7E80B0B57F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83F41800-FCB8-4D50-8D81-9424674EB0C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0E68DC78-EC2B-4D0E-AADE-245D26C4D88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5F63E5E9-57D1-41E2-AB9E-4BA4B222727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BD0D8896-E479-4848-ACE3-20FE4001954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E58B4A40-CB0B-4F52-B1D4-8B137B7CFD2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AA4C7A01-63E4-4793-8371-1547C2E865A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CD6B021F-D1DF-440A-8B76-C6AE690BCDE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0A7BFADD-FC19-4184-8A3B-C4E3B1AB548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C47F5F48-8280-411E-9CCB-29449FD01DD1}"/>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id="{458ABFFE-3C2D-4147-B904-DB14BFEA0C1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67DF634A-DAD5-4D06-BF33-3AB10BB939E5}"/>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a:extLst>
            <a:ext uri="{FF2B5EF4-FFF2-40B4-BE49-F238E27FC236}">
              <a16:creationId xmlns:a16="http://schemas.microsoft.com/office/drawing/2014/main" id="{4B695B9B-213D-4C0F-BB49-E583AD125863}"/>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a:extLst>
            <a:ext uri="{FF2B5EF4-FFF2-40B4-BE49-F238E27FC236}">
              <a16:creationId xmlns:a16="http://schemas.microsoft.com/office/drawing/2014/main" id="{9AB2DE63-FA6B-4F80-AC62-50B018747D43}"/>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6C6FF26A-2E29-49DC-A81E-FD6F8AA251C0}"/>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a:extLst>
            <a:ext uri="{FF2B5EF4-FFF2-40B4-BE49-F238E27FC236}">
              <a16:creationId xmlns:a16="http://schemas.microsoft.com/office/drawing/2014/main" id="{567FD6E4-EBC8-48AD-B379-49A00555E9A9}"/>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a:extLst>
            <a:ext uri="{FF2B5EF4-FFF2-40B4-BE49-F238E27FC236}">
              <a16:creationId xmlns:a16="http://schemas.microsoft.com/office/drawing/2014/main" id="{BEFA15A6-7641-48B9-8D60-50AE3B19A985}"/>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a:extLst>
            <a:ext uri="{FF2B5EF4-FFF2-40B4-BE49-F238E27FC236}">
              <a16:creationId xmlns:a16="http://schemas.microsoft.com/office/drawing/2014/main" id="{94AC7401-A2A6-4488-BC76-16E00FF8A4C4}"/>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a:extLst>
            <a:ext uri="{FF2B5EF4-FFF2-40B4-BE49-F238E27FC236}">
              <a16:creationId xmlns:a16="http://schemas.microsoft.com/office/drawing/2014/main" id="{856AAA8E-8D92-403F-B99E-A3728805D2D1}"/>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a:extLst>
            <a:ext uri="{FF2B5EF4-FFF2-40B4-BE49-F238E27FC236}">
              <a16:creationId xmlns:a16="http://schemas.microsoft.com/office/drawing/2014/main" id="{FC3326E4-CBAF-49EC-9786-A6B349BDFBB7}"/>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0BDBEEF-0D45-4053-88C5-2D692EF8E9F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66552C1-7303-49BB-B95C-8E4D49F234E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A08B8C4-1993-412E-AE32-0D3F3B0ED53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2524C57-4B61-4F49-9FFA-DB41A86E303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62D6567E-AEDB-40A0-AEE7-93E41EFB6DB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36286</xdr:rowOff>
    </xdr:from>
    <xdr:to>
      <xdr:col>24</xdr:col>
      <xdr:colOff>114300</xdr:colOff>
      <xdr:row>84</xdr:row>
      <xdr:rowOff>137886</xdr:rowOff>
    </xdr:to>
    <xdr:sp macro="" textlink="">
      <xdr:nvSpPr>
        <xdr:cNvPr id="307" name="楕円 306">
          <a:extLst>
            <a:ext uri="{FF2B5EF4-FFF2-40B4-BE49-F238E27FC236}">
              <a16:creationId xmlns:a16="http://schemas.microsoft.com/office/drawing/2014/main" id="{35CF3B27-CB4E-47FC-BA50-D437B9DA9667}"/>
            </a:ext>
          </a:extLst>
        </xdr:cNvPr>
        <xdr:cNvSpPr/>
      </xdr:nvSpPr>
      <xdr:spPr>
        <a:xfrm>
          <a:off x="4584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14713</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C9500866-8B46-4019-BC16-421C9ABD23DE}"/>
            </a:ext>
          </a:extLst>
        </xdr:cNvPr>
        <xdr:cNvSpPr txBox="1"/>
      </xdr:nvSpPr>
      <xdr:spPr>
        <a:xfrm>
          <a:off x="4673600"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363</xdr:rowOff>
    </xdr:from>
    <xdr:to>
      <xdr:col>20</xdr:col>
      <xdr:colOff>38100</xdr:colOff>
      <xdr:row>84</xdr:row>
      <xdr:rowOff>101963</xdr:rowOff>
    </xdr:to>
    <xdr:sp macro="" textlink="">
      <xdr:nvSpPr>
        <xdr:cNvPr id="309" name="楕円 308">
          <a:extLst>
            <a:ext uri="{FF2B5EF4-FFF2-40B4-BE49-F238E27FC236}">
              <a16:creationId xmlns:a16="http://schemas.microsoft.com/office/drawing/2014/main" id="{7C359FC9-1660-41F0-BA7A-8B5622726C5E}"/>
            </a:ext>
          </a:extLst>
        </xdr:cNvPr>
        <xdr:cNvSpPr/>
      </xdr:nvSpPr>
      <xdr:spPr>
        <a:xfrm>
          <a:off x="3746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51163</xdr:rowOff>
    </xdr:from>
    <xdr:to>
      <xdr:col>24</xdr:col>
      <xdr:colOff>63500</xdr:colOff>
      <xdr:row>84</xdr:row>
      <xdr:rowOff>87086</xdr:rowOff>
    </xdr:to>
    <xdr:cxnSp macro="">
      <xdr:nvCxnSpPr>
        <xdr:cNvPr id="310" name="直線コネクタ 309">
          <a:extLst>
            <a:ext uri="{FF2B5EF4-FFF2-40B4-BE49-F238E27FC236}">
              <a16:creationId xmlns:a16="http://schemas.microsoft.com/office/drawing/2014/main" id="{C1680FD2-EC3B-4C1D-A7AD-4D68D5B7F25A}"/>
            </a:ext>
          </a:extLst>
        </xdr:cNvPr>
        <xdr:cNvCxnSpPr/>
      </xdr:nvCxnSpPr>
      <xdr:spPr>
        <a:xfrm>
          <a:off x="3797300" y="1445296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135889</xdr:rowOff>
    </xdr:from>
    <xdr:to>
      <xdr:col>15</xdr:col>
      <xdr:colOff>101600</xdr:colOff>
      <xdr:row>84</xdr:row>
      <xdr:rowOff>66039</xdr:rowOff>
    </xdr:to>
    <xdr:sp macro="" textlink="">
      <xdr:nvSpPr>
        <xdr:cNvPr id="311" name="楕円 310">
          <a:extLst>
            <a:ext uri="{FF2B5EF4-FFF2-40B4-BE49-F238E27FC236}">
              <a16:creationId xmlns:a16="http://schemas.microsoft.com/office/drawing/2014/main" id="{B86136AA-0E58-41B8-BC41-9E65123F9363}"/>
            </a:ext>
          </a:extLst>
        </xdr:cNvPr>
        <xdr:cNvSpPr/>
      </xdr:nvSpPr>
      <xdr:spPr>
        <a:xfrm>
          <a:off x="2857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15239</xdr:rowOff>
    </xdr:from>
    <xdr:to>
      <xdr:col>19</xdr:col>
      <xdr:colOff>177800</xdr:colOff>
      <xdr:row>84</xdr:row>
      <xdr:rowOff>51163</xdr:rowOff>
    </xdr:to>
    <xdr:cxnSp macro="">
      <xdr:nvCxnSpPr>
        <xdr:cNvPr id="312" name="直線コネクタ 311">
          <a:extLst>
            <a:ext uri="{FF2B5EF4-FFF2-40B4-BE49-F238E27FC236}">
              <a16:creationId xmlns:a16="http://schemas.microsoft.com/office/drawing/2014/main" id="{D3E3B2EA-6627-46CF-A382-B8A10CF22F4C}"/>
            </a:ext>
          </a:extLst>
        </xdr:cNvPr>
        <xdr:cNvCxnSpPr/>
      </xdr:nvCxnSpPr>
      <xdr:spPr>
        <a:xfrm>
          <a:off x="2908300" y="144170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99968</xdr:rowOff>
    </xdr:from>
    <xdr:to>
      <xdr:col>10</xdr:col>
      <xdr:colOff>165100</xdr:colOff>
      <xdr:row>84</xdr:row>
      <xdr:rowOff>30118</xdr:rowOff>
    </xdr:to>
    <xdr:sp macro="" textlink="">
      <xdr:nvSpPr>
        <xdr:cNvPr id="313" name="楕円 312">
          <a:extLst>
            <a:ext uri="{FF2B5EF4-FFF2-40B4-BE49-F238E27FC236}">
              <a16:creationId xmlns:a16="http://schemas.microsoft.com/office/drawing/2014/main" id="{4A2AA436-8F94-4909-886E-255767B0DBDC}"/>
            </a:ext>
          </a:extLst>
        </xdr:cNvPr>
        <xdr:cNvSpPr/>
      </xdr:nvSpPr>
      <xdr:spPr>
        <a:xfrm>
          <a:off x="1968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150768</xdr:rowOff>
    </xdr:from>
    <xdr:to>
      <xdr:col>15</xdr:col>
      <xdr:colOff>50800</xdr:colOff>
      <xdr:row>84</xdr:row>
      <xdr:rowOff>15239</xdr:rowOff>
    </xdr:to>
    <xdr:cxnSp macro="">
      <xdr:nvCxnSpPr>
        <xdr:cNvPr id="314" name="直線コネクタ 313">
          <a:extLst>
            <a:ext uri="{FF2B5EF4-FFF2-40B4-BE49-F238E27FC236}">
              <a16:creationId xmlns:a16="http://schemas.microsoft.com/office/drawing/2014/main" id="{C8E3ADF1-2157-43B5-B37B-5A1B184EBC3C}"/>
            </a:ext>
          </a:extLst>
        </xdr:cNvPr>
        <xdr:cNvCxnSpPr/>
      </xdr:nvCxnSpPr>
      <xdr:spPr>
        <a:xfrm>
          <a:off x="2019300" y="143811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55880</xdr:rowOff>
    </xdr:from>
    <xdr:to>
      <xdr:col>6</xdr:col>
      <xdr:colOff>38100</xdr:colOff>
      <xdr:row>83</xdr:row>
      <xdr:rowOff>157480</xdr:rowOff>
    </xdr:to>
    <xdr:sp macro="" textlink="">
      <xdr:nvSpPr>
        <xdr:cNvPr id="315" name="楕円 314">
          <a:extLst>
            <a:ext uri="{FF2B5EF4-FFF2-40B4-BE49-F238E27FC236}">
              <a16:creationId xmlns:a16="http://schemas.microsoft.com/office/drawing/2014/main" id="{6911F277-1A23-47EE-9695-D5D8B78D424F}"/>
            </a:ext>
          </a:extLst>
        </xdr:cNvPr>
        <xdr:cNvSpPr/>
      </xdr:nvSpPr>
      <xdr:spPr>
        <a:xfrm>
          <a:off x="1079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106680</xdr:rowOff>
    </xdr:from>
    <xdr:to>
      <xdr:col>10</xdr:col>
      <xdr:colOff>114300</xdr:colOff>
      <xdr:row>83</xdr:row>
      <xdr:rowOff>150768</xdr:rowOff>
    </xdr:to>
    <xdr:cxnSp macro="">
      <xdr:nvCxnSpPr>
        <xdr:cNvPr id="316" name="直線コネクタ 315">
          <a:extLst>
            <a:ext uri="{FF2B5EF4-FFF2-40B4-BE49-F238E27FC236}">
              <a16:creationId xmlns:a16="http://schemas.microsoft.com/office/drawing/2014/main" id="{F9ABD6C5-9BDB-45B6-904C-EE0CA94E44D2}"/>
            </a:ext>
          </a:extLst>
        </xdr:cNvPr>
        <xdr:cNvCxnSpPr/>
      </xdr:nvCxnSpPr>
      <xdr:spPr>
        <a:xfrm>
          <a:off x="1130300" y="14337030"/>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17" name="n_1aveValue【公営住宅】&#10;有形固定資産減価償却率">
          <a:extLst>
            <a:ext uri="{FF2B5EF4-FFF2-40B4-BE49-F238E27FC236}">
              <a16:creationId xmlns:a16="http://schemas.microsoft.com/office/drawing/2014/main" id="{CF574B12-27D0-4482-B62F-5AF0D9D1B55B}"/>
            </a:ext>
          </a:extLst>
        </xdr:cNvPr>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a:extLst>
            <a:ext uri="{FF2B5EF4-FFF2-40B4-BE49-F238E27FC236}">
              <a16:creationId xmlns:a16="http://schemas.microsoft.com/office/drawing/2014/main" id="{14BF05D2-E55E-4FFD-85A2-AACB4B459D19}"/>
            </a:ext>
          </a:extLst>
        </xdr:cNvPr>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19" name="n_3aveValue【公営住宅】&#10;有形固定資産減価償却率">
          <a:extLst>
            <a:ext uri="{FF2B5EF4-FFF2-40B4-BE49-F238E27FC236}">
              <a16:creationId xmlns:a16="http://schemas.microsoft.com/office/drawing/2014/main" id="{C99FD9A4-F6F0-43A1-9050-4C023FF792A5}"/>
            </a:ext>
          </a:extLst>
        </xdr:cNvPr>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20" name="n_4aveValue【公営住宅】&#10;有形固定資産減価償却率">
          <a:extLst>
            <a:ext uri="{FF2B5EF4-FFF2-40B4-BE49-F238E27FC236}">
              <a16:creationId xmlns:a16="http://schemas.microsoft.com/office/drawing/2014/main" id="{36165628-B5BD-4A3F-B0A0-F163B1ABB4B8}"/>
            </a:ext>
          </a:extLst>
        </xdr:cNvPr>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93090</xdr:rowOff>
    </xdr:from>
    <xdr:ext cx="405111" cy="259045"/>
    <xdr:sp macro="" textlink="">
      <xdr:nvSpPr>
        <xdr:cNvPr id="321" name="n_1mainValue【公営住宅】&#10;有形固定資産減価償却率">
          <a:extLst>
            <a:ext uri="{FF2B5EF4-FFF2-40B4-BE49-F238E27FC236}">
              <a16:creationId xmlns:a16="http://schemas.microsoft.com/office/drawing/2014/main" id="{65DD3366-67E5-42AA-9901-665E62C17D33}"/>
            </a:ext>
          </a:extLst>
        </xdr:cNvPr>
        <xdr:cNvSpPr txBox="1"/>
      </xdr:nvSpPr>
      <xdr:spPr>
        <a:xfrm>
          <a:off x="35820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57166</xdr:rowOff>
    </xdr:from>
    <xdr:ext cx="405111" cy="259045"/>
    <xdr:sp macro="" textlink="">
      <xdr:nvSpPr>
        <xdr:cNvPr id="322" name="n_2mainValue【公営住宅】&#10;有形固定資産減価償却率">
          <a:extLst>
            <a:ext uri="{FF2B5EF4-FFF2-40B4-BE49-F238E27FC236}">
              <a16:creationId xmlns:a16="http://schemas.microsoft.com/office/drawing/2014/main" id="{6EEA6C2C-EDF5-4F19-83A9-79C96B46DDEE}"/>
            </a:ext>
          </a:extLst>
        </xdr:cNvPr>
        <xdr:cNvSpPr txBox="1"/>
      </xdr:nvSpPr>
      <xdr:spPr>
        <a:xfrm>
          <a:off x="2705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21245</xdr:rowOff>
    </xdr:from>
    <xdr:ext cx="405111" cy="259045"/>
    <xdr:sp macro="" textlink="">
      <xdr:nvSpPr>
        <xdr:cNvPr id="323" name="n_3mainValue【公営住宅】&#10;有形固定資産減価償却率">
          <a:extLst>
            <a:ext uri="{FF2B5EF4-FFF2-40B4-BE49-F238E27FC236}">
              <a16:creationId xmlns:a16="http://schemas.microsoft.com/office/drawing/2014/main" id="{190F061F-71F0-4F52-BD32-6B5A2B428C34}"/>
            </a:ext>
          </a:extLst>
        </xdr:cNvPr>
        <xdr:cNvSpPr txBox="1"/>
      </xdr:nvSpPr>
      <xdr:spPr>
        <a:xfrm>
          <a:off x="1816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148607</xdr:rowOff>
    </xdr:from>
    <xdr:ext cx="405111" cy="259045"/>
    <xdr:sp macro="" textlink="">
      <xdr:nvSpPr>
        <xdr:cNvPr id="324" name="n_4mainValue【公営住宅】&#10;有形固定資産減価償却率">
          <a:extLst>
            <a:ext uri="{FF2B5EF4-FFF2-40B4-BE49-F238E27FC236}">
              <a16:creationId xmlns:a16="http://schemas.microsoft.com/office/drawing/2014/main" id="{7030AD9C-C535-4986-A390-2BE2F98159EC}"/>
            </a:ext>
          </a:extLst>
        </xdr:cNvPr>
        <xdr:cNvSpPr txBox="1"/>
      </xdr:nvSpPr>
      <xdr:spPr>
        <a:xfrm>
          <a:off x="927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EB12AE87-3B13-45E8-846B-21D7659D22D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3F7752A-2108-4D69-B9A3-DCEF7CBDDAB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EC2367E5-96E3-415B-B5DE-906BAF97F42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3B1BB343-6CDA-4B3C-B648-BEE101E0EB2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C6959111-0AE0-44FF-96D3-920C353F63C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E76915ED-C346-41AB-BB5A-089A1F7E9F3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DA781524-8EE5-42A6-9ADD-04157AB4BF2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1C9A672B-9570-4661-91B5-915AC462358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BA00DF36-825F-44FC-99D4-3F6AE002854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95B0DE63-C2E6-4957-9A3C-28C7750C952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a:extLst>
            <a:ext uri="{FF2B5EF4-FFF2-40B4-BE49-F238E27FC236}">
              <a16:creationId xmlns:a16="http://schemas.microsoft.com/office/drawing/2014/main" id="{3E65C3CA-B539-4626-A54D-8F8A239FE25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a:extLst>
            <a:ext uri="{FF2B5EF4-FFF2-40B4-BE49-F238E27FC236}">
              <a16:creationId xmlns:a16="http://schemas.microsoft.com/office/drawing/2014/main" id="{15F73388-552A-42C0-8E90-1BB086C8369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a:extLst>
            <a:ext uri="{FF2B5EF4-FFF2-40B4-BE49-F238E27FC236}">
              <a16:creationId xmlns:a16="http://schemas.microsoft.com/office/drawing/2014/main" id="{E8612E3F-590C-4C95-86A3-B9B2EA1E2D5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a:extLst>
            <a:ext uri="{FF2B5EF4-FFF2-40B4-BE49-F238E27FC236}">
              <a16:creationId xmlns:a16="http://schemas.microsoft.com/office/drawing/2014/main" id="{5018DB8C-26C7-4BB5-AA52-EEA0106AF4B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a:extLst>
            <a:ext uri="{FF2B5EF4-FFF2-40B4-BE49-F238E27FC236}">
              <a16:creationId xmlns:a16="http://schemas.microsoft.com/office/drawing/2014/main" id="{5F60E6A0-452C-440A-8C43-DFBE779AE1F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a:extLst>
            <a:ext uri="{FF2B5EF4-FFF2-40B4-BE49-F238E27FC236}">
              <a16:creationId xmlns:a16="http://schemas.microsoft.com/office/drawing/2014/main" id="{651FCE55-C168-4AC4-BF99-CF05A35ED5E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a:extLst>
            <a:ext uri="{FF2B5EF4-FFF2-40B4-BE49-F238E27FC236}">
              <a16:creationId xmlns:a16="http://schemas.microsoft.com/office/drawing/2014/main" id="{1A986FE4-4F3F-439C-8A29-C8D050AE6BD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a:extLst>
            <a:ext uri="{FF2B5EF4-FFF2-40B4-BE49-F238E27FC236}">
              <a16:creationId xmlns:a16="http://schemas.microsoft.com/office/drawing/2014/main" id="{611D37CF-3ED5-485F-A7FA-18273DD9500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1CDD4CBB-6561-48A6-9194-0A42095B789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FBC1CAA6-1781-4820-BD61-463F13A847B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7B4798BD-0A9E-4116-831A-DBA70961539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a:extLst>
            <a:ext uri="{FF2B5EF4-FFF2-40B4-BE49-F238E27FC236}">
              <a16:creationId xmlns:a16="http://schemas.microsoft.com/office/drawing/2014/main" id="{388047A7-9E34-4FD1-B62C-E440D9CDA95A}"/>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a:extLst>
            <a:ext uri="{FF2B5EF4-FFF2-40B4-BE49-F238E27FC236}">
              <a16:creationId xmlns:a16="http://schemas.microsoft.com/office/drawing/2014/main" id="{EA6230F1-1322-4357-BAF6-708C568FC838}"/>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a:extLst>
            <a:ext uri="{FF2B5EF4-FFF2-40B4-BE49-F238E27FC236}">
              <a16:creationId xmlns:a16="http://schemas.microsoft.com/office/drawing/2014/main" id="{7F0D5A77-42DD-4355-ABAD-FE9741545A3C}"/>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a:extLst>
            <a:ext uri="{FF2B5EF4-FFF2-40B4-BE49-F238E27FC236}">
              <a16:creationId xmlns:a16="http://schemas.microsoft.com/office/drawing/2014/main" id="{6BE0B6E4-08D3-4515-9392-C5EE03A25B44}"/>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a:extLst>
            <a:ext uri="{FF2B5EF4-FFF2-40B4-BE49-F238E27FC236}">
              <a16:creationId xmlns:a16="http://schemas.microsoft.com/office/drawing/2014/main" id="{68CC94C1-0C6C-4E01-B3E2-D22AAC958DB5}"/>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a:extLst>
            <a:ext uri="{FF2B5EF4-FFF2-40B4-BE49-F238E27FC236}">
              <a16:creationId xmlns:a16="http://schemas.microsoft.com/office/drawing/2014/main" id="{DB4654F8-D50F-4FFA-A3E6-A4756FBE64AB}"/>
            </a:ext>
          </a:extLst>
        </xdr:cNvPr>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a:extLst>
            <a:ext uri="{FF2B5EF4-FFF2-40B4-BE49-F238E27FC236}">
              <a16:creationId xmlns:a16="http://schemas.microsoft.com/office/drawing/2014/main" id="{5A9E67A9-4E7D-48C0-87B5-A501C71940A1}"/>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a:extLst>
            <a:ext uri="{FF2B5EF4-FFF2-40B4-BE49-F238E27FC236}">
              <a16:creationId xmlns:a16="http://schemas.microsoft.com/office/drawing/2014/main" id="{8CB92992-9AF3-4111-ADD0-03087E2F0F4C}"/>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a:extLst>
            <a:ext uri="{FF2B5EF4-FFF2-40B4-BE49-F238E27FC236}">
              <a16:creationId xmlns:a16="http://schemas.microsoft.com/office/drawing/2014/main" id="{8E0A0631-9165-4B88-88D3-FD2F1B9BE1F9}"/>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a:extLst>
            <a:ext uri="{FF2B5EF4-FFF2-40B4-BE49-F238E27FC236}">
              <a16:creationId xmlns:a16="http://schemas.microsoft.com/office/drawing/2014/main" id="{915D3310-6AA9-4681-A908-FEF4857A012B}"/>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a:extLst>
            <a:ext uri="{FF2B5EF4-FFF2-40B4-BE49-F238E27FC236}">
              <a16:creationId xmlns:a16="http://schemas.microsoft.com/office/drawing/2014/main" id="{E53A1DFC-3201-4CD5-B7B7-F9A144CF27EC}"/>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C9CE15B-3923-4C1A-AEEC-C2E3F34271B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3A07624-F7B9-4FB4-BC3F-CEB588998C6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68AF14B-FB4E-4A63-B8CF-774FC267833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8574B67-C3C9-4EAD-A8FE-74869314D06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34DC44B-3297-4C76-A0CF-5DFC1B96FB8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135204</xdr:rowOff>
    </xdr:from>
    <xdr:to>
      <xdr:col>55</xdr:col>
      <xdr:colOff>50800</xdr:colOff>
      <xdr:row>86</xdr:row>
      <xdr:rowOff>65354</xdr:rowOff>
    </xdr:to>
    <xdr:sp macro="" textlink="">
      <xdr:nvSpPr>
        <xdr:cNvPr id="362" name="楕円 361">
          <a:extLst>
            <a:ext uri="{FF2B5EF4-FFF2-40B4-BE49-F238E27FC236}">
              <a16:creationId xmlns:a16="http://schemas.microsoft.com/office/drawing/2014/main" id="{EA8999ED-0E37-45FF-8F6E-0C44A000FB81}"/>
            </a:ext>
          </a:extLst>
        </xdr:cNvPr>
        <xdr:cNvSpPr/>
      </xdr:nvSpPr>
      <xdr:spPr>
        <a:xfrm>
          <a:off x="10426700" y="1470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50131</xdr:rowOff>
    </xdr:from>
    <xdr:ext cx="469744" cy="259045"/>
    <xdr:sp macro="" textlink="">
      <xdr:nvSpPr>
        <xdr:cNvPr id="363" name="【公営住宅】&#10;一人当たり面積該当値テキスト">
          <a:extLst>
            <a:ext uri="{FF2B5EF4-FFF2-40B4-BE49-F238E27FC236}">
              <a16:creationId xmlns:a16="http://schemas.microsoft.com/office/drawing/2014/main" id="{1563DE6A-06C4-4EF7-B194-EE25C7240959}"/>
            </a:ext>
          </a:extLst>
        </xdr:cNvPr>
        <xdr:cNvSpPr txBox="1"/>
      </xdr:nvSpPr>
      <xdr:spPr>
        <a:xfrm>
          <a:off x="10515600" y="1462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134976</xdr:rowOff>
    </xdr:from>
    <xdr:to>
      <xdr:col>50</xdr:col>
      <xdr:colOff>165100</xdr:colOff>
      <xdr:row>86</xdr:row>
      <xdr:rowOff>65126</xdr:rowOff>
    </xdr:to>
    <xdr:sp macro="" textlink="">
      <xdr:nvSpPr>
        <xdr:cNvPr id="364" name="楕円 363">
          <a:extLst>
            <a:ext uri="{FF2B5EF4-FFF2-40B4-BE49-F238E27FC236}">
              <a16:creationId xmlns:a16="http://schemas.microsoft.com/office/drawing/2014/main" id="{08BA2F15-A82A-4DE1-8F0B-84E2E7EF1ED0}"/>
            </a:ext>
          </a:extLst>
        </xdr:cNvPr>
        <xdr:cNvSpPr/>
      </xdr:nvSpPr>
      <xdr:spPr>
        <a:xfrm>
          <a:off x="9588500" y="147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14326</xdr:rowOff>
    </xdr:from>
    <xdr:to>
      <xdr:col>55</xdr:col>
      <xdr:colOff>0</xdr:colOff>
      <xdr:row>86</xdr:row>
      <xdr:rowOff>14554</xdr:rowOff>
    </xdr:to>
    <xdr:cxnSp macro="">
      <xdr:nvCxnSpPr>
        <xdr:cNvPr id="365" name="直線コネクタ 364">
          <a:extLst>
            <a:ext uri="{FF2B5EF4-FFF2-40B4-BE49-F238E27FC236}">
              <a16:creationId xmlns:a16="http://schemas.microsoft.com/office/drawing/2014/main" id="{A5B5EE93-3A5F-4581-AEF3-18316C5543F6}"/>
            </a:ext>
          </a:extLst>
        </xdr:cNvPr>
        <xdr:cNvCxnSpPr/>
      </xdr:nvCxnSpPr>
      <xdr:spPr>
        <a:xfrm>
          <a:off x="9639300" y="14759026"/>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134747</xdr:rowOff>
    </xdr:from>
    <xdr:to>
      <xdr:col>46</xdr:col>
      <xdr:colOff>38100</xdr:colOff>
      <xdr:row>86</xdr:row>
      <xdr:rowOff>64897</xdr:rowOff>
    </xdr:to>
    <xdr:sp macro="" textlink="">
      <xdr:nvSpPr>
        <xdr:cNvPr id="366" name="楕円 365">
          <a:extLst>
            <a:ext uri="{FF2B5EF4-FFF2-40B4-BE49-F238E27FC236}">
              <a16:creationId xmlns:a16="http://schemas.microsoft.com/office/drawing/2014/main" id="{2A9F3D3A-4706-4345-97CE-F1839AEF150B}"/>
            </a:ext>
          </a:extLst>
        </xdr:cNvPr>
        <xdr:cNvSpPr/>
      </xdr:nvSpPr>
      <xdr:spPr>
        <a:xfrm>
          <a:off x="8699500" y="1470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14097</xdr:rowOff>
    </xdr:from>
    <xdr:to>
      <xdr:col>50</xdr:col>
      <xdr:colOff>114300</xdr:colOff>
      <xdr:row>86</xdr:row>
      <xdr:rowOff>14326</xdr:rowOff>
    </xdr:to>
    <xdr:cxnSp macro="">
      <xdr:nvCxnSpPr>
        <xdr:cNvPr id="367" name="直線コネクタ 366">
          <a:extLst>
            <a:ext uri="{FF2B5EF4-FFF2-40B4-BE49-F238E27FC236}">
              <a16:creationId xmlns:a16="http://schemas.microsoft.com/office/drawing/2014/main" id="{66166636-28A5-4ED2-A308-8A4258163E88}"/>
            </a:ext>
          </a:extLst>
        </xdr:cNvPr>
        <xdr:cNvCxnSpPr/>
      </xdr:nvCxnSpPr>
      <xdr:spPr>
        <a:xfrm>
          <a:off x="8750300" y="1475879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134519</xdr:rowOff>
    </xdr:from>
    <xdr:to>
      <xdr:col>41</xdr:col>
      <xdr:colOff>101600</xdr:colOff>
      <xdr:row>86</xdr:row>
      <xdr:rowOff>64669</xdr:rowOff>
    </xdr:to>
    <xdr:sp macro="" textlink="">
      <xdr:nvSpPr>
        <xdr:cNvPr id="368" name="楕円 367">
          <a:extLst>
            <a:ext uri="{FF2B5EF4-FFF2-40B4-BE49-F238E27FC236}">
              <a16:creationId xmlns:a16="http://schemas.microsoft.com/office/drawing/2014/main" id="{3ACAF7BD-A292-433A-9DBE-6C966693A788}"/>
            </a:ext>
          </a:extLst>
        </xdr:cNvPr>
        <xdr:cNvSpPr/>
      </xdr:nvSpPr>
      <xdr:spPr>
        <a:xfrm>
          <a:off x="7810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13869</xdr:rowOff>
    </xdr:from>
    <xdr:to>
      <xdr:col>45</xdr:col>
      <xdr:colOff>177800</xdr:colOff>
      <xdr:row>86</xdr:row>
      <xdr:rowOff>14097</xdr:rowOff>
    </xdr:to>
    <xdr:cxnSp macro="">
      <xdr:nvCxnSpPr>
        <xdr:cNvPr id="369" name="直線コネクタ 368">
          <a:extLst>
            <a:ext uri="{FF2B5EF4-FFF2-40B4-BE49-F238E27FC236}">
              <a16:creationId xmlns:a16="http://schemas.microsoft.com/office/drawing/2014/main" id="{6F1950CD-4F6D-4C41-944C-A79B89CB2D04}"/>
            </a:ext>
          </a:extLst>
        </xdr:cNvPr>
        <xdr:cNvCxnSpPr/>
      </xdr:nvCxnSpPr>
      <xdr:spPr>
        <a:xfrm>
          <a:off x="7861300" y="1475856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135432</xdr:rowOff>
    </xdr:from>
    <xdr:to>
      <xdr:col>36</xdr:col>
      <xdr:colOff>165100</xdr:colOff>
      <xdr:row>86</xdr:row>
      <xdr:rowOff>65582</xdr:rowOff>
    </xdr:to>
    <xdr:sp macro="" textlink="">
      <xdr:nvSpPr>
        <xdr:cNvPr id="370" name="楕円 369">
          <a:extLst>
            <a:ext uri="{FF2B5EF4-FFF2-40B4-BE49-F238E27FC236}">
              <a16:creationId xmlns:a16="http://schemas.microsoft.com/office/drawing/2014/main" id="{63449846-1135-45DC-8EEC-60A7CDB58916}"/>
            </a:ext>
          </a:extLst>
        </xdr:cNvPr>
        <xdr:cNvSpPr/>
      </xdr:nvSpPr>
      <xdr:spPr>
        <a:xfrm>
          <a:off x="69215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13869</xdr:rowOff>
    </xdr:from>
    <xdr:to>
      <xdr:col>41</xdr:col>
      <xdr:colOff>50800</xdr:colOff>
      <xdr:row>86</xdr:row>
      <xdr:rowOff>14782</xdr:rowOff>
    </xdr:to>
    <xdr:cxnSp macro="">
      <xdr:nvCxnSpPr>
        <xdr:cNvPr id="371" name="直線コネクタ 370">
          <a:extLst>
            <a:ext uri="{FF2B5EF4-FFF2-40B4-BE49-F238E27FC236}">
              <a16:creationId xmlns:a16="http://schemas.microsoft.com/office/drawing/2014/main" id="{8A600931-1C0D-4414-8584-8D8B741E94C9}"/>
            </a:ext>
          </a:extLst>
        </xdr:cNvPr>
        <xdr:cNvCxnSpPr/>
      </xdr:nvCxnSpPr>
      <xdr:spPr>
        <a:xfrm flipV="1">
          <a:off x="6972300" y="14758569"/>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a:extLst>
            <a:ext uri="{FF2B5EF4-FFF2-40B4-BE49-F238E27FC236}">
              <a16:creationId xmlns:a16="http://schemas.microsoft.com/office/drawing/2014/main" id="{1563C76F-7967-4030-8D1F-7E321DE770A8}"/>
            </a:ext>
          </a:extLst>
        </xdr:cNvPr>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73" name="n_2aveValue【公営住宅】&#10;一人当たり面積">
          <a:extLst>
            <a:ext uri="{FF2B5EF4-FFF2-40B4-BE49-F238E27FC236}">
              <a16:creationId xmlns:a16="http://schemas.microsoft.com/office/drawing/2014/main" id="{5F3E0AA5-15DF-4629-B938-1FA66840F468}"/>
            </a:ext>
          </a:extLst>
        </xdr:cNvPr>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a:extLst>
            <a:ext uri="{FF2B5EF4-FFF2-40B4-BE49-F238E27FC236}">
              <a16:creationId xmlns:a16="http://schemas.microsoft.com/office/drawing/2014/main" id="{80E23CE3-6079-4EAD-9FFA-0903F1D2D446}"/>
            </a:ext>
          </a:extLst>
        </xdr:cNvPr>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75" name="n_4aveValue【公営住宅】&#10;一人当たり面積">
          <a:extLst>
            <a:ext uri="{FF2B5EF4-FFF2-40B4-BE49-F238E27FC236}">
              <a16:creationId xmlns:a16="http://schemas.microsoft.com/office/drawing/2014/main" id="{99DBAD69-89FD-4ED8-9021-5744BE31CEC9}"/>
            </a:ext>
          </a:extLst>
        </xdr:cNvPr>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56253</xdr:rowOff>
    </xdr:from>
    <xdr:ext cx="469744" cy="259045"/>
    <xdr:sp macro="" textlink="">
      <xdr:nvSpPr>
        <xdr:cNvPr id="376" name="n_1mainValue【公営住宅】&#10;一人当たり面積">
          <a:extLst>
            <a:ext uri="{FF2B5EF4-FFF2-40B4-BE49-F238E27FC236}">
              <a16:creationId xmlns:a16="http://schemas.microsoft.com/office/drawing/2014/main" id="{CF36BCED-424C-4E00-9EE0-5549588C81BD}"/>
            </a:ext>
          </a:extLst>
        </xdr:cNvPr>
        <xdr:cNvSpPr txBox="1"/>
      </xdr:nvSpPr>
      <xdr:spPr>
        <a:xfrm>
          <a:off x="9391727" y="1480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56024</xdr:rowOff>
    </xdr:from>
    <xdr:ext cx="469744" cy="259045"/>
    <xdr:sp macro="" textlink="">
      <xdr:nvSpPr>
        <xdr:cNvPr id="377" name="n_2mainValue【公営住宅】&#10;一人当たり面積">
          <a:extLst>
            <a:ext uri="{FF2B5EF4-FFF2-40B4-BE49-F238E27FC236}">
              <a16:creationId xmlns:a16="http://schemas.microsoft.com/office/drawing/2014/main" id="{FB7DED77-64D0-47C7-9292-4F2DDE2C27EA}"/>
            </a:ext>
          </a:extLst>
        </xdr:cNvPr>
        <xdr:cNvSpPr txBox="1"/>
      </xdr:nvSpPr>
      <xdr:spPr>
        <a:xfrm>
          <a:off x="8515427" y="148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55796</xdr:rowOff>
    </xdr:from>
    <xdr:ext cx="469744" cy="259045"/>
    <xdr:sp macro="" textlink="">
      <xdr:nvSpPr>
        <xdr:cNvPr id="378" name="n_3mainValue【公営住宅】&#10;一人当たり面積">
          <a:extLst>
            <a:ext uri="{FF2B5EF4-FFF2-40B4-BE49-F238E27FC236}">
              <a16:creationId xmlns:a16="http://schemas.microsoft.com/office/drawing/2014/main" id="{C1DA7DDD-7805-491D-94A5-0D65A433C564}"/>
            </a:ext>
          </a:extLst>
        </xdr:cNvPr>
        <xdr:cNvSpPr txBox="1"/>
      </xdr:nvSpPr>
      <xdr:spPr>
        <a:xfrm>
          <a:off x="76264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56709</xdr:rowOff>
    </xdr:from>
    <xdr:ext cx="469744" cy="259045"/>
    <xdr:sp macro="" textlink="">
      <xdr:nvSpPr>
        <xdr:cNvPr id="379" name="n_4mainValue【公営住宅】&#10;一人当たり面積">
          <a:extLst>
            <a:ext uri="{FF2B5EF4-FFF2-40B4-BE49-F238E27FC236}">
              <a16:creationId xmlns:a16="http://schemas.microsoft.com/office/drawing/2014/main" id="{929376C1-5036-44DC-9B8F-0CE8427093C3}"/>
            </a:ext>
          </a:extLst>
        </xdr:cNvPr>
        <xdr:cNvSpPr txBox="1"/>
      </xdr:nvSpPr>
      <xdr:spPr>
        <a:xfrm>
          <a:off x="6737427" y="1480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EEA9F541-3378-4E73-8BD2-92D9FB98DFF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17B0C0A0-560A-4307-9487-7EA952640E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A316F4C8-01E3-4101-A491-0FBD00FC57F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EB907A8-956C-40CA-ADFD-E0C95092D09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4FAA37BE-4C38-466B-977C-583411FA857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2D0C77C9-892D-42E8-9058-1C53C212980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683DD109-0F60-4B19-9591-695C86CF82B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D26DFEBA-B939-44A8-A3F8-423D096B742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9705CA89-BC61-4013-BC48-DACBAAB4302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BD47C568-9821-45A0-BDC2-BBD8D09BDDB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F5F0E2A0-42FD-4C8A-BAA1-1ADC83B4EC1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76E423EB-FC3E-4E48-91B6-021EDA56AD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6D33597D-E8E8-4736-9DB2-85EB5F7D6A3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80892ECF-F114-40C1-B8B8-636DB4EE276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2F2F0BCE-0005-4536-81C0-24028AFC9F5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2592A6C8-F772-47D0-8CD9-B5553C07EB7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EBEAECBB-1750-476A-B6BD-E0C29C1BE2B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E3BDBCE-B105-43C5-BFA5-B579F5DB4AF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903912F5-B6BB-4996-8D4E-7214BCC1164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5B66097-79D8-43C8-939C-C584DC7097F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36F1BAD2-4F12-4282-8B74-681763C2E7B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44706C72-2BD1-4C97-8F32-E8BF99A8561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90646DD-9C4D-4AC0-9282-DBBD44C6EC1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AB836591-CC5F-4B02-8541-F6E6629FB2E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D2350EDA-BA18-4820-96D5-7DDA676CD19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A8E17BC5-11F6-4A96-812B-AEA81883340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6D6A72-D548-4FE3-9268-EB50FC5E023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A936BDEB-40E7-4B20-8446-4534F00B854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6DB775BA-0332-4FE3-AEAF-8A3908B00CB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D9F0DF79-F6F9-4B85-B510-C13F227A0D8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F6DC03B0-532C-4E48-92AB-D8EFC35C53F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AE2590E4-44A9-4F7C-91C9-30744A1EF4C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E2CD8E11-95E1-4531-8BBD-5DE7860367F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8733198F-8FF7-4C04-9E69-A6C1F680AC4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382CCF95-A0D3-4566-830C-75AA2468644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218AF37A-E8C3-4685-83DD-508E344E2FD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CA1CB961-DB27-485C-820B-D3D3F8A9CF5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F420CBF5-A81F-45B7-9DA2-854ECDECA61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25B2E406-CCDA-4402-A4CA-DBD891E7A39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30CAAD38-4FB0-4D22-A414-65F5E352112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1FB05FEA-0230-4B9B-92CD-C9FE01BFCAA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48211423-7670-4F33-A3F7-881734755879}"/>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7F67FD6E-C073-45AB-9AB2-DE94D63B8EC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7BC5A106-562B-463A-A3CD-25BF631FF9C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E8928EB4-340C-4BEE-BFA0-30DF4032C48A}"/>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a:extLst>
            <a:ext uri="{FF2B5EF4-FFF2-40B4-BE49-F238E27FC236}">
              <a16:creationId xmlns:a16="http://schemas.microsoft.com/office/drawing/2014/main" id="{EE1236B1-2EC7-43FB-A354-41269C1E8E00}"/>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2AF09437-FDFA-4253-838F-29BD5E0CF3A0}"/>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a:extLst>
            <a:ext uri="{FF2B5EF4-FFF2-40B4-BE49-F238E27FC236}">
              <a16:creationId xmlns:a16="http://schemas.microsoft.com/office/drawing/2014/main" id="{4DF59DEA-B8A6-44B0-B6E7-5F1055303ABB}"/>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a:extLst>
            <a:ext uri="{FF2B5EF4-FFF2-40B4-BE49-F238E27FC236}">
              <a16:creationId xmlns:a16="http://schemas.microsoft.com/office/drawing/2014/main" id="{0674B3C4-A04D-4D7E-8FE1-BCCC58617793}"/>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a:extLst>
            <a:ext uri="{FF2B5EF4-FFF2-40B4-BE49-F238E27FC236}">
              <a16:creationId xmlns:a16="http://schemas.microsoft.com/office/drawing/2014/main" id="{DEF68C8A-ACDC-4017-89DD-2DC82ED89785}"/>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a:extLst>
            <a:ext uri="{FF2B5EF4-FFF2-40B4-BE49-F238E27FC236}">
              <a16:creationId xmlns:a16="http://schemas.microsoft.com/office/drawing/2014/main" id="{7CE3AB6A-E5E1-4256-ADA6-19623432A15D}"/>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C681A4C9-6EB5-4C92-8671-8DC1925DF346}"/>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3ECCB1A-4EBF-4A9E-9D77-9C8C18166CA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3E02C83-D749-4152-A2E0-B6DD2C7B314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55F735C-D73D-47B5-86DF-E094FF35A5A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2E47B11-AD0C-45D6-AA6C-27BC64FAA3F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5FBCC5E-5905-4546-A715-48856B83306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18869</xdr:rowOff>
    </xdr:from>
    <xdr:to>
      <xdr:col>85</xdr:col>
      <xdr:colOff>177800</xdr:colOff>
      <xdr:row>36</xdr:row>
      <xdr:rowOff>120469</xdr:rowOff>
    </xdr:to>
    <xdr:sp macro="" textlink="">
      <xdr:nvSpPr>
        <xdr:cNvPr id="437" name="楕円 436">
          <a:extLst>
            <a:ext uri="{FF2B5EF4-FFF2-40B4-BE49-F238E27FC236}">
              <a16:creationId xmlns:a16="http://schemas.microsoft.com/office/drawing/2014/main" id="{305B1E5B-F7BE-4F7F-B4CD-D8A42C0E4269}"/>
            </a:ext>
          </a:extLst>
        </xdr:cNvPr>
        <xdr:cNvSpPr/>
      </xdr:nvSpPr>
      <xdr:spPr>
        <a:xfrm>
          <a:off x="162687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41746</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C7DE6E46-C9F1-4BA1-BBE4-2A9F97C8B0A5}"/>
            </a:ext>
          </a:extLst>
        </xdr:cNvPr>
        <xdr:cNvSpPr txBox="1"/>
      </xdr:nvSpPr>
      <xdr:spPr>
        <a:xfrm>
          <a:off x="16357600" y="604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152763</xdr:rowOff>
    </xdr:from>
    <xdr:to>
      <xdr:col>81</xdr:col>
      <xdr:colOff>101600</xdr:colOff>
      <xdr:row>36</xdr:row>
      <xdr:rowOff>82913</xdr:rowOff>
    </xdr:to>
    <xdr:sp macro="" textlink="">
      <xdr:nvSpPr>
        <xdr:cNvPr id="439" name="楕円 438">
          <a:extLst>
            <a:ext uri="{FF2B5EF4-FFF2-40B4-BE49-F238E27FC236}">
              <a16:creationId xmlns:a16="http://schemas.microsoft.com/office/drawing/2014/main" id="{D76E8FB0-D85B-4CC4-A2C7-47C50D6043B2}"/>
            </a:ext>
          </a:extLst>
        </xdr:cNvPr>
        <xdr:cNvSpPr/>
      </xdr:nvSpPr>
      <xdr:spPr>
        <a:xfrm>
          <a:off x="15430500" y="61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32113</xdr:rowOff>
    </xdr:from>
    <xdr:to>
      <xdr:col>85</xdr:col>
      <xdr:colOff>127000</xdr:colOff>
      <xdr:row>36</xdr:row>
      <xdr:rowOff>69669</xdr:rowOff>
    </xdr:to>
    <xdr:cxnSp macro="">
      <xdr:nvCxnSpPr>
        <xdr:cNvPr id="440" name="直線コネクタ 439">
          <a:extLst>
            <a:ext uri="{FF2B5EF4-FFF2-40B4-BE49-F238E27FC236}">
              <a16:creationId xmlns:a16="http://schemas.microsoft.com/office/drawing/2014/main" id="{6575A485-3E7D-444C-BC0F-7B22767816DA}"/>
            </a:ext>
          </a:extLst>
        </xdr:cNvPr>
        <xdr:cNvCxnSpPr/>
      </xdr:nvCxnSpPr>
      <xdr:spPr>
        <a:xfrm>
          <a:off x="15481300" y="620431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116840</xdr:rowOff>
    </xdr:from>
    <xdr:to>
      <xdr:col>76</xdr:col>
      <xdr:colOff>165100</xdr:colOff>
      <xdr:row>36</xdr:row>
      <xdr:rowOff>46990</xdr:rowOff>
    </xdr:to>
    <xdr:sp macro="" textlink="">
      <xdr:nvSpPr>
        <xdr:cNvPr id="441" name="楕円 440">
          <a:extLst>
            <a:ext uri="{FF2B5EF4-FFF2-40B4-BE49-F238E27FC236}">
              <a16:creationId xmlns:a16="http://schemas.microsoft.com/office/drawing/2014/main" id="{F209F257-E65A-40F6-A874-C69411D2FDA3}"/>
            </a:ext>
          </a:extLst>
        </xdr:cNvPr>
        <xdr:cNvSpPr/>
      </xdr:nvSpPr>
      <xdr:spPr>
        <a:xfrm>
          <a:off x="14541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167640</xdr:rowOff>
    </xdr:from>
    <xdr:to>
      <xdr:col>81</xdr:col>
      <xdr:colOff>50800</xdr:colOff>
      <xdr:row>36</xdr:row>
      <xdr:rowOff>32113</xdr:rowOff>
    </xdr:to>
    <xdr:cxnSp macro="">
      <xdr:nvCxnSpPr>
        <xdr:cNvPr id="442" name="直線コネクタ 441">
          <a:extLst>
            <a:ext uri="{FF2B5EF4-FFF2-40B4-BE49-F238E27FC236}">
              <a16:creationId xmlns:a16="http://schemas.microsoft.com/office/drawing/2014/main" id="{42F356B6-2F17-4122-A003-68B893F5E211}"/>
            </a:ext>
          </a:extLst>
        </xdr:cNvPr>
        <xdr:cNvCxnSpPr/>
      </xdr:nvCxnSpPr>
      <xdr:spPr>
        <a:xfrm>
          <a:off x="14592300" y="616839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80917</xdr:rowOff>
    </xdr:from>
    <xdr:to>
      <xdr:col>72</xdr:col>
      <xdr:colOff>38100</xdr:colOff>
      <xdr:row>36</xdr:row>
      <xdr:rowOff>11067</xdr:rowOff>
    </xdr:to>
    <xdr:sp macro="" textlink="">
      <xdr:nvSpPr>
        <xdr:cNvPr id="443" name="楕円 442">
          <a:extLst>
            <a:ext uri="{FF2B5EF4-FFF2-40B4-BE49-F238E27FC236}">
              <a16:creationId xmlns:a16="http://schemas.microsoft.com/office/drawing/2014/main" id="{16EBF865-6D36-4957-B79A-6FF3E7F91133}"/>
            </a:ext>
          </a:extLst>
        </xdr:cNvPr>
        <xdr:cNvSpPr/>
      </xdr:nvSpPr>
      <xdr:spPr>
        <a:xfrm>
          <a:off x="13652500" y="6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131717</xdr:rowOff>
    </xdr:from>
    <xdr:to>
      <xdr:col>76</xdr:col>
      <xdr:colOff>114300</xdr:colOff>
      <xdr:row>35</xdr:row>
      <xdr:rowOff>167640</xdr:rowOff>
    </xdr:to>
    <xdr:cxnSp macro="">
      <xdr:nvCxnSpPr>
        <xdr:cNvPr id="444" name="直線コネクタ 443">
          <a:extLst>
            <a:ext uri="{FF2B5EF4-FFF2-40B4-BE49-F238E27FC236}">
              <a16:creationId xmlns:a16="http://schemas.microsoft.com/office/drawing/2014/main" id="{06F58E34-362F-4990-8122-20A13D6DB2CD}"/>
            </a:ext>
          </a:extLst>
        </xdr:cNvPr>
        <xdr:cNvCxnSpPr/>
      </xdr:nvCxnSpPr>
      <xdr:spPr>
        <a:xfrm>
          <a:off x="13703300" y="613246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62956</xdr:rowOff>
    </xdr:from>
    <xdr:to>
      <xdr:col>67</xdr:col>
      <xdr:colOff>101600</xdr:colOff>
      <xdr:row>35</xdr:row>
      <xdr:rowOff>164556</xdr:rowOff>
    </xdr:to>
    <xdr:sp macro="" textlink="">
      <xdr:nvSpPr>
        <xdr:cNvPr id="445" name="楕円 444">
          <a:extLst>
            <a:ext uri="{FF2B5EF4-FFF2-40B4-BE49-F238E27FC236}">
              <a16:creationId xmlns:a16="http://schemas.microsoft.com/office/drawing/2014/main" id="{2CEAD4D6-86FB-4C4C-A039-8158C230A2AD}"/>
            </a:ext>
          </a:extLst>
        </xdr:cNvPr>
        <xdr:cNvSpPr/>
      </xdr:nvSpPr>
      <xdr:spPr>
        <a:xfrm>
          <a:off x="12763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113756</xdr:rowOff>
    </xdr:from>
    <xdr:to>
      <xdr:col>71</xdr:col>
      <xdr:colOff>177800</xdr:colOff>
      <xdr:row>35</xdr:row>
      <xdr:rowOff>131717</xdr:rowOff>
    </xdr:to>
    <xdr:cxnSp macro="">
      <xdr:nvCxnSpPr>
        <xdr:cNvPr id="446" name="直線コネクタ 445">
          <a:extLst>
            <a:ext uri="{FF2B5EF4-FFF2-40B4-BE49-F238E27FC236}">
              <a16:creationId xmlns:a16="http://schemas.microsoft.com/office/drawing/2014/main" id="{BE8FE643-3F70-47D4-8935-303F6C545262}"/>
            </a:ext>
          </a:extLst>
        </xdr:cNvPr>
        <xdr:cNvCxnSpPr/>
      </xdr:nvCxnSpPr>
      <xdr:spPr>
        <a:xfrm>
          <a:off x="12814300" y="611450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C523C316-9FA8-40A2-AF85-9A515381C8D2}"/>
            </a:ext>
          </a:extLst>
        </xdr:cNvPr>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F2603D3F-EF89-4354-8D9A-CE050B8D701B}"/>
            </a:ext>
          </a:extLst>
        </xdr:cNvPr>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DE198836-9C11-41BC-85A4-6676CBE6845C}"/>
            </a:ext>
          </a:extLst>
        </xdr:cNvPr>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D7688171-682A-4194-9C27-C4D7FDB7E5D2}"/>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99440</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CB295636-6DCA-47B3-8F21-A730142F00D7}"/>
            </a:ext>
          </a:extLst>
        </xdr:cNvPr>
        <xdr:cNvSpPr txBox="1"/>
      </xdr:nvSpPr>
      <xdr:spPr>
        <a:xfrm>
          <a:off x="15266044" y="592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63517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76B2F1D1-A65A-45A0-AF88-03EB2F8BBB76}"/>
            </a:ext>
          </a:extLst>
        </xdr:cNvPr>
        <xdr:cNvSpPr txBox="1"/>
      </xdr:nvSpPr>
      <xdr:spPr>
        <a:xfrm>
          <a:off x="14389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27594</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A70E2327-0A92-4AC4-A220-23EA308CA38A}"/>
            </a:ext>
          </a:extLst>
        </xdr:cNvPr>
        <xdr:cNvSpPr txBox="1"/>
      </xdr:nvSpPr>
      <xdr:spPr>
        <a:xfrm>
          <a:off x="13500744" y="585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9633</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F08C429A-8A52-4257-B800-CFCCB5EA1118}"/>
            </a:ext>
          </a:extLst>
        </xdr:cNvPr>
        <xdr:cNvSpPr txBox="1"/>
      </xdr:nvSpPr>
      <xdr:spPr>
        <a:xfrm>
          <a:off x="126117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9EE38D54-F388-4138-AA5C-1ED6EB620EB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6F3A2A4A-320B-4CA5-BEEB-86A2041DC19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EED59719-D515-4A11-AAF7-0B5F96E263C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E71FE938-CECA-435B-A54F-96ADE5A582A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EF7EAF7E-425F-4A97-AAC1-B2F0D99F9FD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281553E8-789A-4A0B-9F0C-41119BF1258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BCB9382-06B8-471B-9B83-90932E737FC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33DB6720-8DD1-4695-8E2C-4BD55139BBB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F3BF4C1C-F63F-44C8-A1FA-3578FF6A997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F1A6E445-59B6-4D82-8620-279E045F962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8F77B8B3-3D8E-4A49-8841-39EE1B55959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B28DC875-BD3A-40DC-A2A7-8BA57614165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F5D35EBD-3359-400B-89AA-7761FD62776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DA06AC56-8F1A-4FC6-AFA5-AD1E92B7CB3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A6A6914-901F-4E17-8326-40AC8A9CC7F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937EAB64-7E2D-46E6-84BE-BEC5A60A964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4DA646ED-01C1-4AEE-85E1-74BF49E87A0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E7F9DB0F-88B8-413D-925C-C2FB65FE4815}"/>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709C509-F26D-408E-92E2-79EDC8F248C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554825-37D7-43E3-B9F2-C58F817C4E4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776DD228-A450-4D35-8B9A-7A13A6656E7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ED78DFCE-87A3-4A7C-A4AF-E517A6F226E9}"/>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729CAE5A-12BC-4616-BA67-E85836222D8A}"/>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719FC73D-F9DF-4DC6-A32C-F7BFB47EA57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3E4FF753-F23E-448A-8E4D-C9C1CBBEED1D}"/>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a:extLst>
            <a:ext uri="{FF2B5EF4-FFF2-40B4-BE49-F238E27FC236}">
              <a16:creationId xmlns:a16="http://schemas.microsoft.com/office/drawing/2014/main" id="{8AA8B25A-683C-4F44-8099-D0FAA15351CD}"/>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28FF45F5-B6A5-4573-B44C-C7537936F23B}"/>
            </a:ext>
          </a:extLst>
        </xdr:cNvPr>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a:extLst>
            <a:ext uri="{FF2B5EF4-FFF2-40B4-BE49-F238E27FC236}">
              <a16:creationId xmlns:a16="http://schemas.microsoft.com/office/drawing/2014/main" id="{667CC2AF-0C93-4ADF-B80D-573028F80C9D}"/>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a:extLst>
            <a:ext uri="{FF2B5EF4-FFF2-40B4-BE49-F238E27FC236}">
              <a16:creationId xmlns:a16="http://schemas.microsoft.com/office/drawing/2014/main" id="{ED527B80-0D09-4477-A9B9-97A89EBDB016}"/>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a:extLst>
            <a:ext uri="{FF2B5EF4-FFF2-40B4-BE49-F238E27FC236}">
              <a16:creationId xmlns:a16="http://schemas.microsoft.com/office/drawing/2014/main" id="{3C07424F-46BD-43C9-8A0F-E52B57EA4FD7}"/>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a:extLst>
            <a:ext uri="{FF2B5EF4-FFF2-40B4-BE49-F238E27FC236}">
              <a16:creationId xmlns:a16="http://schemas.microsoft.com/office/drawing/2014/main" id="{095E7683-A90F-4000-96CD-D11A38DAAF18}"/>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a:extLst>
            <a:ext uri="{FF2B5EF4-FFF2-40B4-BE49-F238E27FC236}">
              <a16:creationId xmlns:a16="http://schemas.microsoft.com/office/drawing/2014/main" id="{131FD782-20D6-41F4-88C8-C5D3DB07DBF3}"/>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AA7C41D-6147-40B1-BF82-9C3B1529433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D893928-1155-49A4-9FC9-3BC07CA1971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FD0DD77-BB48-45AB-A4E3-D48DE7B4004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1F7E4B3-C116-4649-8765-F609C40A143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FDBD8E6-C8A9-4914-A09E-38496C81820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xdr:rowOff>
    </xdr:from>
    <xdr:to>
      <xdr:col>116</xdr:col>
      <xdr:colOff>114300</xdr:colOff>
      <xdr:row>40</xdr:row>
      <xdr:rowOff>101854</xdr:rowOff>
    </xdr:to>
    <xdr:sp macro="" textlink="">
      <xdr:nvSpPr>
        <xdr:cNvPr id="492" name="楕円 491">
          <a:extLst>
            <a:ext uri="{FF2B5EF4-FFF2-40B4-BE49-F238E27FC236}">
              <a16:creationId xmlns:a16="http://schemas.microsoft.com/office/drawing/2014/main" id="{944965CE-7AD4-4BD9-B9EC-7BA23E162F0F}"/>
            </a:ext>
          </a:extLst>
        </xdr:cNvPr>
        <xdr:cNvSpPr/>
      </xdr:nvSpPr>
      <xdr:spPr>
        <a:xfrm>
          <a:off x="221107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150131</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87432B27-7C99-44AE-B6DA-631454FBD3B3}"/>
            </a:ext>
          </a:extLst>
        </xdr:cNvPr>
        <xdr:cNvSpPr txBox="1"/>
      </xdr:nvSpPr>
      <xdr:spPr>
        <a:xfrm>
          <a:off x="22199600" y="683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169418</xdr:rowOff>
    </xdr:from>
    <xdr:to>
      <xdr:col>112</xdr:col>
      <xdr:colOff>38100</xdr:colOff>
      <xdr:row>40</xdr:row>
      <xdr:rowOff>99568</xdr:rowOff>
    </xdr:to>
    <xdr:sp macro="" textlink="">
      <xdr:nvSpPr>
        <xdr:cNvPr id="494" name="楕円 493">
          <a:extLst>
            <a:ext uri="{FF2B5EF4-FFF2-40B4-BE49-F238E27FC236}">
              <a16:creationId xmlns:a16="http://schemas.microsoft.com/office/drawing/2014/main" id="{C39FCC47-640F-41CD-B919-7742ECB211B7}"/>
            </a:ext>
          </a:extLst>
        </xdr:cNvPr>
        <xdr:cNvSpPr/>
      </xdr:nvSpPr>
      <xdr:spPr>
        <a:xfrm>
          <a:off x="21272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48768</xdr:rowOff>
    </xdr:from>
    <xdr:to>
      <xdr:col>116</xdr:col>
      <xdr:colOff>63500</xdr:colOff>
      <xdr:row>40</xdr:row>
      <xdr:rowOff>51054</xdr:rowOff>
    </xdr:to>
    <xdr:cxnSp macro="">
      <xdr:nvCxnSpPr>
        <xdr:cNvPr id="495" name="直線コネクタ 494">
          <a:extLst>
            <a:ext uri="{FF2B5EF4-FFF2-40B4-BE49-F238E27FC236}">
              <a16:creationId xmlns:a16="http://schemas.microsoft.com/office/drawing/2014/main" id="{A0185DD9-F58C-4952-A437-7DB10324C9CC}"/>
            </a:ext>
          </a:extLst>
        </xdr:cNvPr>
        <xdr:cNvCxnSpPr/>
      </xdr:nvCxnSpPr>
      <xdr:spPr>
        <a:xfrm>
          <a:off x="21323300" y="69067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167132</xdr:rowOff>
    </xdr:from>
    <xdr:to>
      <xdr:col>107</xdr:col>
      <xdr:colOff>101600</xdr:colOff>
      <xdr:row>40</xdr:row>
      <xdr:rowOff>97282</xdr:rowOff>
    </xdr:to>
    <xdr:sp macro="" textlink="">
      <xdr:nvSpPr>
        <xdr:cNvPr id="496" name="楕円 495">
          <a:extLst>
            <a:ext uri="{FF2B5EF4-FFF2-40B4-BE49-F238E27FC236}">
              <a16:creationId xmlns:a16="http://schemas.microsoft.com/office/drawing/2014/main" id="{848CA595-0FDF-4B48-B289-FBDE3AE630E7}"/>
            </a:ext>
          </a:extLst>
        </xdr:cNvPr>
        <xdr:cNvSpPr/>
      </xdr:nvSpPr>
      <xdr:spPr>
        <a:xfrm>
          <a:off x="20383500" y="685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46482</xdr:rowOff>
    </xdr:from>
    <xdr:to>
      <xdr:col>111</xdr:col>
      <xdr:colOff>177800</xdr:colOff>
      <xdr:row>40</xdr:row>
      <xdr:rowOff>48768</xdr:rowOff>
    </xdr:to>
    <xdr:cxnSp macro="">
      <xdr:nvCxnSpPr>
        <xdr:cNvPr id="497" name="直線コネクタ 496">
          <a:extLst>
            <a:ext uri="{FF2B5EF4-FFF2-40B4-BE49-F238E27FC236}">
              <a16:creationId xmlns:a16="http://schemas.microsoft.com/office/drawing/2014/main" id="{50E510B9-FF82-40D2-BAB6-4BDC669C6122}"/>
            </a:ext>
          </a:extLst>
        </xdr:cNvPr>
        <xdr:cNvCxnSpPr/>
      </xdr:nvCxnSpPr>
      <xdr:spPr>
        <a:xfrm>
          <a:off x="20434300" y="69044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162560</xdr:rowOff>
    </xdr:from>
    <xdr:to>
      <xdr:col>102</xdr:col>
      <xdr:colOff>165100</xdr:colOff>
      <xdr:row>40</xdr:row>
      <xdr:rowOff>92710</xdr:rowOff>
    </xdr:to>
    <xdr:sp macro="" textlink="">
      <xdr:nvSpPr>
        <xdr:cNvPr id="498" name="楕円 497">
          <a:extLst>
            <a:ext uri="{FF2B5EF4-FFF2-40B4-BE49-F238E27FC236}">
              <a16:creationId xmlns:a16="http://schemas.microsoft.com/office/drawing/2014/main" id="{72D38C63-338C-4644-8326-9FCCBF927E6F}"/>
            </a:ext>
          </a:extLst>
        </xdr:cNvPr>
        <xdr:cNvSpPr/>
      </xdr:nvSpPr>
      <xdr:spPr>
        <a:xfrm>
          <a:off x="19494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41910</xdr:rowOff>
    </xdr:from>
    <xdr:to>
      <xdr:col>107</xdr:col>
      <xdr:colOff>50800</xdr:colOff>
      <xdr:row>40</xdr:row>
      <xdr:rowOff>46482</xdr:rowOff>
    </xdr:to>
    <xdr:cxnSp macro="">
      <xdr:nvCxnSpPr>
        <xdr:cNvPr id="499" name="直線コネクタ 498">
          <a:extLst>
            <a:ext uri="{FF2B5EF4-FFF2-40B4-BE49-F238E27FC236}">
              <a16:creationId xmlns:a16="http://schemas.microsoft.com/office/drawing/2014/main" id="{65F6F090-0ECB-46C1-8E17-94D4E82B5697}"/>
            </a:ext>
          </a:extLst>
        </xdr:cNvPr>
        <xdr:cNvCxnSpPr/>
      </xdr:nvCxnSpPr>
      <xdr:spPr>
        <a:xfrm>
          <a:off x="19545300" y="68999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130556</xdr:rowOff>
    </xdr:from>
    <xdr:to>
      <xdr:col>98</xdr:col>
      <xdr:colOff>38100</xdr:colOff>
      <xdr:row>40</xdr:row>
      <xdr:rowOff>60706</xdr:rowOff>
    </xdr:to>
    <xdr:sp macro="" textlink="">
      <xdr:nvSpPr>
        <xdr:cNvPr id="500" name="楕円 499">
          <a:extLst>
            <a:ext uri="{FF2B5EF4-FFF2-40B4-BE49-F238E27FC236}">
              <a16:creationId xmlns:a16="http://schemas.microsoft.com/office/drawing/2014/main" id="{A098F7D6-7E16-48FB-BE7E-0ED2ABD3006E}"/>
            </a:ext>
          </a:extLst>
        </xdr:cNvPr>
        <xdr:cNvSpPr/>
      </xdr:nvSpPr>
      <xdr:spPr>
        <a:xfrm>
          <a:off x="18605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xdr:rowOff>
    </xdr:from>
    <xdr:to>
      <xdr:col>102</xdr:col>
      <xdr:colOff>114300</xdr:colOff>
      <xdr:row>40</xdr:row>
      <xdr:rowOff>41910</xdr:rowOff>
    </xdr:to>
    <xdr:cxnSp macro="">
      <xdr:nvCxnSpPr>
        <xdr:cNvPr id="501" name="直線コネクタ 500">
          <a:extLst>
            <a:ext uri="{FF2B5EF4-FFF2-40B4-BE49-F238E27FC236}">
              <a16:creationId xmlns:a16="http://schemas.microsoft.com/office/drawing/2014/main" id="{00F0D697-7569-4ACB-88B4-1048AC730F15}"/>
            </a:ext>
          </a:extLst>
        </xdr:cNvPr>
        <xdr:cNvCxnSpPr/>
      </xdr:nvCxnSpPr>
      <xdr:spPr>
        <a:xfrm>
          <a:off x="18656300" y="686790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9F07D31D-7246-4E10-B5BA-CEBDE0D08FEC}"/>
            </a:ext>
          </a:extLst>
        </xdr:cNvPr>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2A20E323-2B63-4BF7-B490-A9F3BD00A007}"/>
            </a:ext>
          </a:extLst>
        </xdr:cNvPr>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A5B56B21-E8A5-48A7-BADD-0F0F0FBD3E57}"/>
            </a:ext>
          </a:extLst>
        </xdr:cNvPr>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4A072813-0C83-4BC0-ACFB-D84616ACC808}"/>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90695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2AA934FB-64D6-4AA4-8BDF-8C31026CF102}"/>
            </a:ext>
          </a:extLst>
        </xdr:cNvPr>
        <xdr:cNvSpPr txBox="1"/>
      </xdr:nvSpPr>
      <xdr:spPr>
        <a:xfrm>
          <a:off x="210757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88409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1A591A21-6C67-44CD-8051-660F47698F79}"/>
            </a:ext>
          </a:extLst>
        </xdr:cNvPr>
        <xdr:cNvSpPr txBox="1"/>
      </xdr:nvSpPr>
      <xdr:spPr>
        <a:xfrm>
          <a:off x="20199427" y="694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83837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F934CC1B-DF85-487F-BE21-16C0F2613528}"/>
            </a:ext>
          </a:extLst>
        </xdr:cNvPr>
        <xdr:cNvSpPr txBox="1"/>
      </xdr:nvSpPr>
      <xdr:spPr>
        <a:xfrm>
          <a:off x="19310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6695FF28-BBE6-41CA-B75F-012CF432FAAA}"/>
            </a:ext>
          </a:extLst>
        </xdr:cNvPr>
        <xdr:cNvSpPr txBox="1"/>
      </xdr:nvSpPr>
      <xdr:spPr>
        <a:xfrm>
          <a:off x="18421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98321927-BE2F-4F10-A9FD-A6CE99CD37F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CD4684A7-8410-481C-8E2C-35B61AD876E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CCDE4111-9830-4F53-9BD7-2FB5CE23D81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621DEC88-4F2E-4F8E-989A-7C3AFE1405D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36EBADC1-F6C6-41F2-B9E0-43195B16867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FF28740-3FAD-40CD-9D05-6C7AD7AAD6D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2A48F24E-EA43-4EFD-BAF6-D7117A37715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820E9291-2EFF-4E89-8FD2-1C24555D721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DB425C50-D2C9-4043-B84B-97385B307D6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33F597B7-1C6A-44BD-B356-48BE75A7A42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7DFA6625-EBE4-4964-BE8D-B45DABBF421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910B0CAE-38B6-4A08-90C3-DC2C4CA66A8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A7912EBF-6940-4DB1-973D-BE371375309D}"/>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BD8F1F08-4FB0-469D-8154-35C50BA3567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1BE91AC8-4FE3-4776-9B59-2A247C11D41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EE7FE36C-58B9-453F-8E53-C9CE731FDE6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4D21872-22FD-4157-8E3E-51D7A0823A6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87289021-1BEE-4717-BF9F-3EBA9A38D68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37E638B2-4531-4EF9-8CCF-B180E1067A6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28F27C74-4200-4D94-8159-F9D623A61E7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2BEB7685-4F18-45B8-BB7C-1635DE42448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90098106-2B85-4818-B2E2-ABB0C56BA25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6EC021E1-9279-4ECC-AD0D-8C4B42C2B66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ADB5DC3D-5288-4A2A-BC6B-0E276738EB9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a:extLst>
            <a:ext uri="{FF2B5EF4-FFF2-40B4-BE49-F238E27FC236}">
              <a16:creationId xmlns:a16="http://schemas.microsoft.com/office/drawing/2014/main" id="{D238D9DC-CD5A-47C8-9563-27EF4466B79B}"/>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5ADC0ECA-9833-40AD-852C-B5FCBD34B796}"/>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a:extLst>
            <a:ext uri="{FF2B5EF4-FFF2-40B4-BE49-F238E27FC236}">
              <a16:creationId xmlns:a16="http://schemas.microsoft.com/office/drawing/2014/main" id="{03544CEA-5AD4-4566-B0C8-937BA2AC7033}"/>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8C0CCD91-2F0C-402D-ADB7-4BA5A828E5DC}"/>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a:extLst>
            <a:ext uri="{FF2B5EF4-FFF2-40B4-BE49-F238E27FC236}">
              <a16:creationId xmlns:a16="http://schemas.microsoft.com/office/drawing/2014/main" id="{BB4FFD67-9D4B-43AD-8E37-9C3028C8DC88}"/>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53C70E83-92FB-428F-8A18-B3914E68BB67}"/>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a:extLst>
            <a:ext uri="{FF2B5EF4-FFF2-40B4-BE49-F238E27FC236}">
              <a16:creationId xmlns:a16="http://schemas.microsoft.com/office/drawing/2014/main" id="{B755B24C-F6A2-4F53-A5F8-753B18368F36}"/>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a:extLst>
            <a:ext uri="{FF2B5EF4-FFF2-40B4-BE49-F238E27FC236}">
              <a16:creationId xmlns:a16="http://schemas.microsoft.com/office/drawing/2014/main" id="{3B92C6B2-A18F-42C0-A74A-82E4364E21B5}"/>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a:extLst>
            <a:ext uri="{FF2B5EF4-FFF2-40B4-BE49-F238E27FC236}">
              <a16:creationId xmlns:a16="http://schemas.microsoft.com/office/drawing/2014/main" id="{B987AE8E-C30D-4741-B3A3-A7D6DB1458F6}"/>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a:extLst>
            <a:ext uri="{FF2B5EF4-FFF2-40B4-BE49-F238E27FC236}">
              <a16:creationId xmlns:a16="http://schemas.microsoft.com/office/drawing/2014/main" id="{41F9FCAA-0092-490B-A251-BACB4E6D316A}"/>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a:extLst>
            <a:ext uri="{FF2B5EF4-FFF2-40B4-BE49-F238E27FC236}">
              <a16:creationId xmlns:a16="http://schemas.microsoft.com/office/drawing/2014/main" id="{AE41981F-E423-4401-BE29-AA6F971A0844}"/>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E936FC31-2051-4ABF-8070-5E8FD407BFD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04A6C47-224D-4AEB-B904-28A6A742EDA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574EFEA-334E-4D76-9243-91EF85C59EB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9EA80D5-DC5C-4D66-9810-1B88284F074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9AD44AF-673C-4767-9A57-EEB7B98800E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124460</xdr:rowOff>
    </xdr:from>
    <xdr:to>
      <xdr:col>85</xdr:col>
      <xdr:colOff>177800</xdr:colOff>
      <xdr:row>57</xdr:row>
      <xdr:rowOff>54610</xdr:rowOff>
    </xdr:to>
    <xdr:sp macro="" textlink="">
      <xdr:nvSpPr>
        <xdr:cNvPr id="550" name="楕円 549">
          <a:extLst>
            <a:ext uri="{FF2B5EF4-FFF2-40B4-BE49-F238E27FC236}">
              <a16:creationId xmlns:a16="http://schemas.microsoft.com/office/drawing/2014/main" id="{06D38BFF-31AC-4317-BB54-9D2459767862}"/>
            </a:ext>
          </a:extLst>
        </xdr:cNvPr>
        <xdr:cNvSpPr/>
      </xdr:nvSpPr>
      <xdr:spPr>
        <a:xfrm>
          <a:off x="162687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39387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E8E17898-9054-40E9-8172-9C562A5349FF}"/>
            </a:ext>
          </a:extLst>
        </xdr:cNvPr>
        <xdr:cNvSpPr txBox="1"/>
      </xdr:nvSpPr>
      <xdr:spPr>
        <a:xfrm>
          <a:off x="16357600" y="964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113030</xdr:rowOff>
    </xdr:from>
    <xdr:to>
      <xdr:col>81</xdr:col>
      <xdr:colOff>101600</xdr:colOff>
      <xdr:row>57</xdr:row>
      <xdr:rowOff>43180</xdr:rowOff>
    </xdr:to>
    <xdr:sp macro="" textlink="">
      <xdr:nvSpPr>
        <xdr:cNvPr id="552" name="楕円 551">
          <a:extLst>
            <a:ext uri="{FF2B5EF4-FFF2-40B4-BE49-F238E27FC236}">
              <a16:creationId xmlns:a16="http://schemas.microsoft.com/office/drawing/2014/main" id="{1685DE9B-3FED-4AF6-B609-6820EF266A66}"/>
            </a:ext>
          </a:extLst>
        </xdr:cNvPr>
        <xdr:cNvSpPr/>
      </xdr:nvSpPr>
      <xdr:spPr>
        <a:xfrm>
          <a:off x="15430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163830</xdr:rowOff>
    </xdr:from>
    <xdr:to>
      <xdr:col>85</xdr:col>
      <xdr:colOff>127000</xdr:colOff>
      <xdr:row>57</xdr:row>
      <xdr:rowOff>3810</xdr:rowOff>
    </xdr:to>
    <xdr:cxnSp macro="">
      <xdr:nvCxnSpPr>
        <xdr:cNvPr id="553" name="直線コネクタ 552">
          <a:extLst>
            <a:ext uri="{FF2B5EF4-FFF2-40B4-BE49-F238E27FC236}">
              <a16:creationId xmlns:a16="http://schemas.microsoft.com/office/drawing/2014/main" id="{064FC884-64E0-459E-82F4-551FEEE79536}"/>
            </a:ext>
          </a:extLst>
        </xdr:cNvPr>
        <xdr:cNvCxnSpPr/>
      </xdr:nvCxnSpPr>
      <xdr:spPr>
        <a:xfrm>
          <a:off x="15481300" y="97650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31115</xdr:rowOff>
    </xdr:from>
    <xdr:to>
      <xdr:col>76</xdr:col>
      <xdr:colOff>165100</xdr:colOff>
      <xdr:row>57</xdr:row>
      <xdr:rowOff>132715</xdr:rowOff>
    </xdr:to>
    <xdr:sp macro="" textlink="">
      <xdr:nvSpPr>
        <xdr:cNvPr id="554" name="楕円 553">
          <a:extLst>
            <a:ext uri="{FF2B5EF4-FFF2-40B4-BE49-F238E27FC236}">
              <a16:creationId xmlns:a16="http://schemas.microsoft.com/office/drawing/2014/main" id="{9073B36F-7418-4F8D-9940-97B3F73AFD66}"/>
            </a:ext>
          </a:extLst>
        </xdr:cNvPr>
        <xdr:cNvSpPr/>
      </xdr:nvSpPr>
      <xdr:spPr>
        <a:xfrm>
          <a:off x="14541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163830</xdr:rowOff>
    </xdr:from>
    <xdr:to>
      <xdr:col>81</xdr:col>
      <xdr:colOff>50800</xdr:colOff>
      <xdr:row>57</xdr:row>
      <xdr:rowOff>81915</xdr:rowOff>
    </xdr:to>
    <xdr:cxnSp macro="">
      <xdr:nvCxnSpPr>
        <xdr:cNvPr id="555" name="直線コネクタ 554">
          <a:extLst>
            <a:ext uri="{FF2B5EF4-FFF2-40B4-BE49-F238E27FC236}">
              <a16:creationId xmlns:a16="http://schemas.microsoft.com/office/drawing/2014/main" id="{E0CBFFF1-E982-4A85-94B8-1EC37DB214F9}"/>
            </a:ext>
          </a:extLst>
        </xdr:cNvPr>
        <xdr:cNvCxnSpPr/>
      </xdr:nvCxnSpPr>
      <xdr:spPr>
        <a:xfrm flipV="1">
          <a:off x="14592300" y="976503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168275</xdr:rowOff>
    </xdr:from>
    <xdr:to>
      <xdr:col>72</xdr:col>
      <xdr:colOff>38100</xdr:colOff>
      <xdr:row>57</xdr:row>
      <xdr:rowOff>98425</xdr:rowOff>
    </xdr:to>
    <xdr:sp macro="" textlink="">
      <xdr:nvSpPr>
        <xdr:cNvPr id="556" name="楕円 555">
          <a:extLst>
            <a:ext uri="{FF2B5EF4-FFF2-40B4-BE49-F238E27FC236}">
              <a16:creationId xmlns:a16="http://schemas.microsoft.com/office/drawing/2014/main" id="{6CDED48F-9D4E-49A5-A66B-A994A5D916D3}"/>
            </a:ext>
          </a:extLst>
        </xdr:cNvPr>
        <xdr:cNvSpPr/>
      </xdr:nvSpPr>
      <xdr:spPr>
        <a:xfrm>
          <a:off x="13652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47625</xdr:rowOff>
    </xdr:from>
    <xdr:to>
      <xdr:col>76</xdr:col>
      <xdr:colOff>114300</xdr:colOff>
      <xdr:row>57</xdr:row>
      <xdr:rowOff>81915</xdr:rowOff>
    </xdr:to>
    <xdr:cxnSp macro="">
      <xdr:nvCxnSpPr>
        <xdr:cNvPr id="557" name="直線コネクタ 556">
          <a:extLst>
            <a:ext uri="{FF2B5EF4-FFF2-40B4-BE49-F238E27FC236}">
              <a16:creationId xmlns:a16="http://schemas.microsoft.com/office/drawing/2014/main" id="{0A30AD0E-C19C-47E8-B063-F18C6AB9A454}"/>
            </a:ext>
          </a:extLst>
        </xdr:cNvPr>
        <xdr:cNvCxnSpPr/>
      </xdr:nvCxnSpPr>
      <xdr:spPr>
        <a:xfrm>
          <a:off x="13703300" y="98202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132080</xdr:rowOff>
    </xdr:from>
    <xdr:to>
      <xdr:col>67</xdr:col>
      <xdr:colOff>101600</xdr:colOff>
      <xdr:row>57</xdr:row>
      <xdr:rowOff>62230</xdr:rowOff>
    </xdr:to>
    <xdr:sp macro="" textlink="">
      <xdr:nvSpPr>
        <xdr:cNvPr id="558" name="楕円 557">
          <a:extLst>
            <a:ext uri="{FF2B5EF4-FFF2-40B4-BE49-F238E27FC236}">
              <a16:creationId xmlns:a16="http://schemas.microsoft.com/office/drawing/2014/main" id="{6C003BDC-3E8B-4BCD-BCCD-A210DEB5AC49}"/>
            </a:ext>
          </a:extLst>
        </xdr:cNvPr>
        <xdr:cNvSpPr/>
      </xdr:nvSpPr>
      <xdr:spPr>
        <a:xfrm>
          <a:off x="12763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11430</xdr:rowOff>
    </xdr:from>
    <xdr:to>
      <xdr:col>71</xdr:col>
      <xdr:colOff>177800</xdr:colOff>
      <xdr:row>57</xdr:row>
      <xdr:rowOff>47625</xdr:rowOff>
    </xdr:to>
    <xdr:cxnSp macro="">
      <xdr:nvCxnSpPr>
        <xdr:cNvPr id="559" name="直線コネクタ 558">
          <a:extLst>
            <a:ext uri="{FF2B5EF4-FFF2-40B4-BE49-F238E27FC236}">
              <a16:creationId xmlns:a16="http://schemas.microsoft.com/office/drawing/2014/main" id="{4238A843-1501-4A02-A272-53E15239B147}"/>
            </a:ext>
          </a:extLst>
        </xdr:cNvPr>
        <xdr:cNvCxnSpPr/>
      </xdr:nvCxnSpPr>
      <xdr:spPr>
        <a:xfrm>
          <a:off x="12814300" y="97840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60" name="n_1aveValue【学校施設】&#10;有形固定資産減価償却率">
          <a:extLst>
            <a:ext uri="{FF2B5EF4-FFF2-40B4-BE49-F238E27FC236}">
              <a16:creationId xmlns:a16="http://schemas.microsoft.com/office/drawing/2014/main" id="{76292EAF-6737-45B5-828F-B59973BB57E2}"/>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561" name="n_2aveValue【学校施設】&#10;有形固定資産減価償却率">
          <a:extLst>
            <a:ext uri="{FF2B5EF4-FFF2-40B4-BE49-F238E27FC236}">
              <a16:creationId xmlns:a16="http://schemas.microsoft.com/office/drawing/2014/main" id="{D79AC63E-5FB3-4852-BB2C-AFD5AE81245E}"/>
            </a:ext>
          </a:extLst>
        </xdr:cNvPr>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62" name="n_3aveValue【学校施設】&#10;有形固定資産減価償却率">
          <a:extLst>
            <a:ext uri="{FF2B5EF4-FFF2-40B4-BE49-F238E27FC236}">
              <a16:creationId xmlns:a16="http://schemas.microsoft.com/office/drawing/2014/main" id="{3FE9B61E-D252-47D3-A326-C0C69F584E6C}"/>
            </a:ext>
          </a:extLst>
        </xdr:cNvPr>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563" name="n_4aveValue【学校施設】&#10;有形固定資産減価償却率">
          <a:extLst>
            <a:ext uri="{FF2B5EF4-FFF2-40B4-BE49-F238E27FC236}">
              <a16:creationId xmlns:a16="http://schemas.microsoft.com/office/drawing/2014/main" id="{9FD5D594-4F04-4EA8-8151-96104E4B96C1}"/>
            </a:ext>
          </a:extLst>
        </xdr:cNvPr>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59707</xdr:rowOff>
    </xdr:from>
    <xdr:ext cx="405111" cy="259045"/>
    <xdr:sp macro="" textlink="">
      <xdr:nvSpPr>
        <xdr:cNvPr id="564" name="n_1mainValue【学校施設】&#10;有形固定資産減価償却率">
          <a:extLst>
            <a:ext uri="{FF2B5EF4-FFF2-40B4-BE49-F238E27FC236}">
              <a16:creationId xmlns:a16="http://schemas.microsoft.com/office/drawing/2014/main" id="{8250E89A-81B9-4B5F-8F07-793F680DB386}"/>
            </a:ext>
          </a:extLst>
        </xdr:cNvPr>
        <xdr:cNvSpPr txBox="1"/>
      </xdr:nvSpPr>
      <xdr:spPr>
        <a:xfrm>
          <a:off x="152660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149242</xdr:rowOff>
    </xdr:from>
    <xdr:ext cx="405111" cy="259045"/>
    <xdr:sp macro="" textlink="">
      <xdr:nvSpPr>
        <xdr:cNvPr id="565" name="n_2mainValue【学校施設】&#10;有形固定資産減価償却率">
          <a:extLst>
            <a:ext uri="{FF2B5EF4-FFF2-40B4-BE49-F238E27FC236}">
              <a16:creationId xmlns:a16="http://schemas.microsoft.com/office/drawing/2014/main" id="{AA2A3B5B-93B6-450E-9317-8CC4E2331D51}"/>
            </a:ext>
          </a:extLst>
        </xdr:cNvPr>
        <xdr:cNvSpPr txBox="1"/>
      </xdr:nvSpPr>
      <xdr:spPr>
        <a:xfrm>
          <a:off x="143897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114952</xdr:rowOff>
    </xdr:from>
    <xdr:ext cx="405111" cy="259045"/>
    <xdr:sp macro="" textlink="">
      <xdr:nvSpPr>
        <xdr:cNvPr id="566" name="n_3mainValue【学校施設】&#10;有形固定資産減価償却率">
          <a:extLst>
            <a:ext uri="{FF2B5EF4-FFF2-40B4-BE49-F238E27FC236}">
              <a16:creationId xmlns:a16="http://schemas.microsoft.com/office/drawing/2014/main" id="{81F86482-0DA0-40C8-8E26-8892DFC892AD}"/>
            </a:ext>
          </a:extLst>
        </xdr:cNvPr>
        <xdr:cNvSpPr txBox="1"/>
      </xdr:nvSpPr>
      <xdr:spPr>
        <a:xfrm>
          <a:off x="13500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78757</xdr:rowOff>
    </xdr:from>
    <xdr:ext cx="405111" cy="259045"/>
    <xdr:sp macro="" textlink="">
      <xdr:nvSpPr>
        <xdr:cNvPr id="567" name="n_4mainValue【学校施設】&#10;有形固定資産減価償却率">
          <a:extLst>
            <a:ext uri="{FF2B5EF4-FFF2-40B4-BE49-F238E27FC236}">
              <a16:creationId xmlns:a16="http://schemas.microsoft.com/office/drawing/2014/main" id="{FC61A3A4-C6D1-4BD4-8673-670F47593B17}"/>
            </a:ext>
          </a:extLst>
        </xdr:cNvPr>
        <xdr:cNvSpPr txBox="1"/>
      </xdr:nvSpPr>
      <xdr:spPr>
        <a:xfrm>
          <a:off x="12611744"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7524627-CB61-42D2-899F-190C132EB7C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1C78C3E9-3E39-4E20-BD51-8BB677BFE43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D48C38A3-039E-44A4-B6D8-EAB7D460FBE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3A32359F-712E-49C6-AD28-0099F0EEE3A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FC68055F-5C06-4D65-8F85-83E4F23D731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4154AFB5-B67E-4040-9374-E5FFFEA4C0B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92C71121-39D8-4047-BB35-28DCA90918E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5E91571D-5173-4C31-BE93-FEAF926EF93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CA04D83B-3314-450E-9C35-9E5A0142B09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68178C75-5D60-45F9-9BC5-C404B091A1A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E397A8ED-67A4-4191-A55A-59BBE8B2523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2B6464A6-8B89-4FFA-948B-5E6506A3410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52428652-5DB3-49CD-B488-5DD26056DC7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C69AC0DA-0F38-47FD-991B-281EC10BF1F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3069B7C9-9E9F-46B3-A805-4C704B0FB7E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194855CC-6295-4A60-B151-E57C732B2A6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59E733C0-C1C8-4E65-9135-DF8326C8A77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899E3669-D306-4A31-B9B1-F09FAC88102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B3DD4022-3CDE-4DFC-BF34-DF0AB6DAC95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C7673526-A3EB-4CB0-A883-B93B1ED1691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81CF7D2E-6468-42AE-8589-3F220EFCBC1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36C5F504-B1FB-4851-B783-6A56E0B22FF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a:extLst>
            <a:ext uri="{FF2B5EF4-FFF2-40B4-BE49-F238E27FC236}">
              <a16:creationId xmlns:a16="http://schemas.microsoft.com/office/drawing/2014/main" id="{D407CC19-7189-468D-B304-92843120FBB9}"/>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a:extLst>
            <a:ext uri="{FF2B5EF4-FFF2-40B4-BE49-F238E27FC236}">
              <a16:creationId xmlns:a16="http://schemas.microsoft.com/office/drawing/2014/main" id="{613D3CE4-3498-41D5-9EFA-F65B8A1B80E7}"/>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a:extLst>
            <a:ext uri="{FF2B5EF4-FFF2-40B4-BE49-F238E27FC236}">
              <a16:creationId xmlns:a16="http://schemas.microsoft.com/office/drawing/2014/main" id="{EE72373B-F970-4FBC-8857-2D02054EAFB0}"/>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a:extLst>
            <a:ext uri="{FF2B5EF4-FFF2-40B4-BE49-F238E27FC236}">
              <a16:creationId xmlns:a16="http://schemas.microsoft.com/office/drawing/2014/main" id="{DFCF244A-2E09-40D6-B4DE-768AABC49571}"/>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a:extLst>
            <a:ext uri="{FF2B5EF4-FFF2-40B4-BE49-F238E27FC236}">
              <a16:creationId xmlns:a16="http://schemas.microsoft.com/office/drawing/2014/main" id="{F7ECE531-474A-404E-972B-DD59FB018353}"/>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595" name="【学校施設】&#10;一人当たり面積平均値テキスト">
          <a:extLst>
            <a:ext uri="{FF2B5EF4-FFF2-40B4-BE49-F238E27FC236}">
              <a16:creationId xmlns:a16="http://schemas.microsoft.com/office/drawing/2014/main" id="{C1C8D700-81F4-4D24-AFA1-EF90ACA0EFAB}"/>
            </a:ext>
          </a:extLst>
        </xdr:cNvPr>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a:extLst>
            <a:ext uri="{FF2B5EF4-FFF2-40B4-BE49-F238E27FC236}">
              <a16:creationId xmlns:a16="http://schemas.microsoft.com/office/drawing/2014/main" id="{D6145D14-E1C4-42F8-B2AB-F9A18CD5658C}"/>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a:extLst>
            <a:ext uri="{FF2B5EF4-FFF2-40B4-BE49-F238E27FC236}">
              <a16:creationId xmlns:a16="http://schemas.microsoft.com/office/drawing/2014/main" id="{4A791E35-4A1B-414A-8F4A-058263D62C50}"/>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a:extLst>
            <a:ext uri="{FF2B5EF4-FFF2-40B4-BE49-F238E27FC236}">
              <a16:creationId xmlns:a16="http://schemas.microsoft.com/office/drawing/2014/main" id="{FEB2B052-DA61-447B-891B-E096DBED2247}"/>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a:extLst>
            <a:ext uri="{FF2B5EF4-FFF2-40B4-BE49-F238E27FC236}">
              <a16:creationId xmlns:a16="http://schemas.microsoft.com/office/drawing/2014/main" id="{688DBD36-184D-415C-BAF4-86C0A777B6B9}"/>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a:extLst>
            <a:ext uri="{FF2B5EF4-FFF2-40B4-BE49-F238E27FC236}">
              <a16:creationId xmlns:a16="http://schemas.microsoft.com/office/drawing/2014/main" id="{0AE42758-211A-404D-89FF-DEF8C03204F0}"/>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A0A483B-2E27-4FD8-BB52-623A0B1BF77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20DC28-432C-4718-B6B6-B9125D7A0EB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236F02E-7004-4344-A562-F43FF5910DA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059172B-35AB-4881-89D9-29B30E103AB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17D3BBAC-F011-49A0-9F0A-B827B846A14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35611</xdr:rowOff>
    </xdr:from>
    <xdr:to>
      <xdr:col>116</xdr:col>
      <xdr:colOff>114300</xdr:colOff>
      <xdr:row>62</xdr:row>
      <xdr:rowOff>137211</xdr:rowOff>
    </xdr:to>
    <xdr:sp macro="" textlink="">
      <xdr:nvSpPr>
        <xdr:cNvPr id="606" name="楕円 605">
          <a:extLst>
            <a:ext uri="{FF2B5EF4-FFF2-40B4-BE49-F238E27FC236}">
              <a16:creationId xmlns:a16="http://schemas.microsoft.com/office/drawing/2014/main" id="{F00CF2D9-2D02-4516-9953-B9458F137DAB}"/>
            </a:ext>
          </a:extLst>
        </xdr:cNvPr>
        <xdr:cNvSpPr/>
      </xdr:nvSpPr>
      <xdr:spPr>
        <a:xfrm>
          <a:off x="22110700" y="1066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58488</xdr:rowOff>
    </xdr:from>
    <xdr:ext cx="469744" cy="259045"/>
    <xdr:sp macro="" textlink="">
      <xdr:nvSpPr>
        <xdr:cNvPr id="607" name="【学校施設】&#10;一人当たり面積該当値テキスト">
          <a:extLst>
            <a:ext uri="{FF2B5EF4-FFF2-40B4-BE49-F238E27FC236}">
              <a16:creationId xmlns:a16="http://schemas.microsoft.com/office/drawing/2014/main" id="{7D5D37EE-3CF5-4621-B563-E8AD67273F3B}"/>
            </a:ext>
          </a:extLst>
        </xdr:cNvPr>
        <xdr:cNvSpPr txBox="1"/>
      </xdr:nvSpPr>
      <xdr:spPr>
        <a:xfrm>
          <a:off x="22199600" y="1051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28296</xdr:rowOff>
    </xdr:from>
    <xdr:to>
      <xdr:col>112</xdr:col>
      <xdr:colOff>38100</xdr:colOff>
      <xdr:row>62</xdr:row>
      <xdr:rowOff>129896</xdr:rowOff>
    </xdr:to>
    <xdr:sp macro="" textlink="">
      <xdr:nvSpPr>
        <xdr:cNvPr id="608" name="楕円 607">
          <a:extLst>
            <a:ext uri="{FF2B5EF4-FFF2-40B4-BE49-F238E27FC236}">
              <a16:creationId xmlns:a16="http://schemas.microsoft.com/office/drawing/2014/main" id="{6C6BD2B5-4FDA-43CC-9928-1DB79BF6258E}"/>
            </a:ext>
          </a:extLst>
        </xdr:cNvPr>
        <xdr:cNvSpPr/>
      </xdr:nvSpPr>
      <xdr:spPr>
        <a:xfrm>
          <a:off x="21272500" y="1065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79096</xdr:rowOff>
    </xdr:from>
    <xdr:to>
      <xdr:col>116</xdr:col>
      <xdr:colOff>63500</xdr:colOff>
      <xdr:row>62</xdr:row>
      <xdr:rowOff>86411</xdr:rowOff>
    </xdr:to>
    <xdr:cxnSp macro="">
      <xdr:nvCxnSpPr>
        <xdr:cNvPr id="609" name="直線コネクタ 608">
          <a:extLst>
            <a:ext uri="{FF2B5EF4-FFF2-40B4-BE49-F238E27FC236}">
              <a16:creationId xmlns:a16="http://schemas.microsoft.com/office/drawing/2014/main" id="{C7890EE5-89AF-47F8-8F81-C8EA0A049814}"/>
            </a:ext>
          </a:extLst>
        </xdr:cNvPr>
        <xdr:cNvCxnSpPr/>
      </xdr:nvCxnSpPr>
      <xdr:spPr>
        <a:xfrm>
          <a:off x="21323300" y="10708996"/>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70815</xdr:rowOff>
    </xdr:from>
    <xdr:to>
      <xdr:col>107</xdr:col>
      <xdr:colOff>101600</xdr:colOff>
      <xdr:row>63</xdr:row>
      <xdr:rowOff>965</xdr:rowOff>
    </xdr:to>
    <xdr:sp macro="" textlink="">
      <xdr:nvSpPr>
        <xdr:cNvPr id="610" name="楕円 609">
          <a:extLst>
            <a:ext uri="{FF2B5EF4-FFF2-40B4-BE49-F238E27FC236}">
              <a16:creationId xmlns:a16="http://schemas.microsoft.com/office/drawing/2014/main" id="{55ED0BA3-0E51-4225-A55B-B946B5A52BC5}"/>
            </a:ext>
          </a:extLst>
        </xdr:cNvPr>
        <xdr:cNvSpPr/>
      </xdr:nvSpPr>
      <xdr:spPr>
        <a:xfrm>
          <a:off x="20383500" y="107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79096</xdr:rowOff>
    </xdr:from>
    <xdr:to>
      <xdr:col>111</xdr:col>
      <xdr:colOff>177800</xdr:colOff>
      <xdr:row>62</xdr:row>
      <xdr:rowOff>121615</xdr:rowOff>
    </xdr:to>
    <xdr:cxnSp macro="">
      <xdr:nvCxnSpPr>
        <xdr:cNvPr id="611" name="直線コネクタ 610">
          <a:extLst>
            <a:ext uri="{FF2B5EF4-FFF2-40B4-BE49-F238E27FC236}">
              <a16:creationId xmlns:a16="http://schemas.microsoft.com/office/drawing/2014/main" id="{C2849B9C-D23B-4FD4-BBA9-0A63EEF4618A}"/>
            </a:ext>
          </a:extLst>
        </xdr:cNvPr>
        <xdr:cNvCxnSpPr/>
      </xdr:nvCxnSpPr>
      <xdr:spPr>
        <a:xfrm flipV="1">
          <a:off x="20434300" y="10708996"/>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66701</xdr:rowOff>
    </xdr:from>
    <xdr:to>
      <xdr:col>102</xdr:col>
      <xdr:colOff>165100</xdr:colOff>
      <xdr:row>62</xdr:row>
      <xdr:rowOff>168301</xdr:rowOff>
    </xdr:to>
    <xdr:sp macro="" textlink="">
      <xdr:nvSpPr>
        <xdr:cNvPr id="612" name="楕円 611">
          <a:extLst>
            <a:ext uri="{FF2B5EF4-FFF2-40B4-BE49-F238E27FC236}">
              <a16:creationId xmlns:a16="http://schemas.microsoft.com/office/drawing/2014/main" id="{547F7E41-A9EB-4287-A68E-9538A02DEF92}"/>
            </a:ext>
          </a:extLst>
        </xdr:cNvPr>
        <xdr:cNvSpPr/>
      </xdr:nvSpPr>
      <xdr:spPr>
        <a:xfrm>
          <a:off x="19494500" y="106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117501</xdr:rowOff>
    </xdr:from>
    <xdr:to>
      <xdr:col>107</xdr:col>
      <xdr:colOff>50800</xdr:colOff>
      <xdr:row>62</xdr:row>
      <xdr:rowOff>121615</xdr:rowOff>
    </xdr:to>
    <xdr:cxnSp macro="">
      <xdr:nvCxnSpPr>
        <xdr:cNvPr id="613" name="直線コネクタ 612">
          <a:extLst>
            <a:ext uri="{FF2B5EF4-FFF2-40B4-BE49-F238E27FC236}">
              <a16:creationId xmlns:a16="http://schemas.microsoft.com/office/drawing/2014/main" id="{F21A3F1F-BA5A-4C1B-A4E5-81146EB27F2F}"/>
            </a:ext>
          </a:extLst>
        </xdr:cNvPr>
        <xdr:cNvCxnSpPr/>
      </xdr:nvCxnSpPr>
      <xdr:spPr>
        <a:xfrm>
          <a:off x="19545300" y="10747401"/>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72187</xdr:rowOff>
    </xdr:from>
    <xdr:to>
      <xdr:col>98</xdr:col>
      <xdr:colOff>38100</xdr:colOff>
      <xdr:row>63</xdr:row>
      <xdr:rowOff>2337</xdr:rowOff>
    </xdr:to>
    <xdr:sp macro="" textlink="">
      <xdr:nvSpPr>
        <xdr:cNvPr id="614" name="楕円 613">
          <a:extLst>
            <a:ext uri="{FF2B5EF4-FFF2-40B4-BE49-F238E27FC236}">
              <a16:creationId xmlns:a16="http://schemas.microsoft.com/office/drawing/2014/main" id="{648D1FC4-F58C-4F29-8073-6D832D41B387}"/>
            </a:ext>
          </a:extLst>
        </xdr:cNvPr>
        <xdr:cNvSpPr/>
      </xdr:nvSpPr>
      <xdr:spPr>
        <a:xfrm>
          <a:off x="18605500" y="1070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117501</xdr:rowOff>
    </xdr:from>
    <xdr:to>
      <xdr:col>102</xdr:col>
      <xdr:colOff>114300</xdr:colOff>
      <xdr:row>62</xdr:row>
      <xdr:rowOff>122987</xdr:rowOff>
    </xdr:to>
    <xdr:cxnSp macro="">
      <xdr:nvCxnSpPr>
        <xdr:cNvPr id="615" name="直線コネクタ 614">
          <a:extLst>
            <a:ext uri="{FF2B5EF4-FFF2-40B4-BE49-F238E27FC236}">
              <a16:creationId xmlns:a16="http://schemas.microsoft.com/office/drawing/2014/main" id="{5BCF1C0E-3B62-447F-8B3E-E5A29087B004}"/>
            </a:ext>
          </a:extLst>
        </xdr:cNvPr>
        <xdr:cNvCxnSpPr/>
      </xdr:nvCxnSpPr>
      <xdr:spPr>
        <a:xfrm flipV="1">
          <a:off x="18656300" y="1074740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616" name="n_1aveValue【学校施設】&#10;一人当たり面積">
          <a:extLst>
            <a:ext uri="{FF2B5EF4-FFF2-40B4-BE49-F238E27FC236}">
              <a16:creationId xmlns:a16="http://schemas.microsoft.com/office/drawing/2014/main" id="{233AF885-C3C2-486C-91A5-CDD472B74803}"/>
            </a:ext>
          </a:extLst>
        </xdr:cNvPr>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617" name="n_2aveValue【学校施設】&#10;一人当たり面積">
          <a:extLst>
            <a:ext uri="{FF2B5EF4-FFF2-40B4-BE49-F238E27FC236}">
              <a16:creationId xmlns:a16="http://schemas.microsoft.com/office/drawing/2014/main" id="{69B60306-71E2-4700-A912-10352DB7AE90}"/>
            </a:ext>
          </a:extLst>
        </xdr:cNvPr>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618" name="n_3aveValue【学校施設】&#10;一人当たり面積">
          <a:extLst>
            <a:ext uri="{FF2B5EF4-FFF2-40B4-BE49-F238E27FC236}">
              <a16:creationId xmlns:a16="http://schemas.microsoft.com/office/drawing/2014/main" id="{EDBD379C-DAE8-4E9C-A4B2-470B9E947820}"/>
            </a:ext>
          </a:extLst>
        </xdr:cNvPr>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619" name="n_4aveValue【学校施設】&#10;一人当たり面積">
          <a:extLst>
            <a:ext uri="{FF2B5EF4-FFF2-40B4-BE49-F238E27FC236}">
              <a16:creationId xmlns:a16="http://schemas.microsoft.com/office/drawing/2014/main" id="{8653B787-DC52-487F-AD6D-CD992D5D04A1}"/>
            </a:ext>
          </a:extLst>
        </xdr:cNvPr>
        <xdr:cNvSpPr txBox="1"/>
      </xdr:nvSpPr>
      <xdr:spPr>
        <a:xfrm>
          <a:off x="18421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146423</xdr:rowOff>
    </xdr:from>
    <xdr:ext cx="469744" cy="259045"/>
    <xdr:sp macro="" textlink="">
      <xdr:nvSpPr>
        <xdr:cNvPr id="620" name="n_1mainValue【学校施設】&#10;一人当たり面積">
          <a:extLst>
            <a:ext uri="{FF2B5EF4-FFF2-40B4-BE49-F238E27FC236}">
              <a16:creationId xmlns:a16="http://schemas.microsoft.com/office/drawing/2014/main" id="{5B932256-B901-435D-B067-3151800818DB}"/>
            </a:ext>
          </a:extLst>
        </xdr:cNvPr>
        <xdr:cNvSpPr txBox="1"/>
      </xdr:nvSpPr>
      <xdr:spPr>
        <a:xfrm>
          <a:off x="21075727" y="1043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17492</xdr:rowOff>
    </xdr:from>
    <xdr:ext cx="469744" cy="259045"/>
    <xdr:sp macro="" textlink="">
      <xdr:nvSpPr>
        <xdr:cNvPr id="621" name="n_2mainValue【学校施設】&#10;一人当たり面積">
          <a:extLst>
            <a:ext uri="{FF2B5EF4-FFF2-40B4-BE49-F238E27FC236}">
              <a16:creationId xmlns:a16="http://schemas.microsoft.com/office/drawing/2014/main" id="{78004A20-8289-465E-8F93-BAB4C2785DA8}"/>
            </a:ext>
          </a:extLst>
        </xdr:cNvPr>
        <xdr:cNvSpPr txBox="1"/>
      </xdr:nvSpPr>
      <xdr:spPr>
        <a:xfrm>
          <a:off x="20199427" y="1047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13378</xdr:rowOff>
    </xdr:from>
    <xdr:ext cx="469744" cy="259045"/>
    <xdr:sp macro="" textlink="">
      <xdr:nvSpPr>
        <xdr:cNvPr id="622" name="n_3mainValue【学校施設】&#10;一人当たり面積">
          <a:extLst>
            <a:ext uri="{FF2B5EF4-FFF2-40B4-BE49-F238E27FC236}">
              <a16:creationId xmlns:a16="http://schemas.microsoft.com/office/drawing/2014/main" id="{2A90C324-AF0E-4EB2-B27C-15A946BF1665}"/>
            </a:ext>
          </a:extLst>
        </xdr:cNvPr>
        <xdr:cNvSpPr txBox="1"/>
      </xdr:nvSpPr>
      <xdr:spPr>
        <a:xfrm>
          <a:off x="19310427" y="1047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18864</xdr:rowOff>
    </xdr:from>
    <xdr:ext cx="469744" cy="259045"/>
    <xdr:sp macro="" textlink="">
      <xdr:nvSpPr>
        <xdr:cNvPr id="623" name="n_4mainValue【学校施設】&#10;一人当たり面積">
          <a:extLst>
            <a:ext uri="{FF2B5EF4-FFF2-40B4-BE49-F238E27FC236}">
              <a16:creationId xmlns:a16="http://schemas.microsoft.com/office/drawing/2014/main" id="{D6DFE86C-026F-4A83-B8DF-E50DF94FA3E3}"/>
            </a:ext>
          </a:extLst>
        </xdr:cNvPr>
        <xdr:cNvSpPr txBox="1"/>
      </xdr:nvSpPr>
      <xdr:spPr>
        <a:xfrm>
          <a:off x="18421427" y="1047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30B0D5DC-1AAC-407F-888B-368DE39E933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543A2739-0657-4592-86C7-2A9A01DBC6F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EF1616D-79EB-41EC-B8E9-C67BB598F59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C16B4E3F-F695-44D8-840E-FE156EA86F4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6AC70A4C-39FF-41A8-8875-8DDE4D12E0F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D536F450-33DD-4F4A-958A-783B1D513B2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F255D750-EF7A-41EC-AB1B-BDE51418A9B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273C94A-CDE6-4696-8D34-B2A2FAAF501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5A64057C-A4A1-4C0C-8166-0B47867F284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2017692A-1384-4DB2-89E4-FF6DEB27C70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C71597F9-034C-48C5-BC54-9BB8D096276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F691DBE7-D2FD-4492-9C3C-300DC9C5B6D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47DD8C2B-0581-4CF5-A396-373BAFE7F85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BBC424E0-F7D5-4A47-AF20-DAAC5F64585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662ADB01-57D4-41EB-B149-8C71A16CE0D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4F161EF0-43DD-47B8-90B3-AE575680E72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BBE07793-A591-4679-9D8F-9411960C7C0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6A89EF32-96BD-4CFA-BEA7-2606449FBD6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CBA271CA-E5A4-42C9-A06A-7DB4EE810AD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2D37F570-9978-4349-9442-D244B0BB011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D7860ABB-9926-4FEF-9FBF-3E5B3F4D0C4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909AC3B2-DA09-4899-A3FB-71CE0C15655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4A2D0BEF-79C9-4CE2-904A-8151FF8C954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57E83BBD-E0A0-47F0-851E-BDEB94C1BB0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E0D21DAB-C17A-4015-A41F-DAB62657C29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16FCBE21-1AB4-4A33-AA3F-668A8FCD1F4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AF5B73DB-3EB3-46AB-8F71-74A3F814280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5A52D163-383B-4517-B400-C8BCD5115C9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8968433E-DE06-4182-BDEA-F3962C2F375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11759516-8EDF-41A1-93DA-39C72A29B3F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BC96DB9B-44F8-4299-BFAF-A02F5195AD0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47ECD94E-7C52-4C6E-83DE-1FD7E44710B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2C182822-F927-410A-9365-DAED1898DAD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6B68A2F7-2607-4E4C-976B-B1833982E82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ABC5F5D6-2A8B-4643-B80E-EC16C9E92B6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E8265359-2D45-4C23-89F4-09338344B63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A3AD2B8D-C3A0-461D-83D8-C754274C22E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F0D93150-2CE4-49D1-B39E-55A541CD8C9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4DC7A9AD-0D9D-40DB-9A6D-01973A96CAA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119E8809-3C40-4ED6-B41F-8816DC7C942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2A311A94-7C49-416E-9D81-C4C55DE9102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1AFA3823-25F1-4390-9D5B-7C9B94CE1B8C}"/>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2D914E16-452D-4DFE-8DD1-1E8F2DEDFDE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E5C41BFD-6B15-4451-AEFE-7ACF3E749BE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68" name="【公民館】&#10;有形固定資産減価償却率最大値テキスト">
          <a:extLst>
            <a:ext uri="{FF2B5EF4-FFF2-40B4-BE49-F238E27FC236}">
              <a16:creationId xmlns:a16="http://schemas.microsoft.com/office/drawing/2014/main" id="{2AE1DBF5-40F5-42C4-B385-9915D22953F4}"/>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69" name="直線コネクタ 668">
          <a:extLst>
            <a:ext uri="{FF2B5EF4-FFF2-40B4-BE49-F238E27FC236}">
              <a16:creationId xmlns:a16="http://schemas.microsoft.com/office/drawing/2014/main" id="{9293A93D-FFCD-45A8-8097-0C303F60D1C1}"/>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670" name="【公民館】&#10;有形固定資産減価償却率平均値テキスト">
          <a:extLst>
            <a:ext uri="{FF2B5EF4-FFF2-40B4-BE49-F238E27FC236}">
              <a16:creationId xmlns:a16="http://schemas.microsoft.com/office/drawing/2014/main" id="{A5385A70-82A9-485F-850D-C27477862458}"/>
            </a:ext>
          </a:extLst>
        </xdr:cNvPr>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71" name="フローチャート: 判断 670">
          <a:extLst>
            <a:ext uri="{FF2B5EF4-FFF2-40B4-BE49-F238E27FC236}">
              <a16:creationId xmlns:a16="http://schemas.microsoft.com/office/drawing/2014/main" id="{679A4C99-5B5F-4D7E-8841-FC32926B1DD1}"/>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72" name="フローチャート: 判断 671">
          <a:extLst>
            <a:ext uri="{FF2B5EF4-FFF2-40B4-BE49-F238E27FC236}">
              <a16:creationId xmlns:a16="http://schemas.microsoft.com/office/drawing/2014/main" id="{DA4031ED-0A98-4755-8F6D-A98595B5797A}"/>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73" name="フローチャート: 判断 672">
          <a:extLst>
            <a:ext uri="{FF2B5EF4-FFF2-40B4-BE49-F238E27FC236}">
              <a16:creationId xmlns:a16="http://schemas.microsoft.com/office/drawing/2014/main" id="{8569A549-2221-4741-BBF5-F2A3C776BB14}"/>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74" name="フローチャート: 判断 673">
          <a:extLst>
            <a:ext uri="{FF2B5EF4-FFF2-40B4-BE49-F238E27FC236}">
              <a16:creationId xmlns:a16="http://schemas.microsoft.com/office/drawing/2014/main" id="{87A3534A-3CCE-46A4-8BF0-C9EA3CFED845}"/>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75" name="フローチャート: 判断 674">
          <a:extLst>
            <a:ext uri="{FF2B5EF4-FFF2-40B4-BE49-F238E27FC236}">
              <a16:creationId xmlns:a16="http://schemas.microsoft.com/office/drawing/2014/main" id="{0084925A-951D-4E21-B225-305765BF334C}"/>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E51AC4C4-187F-4B1B-991F-6B72B052EAD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26ABBA51-0CAF-435F-BBFC-CB5E6653253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81639F92-5B50-42C6-8634-A5F3D5EE86E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2D0A6B82-42DC-4199-8C45-ADAB160376C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A1179441-38C1-4985-B2F9-50489ECAB32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100512</xdr:rowOff>
    </xdr:from>
    <xdr:to>
      <xdr:col>85</xdr:col>
      <xdr:colOff>177800</xdr:colOff>
      <xdr:row>106</xdr:row>
      <xdr:rowOff>30662</xdr:rowOff>
    </xdr:to>
    <xdr:sp macro="" textlink="">
      <xdr:nvSpPr>
        <xdr:cNvPr id="681" name="楕円 680">
          <a:extLst>
            <a:ext uri="{FF2B5EF4-FFF2-40B4-BE49-F238E27FC236}">
              <a16:creationId xmlns:a16="http://schemas.microsoft.com/office/drawing/2014/main" id="{AC585273-3DFB-4507-A0DC-2E8A6D7BE9BB}"/>
            </a:ext>
          </a:extLst>
        </xdr:cNvPr>
        <xdr:cNvSpPr/>
      </xdr:nvSpPr>
      <xdr:spPr>
        <a:xfrm>
          <a:off x="16268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78939</xdr:rowOff>
    </xdr:from>
    <xdr:ext cx="405111" cy="259045"/>
    <xdr:sp macro="" textlink="">
      <xdr:nvSpPr>
        <xdr:cNvPr id="682" name="【公民館】&#10;有形固定資産減価償却率該当値テキスト">
          <a:extLst>
            <a:ext uri="{FF2B5EF4-FFF2-40B4-BE49-F238E27FC236}">
              <a16:creationId xmlns:a16="http://schemas.microsoft.com/office/drawing/2014/main" id="{52E2F8B6-C121-43EC-BD7B-5C5FF9DA11B5}"/>
            </a:ext>
          </a:extLst>
        </xdr:cNvPr>
        <xdr:cNvSpPr txBox="1"/>
      </xdr:nvSpPr>
      <xdr:spPr>
        <a:xfrm>
          <a:off x="16357600"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67855</xdr:rowOff>
    </xdr:from>
    <xdr:to>
      <xdr:col>81</xdr:col>
      <xdr:colOff>101600</xdr:colOff>
      <xdr:row>105</xdr:row>
      <xdr:rowOff>169455</xdr:rowOff>
    </xdr:to>
    <xdr:sp macro="" textlink="">
      <xdr:nvSpPr>
        <xdr:cNvPr id="683" name="楕円 682">
          <a:extLst>
            <a:ext uri="{FF2B5EF4-FFF2-40B4-BE49-F238E27FC236}">
              <a16:creationId xmlns:a16="http://schemas.microsoft.com/office/drawing/2014/main" id="{82E8A7E7-D29B-467E-878D-05CAE24357C1}"/>
            </a:ext>
          </a:extLst>
        </xdr:cNvPr>
        <xdr:cNvSpPr/>
      </xdr:nvSpPr>
      <xdr:spPr>
        <a:xfrm>
          <a:off x="15430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118655</xdr:rowOff>
    </xdr:from>
    <xdr:to>
      <xdr:col>85</xdr:col>
      <xdr:colOff>127000</xdr:colOff>
      <xdr:row>105</xdr:row>
      <xdr:rowOff>151312</xdr:rowOff>
    </xdr:to>
    <xdr:cxnSp macro="">
      <xdr:nvCxnSpPr>
        <xdr:cNvPr id="684" name="直線コネクタ 683">
          <a:extLst>
            <a:ext uri="{FF2B5EF4-FFF2-40B4-BE49-F238E27FC236}">
              <a16:creationId xmlns:a16="http://schemas.microsoft.com/office/drawing/2014/main" id="{F7C6CA6B-9E7A-40B8-98E1-42B196D25C88}"/>
            </a:ext>
          </a:extLst>
        </xdr:cNvPr>
        <xdr:cNvCxnSpPr/>
      </xdr:nvCxnSpPr>
      <xdr:spPr>
        <a:xfrm>
          <a:off x="15481300" y="1812090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41729</xdr:rowOff>
    </xdr:from>
    <xdr:to>
      <xdr:col>76</xdr:col>
      <xdr:colOff>165100</xdr:colOff>
      <xdr:row>105</xdr:row>
      <xdr:rowOff>143329</xdr:rowOff>
    </xdr:to>
    <xdr:sp macro="" textlink="">
      <xdr:nvSpPr>
        <xdr:cNvPr id="685" name="楕円 684">
          <a:extLst>
            <a:ext uri="{FF2B5EF4-FFF2-40B4-BE49-F238E27FC236}">
              <a16:creationId xmlns:a16="http://schemas.microsoft.com/office/drawing/2014/main" id="{A760553E-831C-4B84-93D0-4E25BF9C3412}"/>
            </a:ext>
          </a:extLst>
        </xdr:cNvPr>
        <xdr:cNvSpPr/>
      </xdr:nvSpPr>
      <xdr:spPr>
        <a:xfrm>
          <a:off x="14541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92529</xdr:rowOff>
    </xdr:from>
    <xdr:to>
      <xdr:col>81</xdr:col>
      <xdr:colOff>50800</xdr:colOff>
      <xdr:row>105</xdr:row>
      <xdr:rowOff>118655</xdr:rowOff>
    </xdr:to>
    <xdr:cxnSp macro="">
      <xdr:nvCxnSpPr>
        <xdr:cNvPr id="686" name="直線コネクタ 685">
          <a:extLst>
            <a:ext uri="{FF2B5EF4-FFF2-40B4-BE49-F238E27FC236}">
              <a16:creationId xmlns:a16="http://schemas.microsoft.com/office/drawing/2014/main" id="{2425BB19-B96D-4AD0-B338-C06790D1C6B3}"/>
            </a:ext>
          </a:extLst>
        </xdr:cNvPr>
        <xdr:cNvCxnSpPr/>
      </xdr:nvCxnSpPr>
      <xdr:spPr>
        <a:xfrm>
          <a:off x="14592300" y="1809477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9071</xdr:rowOff>
    </xdr:from>
    <xdr:to>
      <xdr:col>72</xdr:col>
      <xdr:colOff>38100</xdr:colOff>
      <xdr:row>105</xdr:row>
      <xdr:rowOff>110671</xdr:rowOff>
    </xdr:to>
    <xdr:sp macro="" textlink="">
      <xdr:nvSpPr>
        <xdr:cNvPr id="687" name="楕円 686">
          <a:extLst>
            <a:ext uri="{FF2B5EF4-FFF2-40B4-BE49-F238E27FC236}">
              <a16:creationId xmlns:a16="http://schemas.microsoft.com/office/drawing/2014/main" id="{CBEDB1E9-D307-49C3-B474-8618AC188993}"/>
            </a:ext>
          </a:extLst>
        </xdr:cNvPr>
        <xdr:cNvSpPr/>
      </xdr:nvSpPr>
      <xdr:spPr>
        <a:xfrm>
          <a:off x="13652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59871</xdr:rowOff>
    </xdr:from>
    <xdr:to>
      <xdr:col>76</xdr:col>
      <xdr:colOff>114300</xdr:colOff>
      <xdr:row>105</xdr:row>
      <xdr:rowOff>92529</xdr:rowOff>
    </xdr:to>
    <xdr:cxnSp macro="">
      <xdr:nvCxnSpPr>
        <xdr:cNvPr id="688" name="直線コネクタ 687">
          <a:extLst>
            <a:ext uri="{FF2B5EF4-FFF2-40B4-BE49-F238E27FC236}">
              <a16:creationId xmlns:a16="http://schemas.microsoft.com/office/drawing/2014/main" id="{331929E4-CA61-46A5-88D4-B26F030EFCC3}"/>
            </a:ext>
          </a:extLst>
        </xdr:cNvPr>
        <xdr:cNvCxnSpPr/>
      </xdr:nvCxnSpPr>
      <xdr:spPr>
        <a:xfrm>
          <a:off x="13703300" y="180621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61323</xdr:rowOff>
    </xdr:from>
    <xdr:to>
      <xdr:col>67</xdr:col>
      <xdr:colOff>101600</xdr:colOff>
      <xdr:row>104</xdr:row>
      <xdr:rowOff>162923</xdr:rowOff>
    </xdr:to>
    <xdr:sp macro="" textlink="">
      <xdr:nvSpPr>
        <xdr:cNvPr id="689" name="楕円 688">
          <a:extLst>
            <a:ext uri="{FF2B5EF4-FFF2-40B4-BE49-F238E27FC236}">
              <a16:creationId xmlns:a16="http://schemas.microsoft.com/office/drawing/2014/main" id="{F093F60F-D070-4FE4-ACE1-D59E1AFC6D86}"/>
            </a:ext>
          </a:extLst>
        </xdr:cNvPr>
        <xdr:cNvSpPr/>
      </xdr:nvSpPr>
      <xdr:spPr>
        <a:xfrm>
          <a:off x="12763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112123</xdr:rowOff>
    </xdr:from>
    <xdr:to>
      <xdr:col>71</xdr:col>
      <xdr:colOff>177800</xdr:colOff>
      <xdr:row>105</xdr:row>
      <xdr:rowOff>59871</xdr:rowOff>
    </xdr:to>
    <xdr:cxnSp macro="">
      <xdr:nvCxnSpPr>
        <xdr:cNvPr id="690" name="直線コネクタ 689">
          <a:extLst>
            <a:ext uri="{FF2B5EF4-FFF2-40B4-BE49-F238E27FC236}">
              <a16:creationId xmlns:a16="http://schemas.microsoft.com/office/drawing/2014/main" id="{E2615A13-F9B7-40B6-9B24-F62CFAEA9868}"/>
            </a:ext>
          </a:extLst>
        </xdr:cNvPr>
        <xdr:cNvCxnSpPr/>
      </xdr:nvCxnSpPr>
      <xdr:spPr>
        <a:xfrm>
          <a:off x="12814300" y="17942923"/>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162214</xdr:rowOff>
    </xdr:from>
    <xdr:ext cx="405111" cy="259045"/>
    <xdr:sp macro="" textlink="">
      <xdr:nvSpPr>
        <xdr:cNvPr id="691" name="n_1aveValue【公民館】&#10;有形固定資産減価償却率">
          <a:extLst>
            <a:ext uri="{FF2B5EF4-FFF2-40B4-BE49-F238E27FC236}">
              <a16:creationId xmlns:a16="http://schemas.microsoft.com/office/drawing/2014/main" id="{A277A306-A458-4777-9ABC-9E4228F79040}"/>
            </a:ext>
          </a:extLst>
        </xdr:cNvPr>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149151</xdr:rowOff>
    </xdr:from>
    <xdr:ext cx="405111" cy="259045"/>
    <xdr:sp macro="" textlink="">
      <xdr:nvSpPr>
        <xdr:cNvPr id="692" name="n_2aveValue【公民館】&#10;有形固定資産減価償却率">
          <a:extLst>
            <a:ext uri="{FF2B5EF4-FFF2-40B4-BE49-F238E27FC236}">
              <a16:creationId xmlns:a16="http://schemas.microsoft.com/office/drawing/2014/main" id="{8C132C92-48F5-4CA1-B171-5A23CFE27243}"/>
            </a:ext>
          </a:extLst>
        </xdr:cNvPr>
        <xdr:cNvSpPr txBox="1"/>
      </xdr:nvSpPr>
      <xdr:spPr>
        <a:xfrm>
          <a:off x="14389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693" name="n_3aveValue【公民館】&#10;有形固定資産減価償却率">
          <a:extLst>
            <a:ext uri="{FF2B5EF4-FFF2-40B4-BE49-F238E27FC236}">
              <a16:creationId xmlns:a16="http://schemas.microsoft.com/office/drawing/2014/main" id="{495F9D40-9F78-48DB-9B3B-7EE272C85FED}"/>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694" name="n_4aveValue【公民館】&#10;有形固定資産減価償却率">
          <a:extLst>
            <a:ext uri="{FF2B5EF4-FFF2-40B4-BE49-F238E27FC236}">
              <a16:creationId xmlns:a16="http://schemas.microsoft.com/office/drawing/2014/main" id="{BC99BD41-E066-4365-BB00-6C2DD341AEC2}"/>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14532</xdr:rowOff>
    </xdr:from>
    <xdr:ext cx="405111" cy="259045"/>
    <xdr:sp macro="" textlink="">
      <xdr:nvSpPr>
        <xdr:cNvPr id="695" name="n_1mainValue【公民館】&#10;有形固定資産減価償却率">
          <a:extLst>
            <a:ext uri="{FF2B5EF4-FFF2-40B4-BE49-F238E27FC236}">
              <a16:creationId xmlns:a16="http://schemas.microsoft.com/office/drawing/2014/main" id="{57F191F0-0147-42A1-8813-619BD837A0D4}"/>
            </a:ext>
          </a:extLst>
        </xdr:cNvPr>
        <xdr:cNvSpPr txBox="1"/>
      </xdr:nvSpPr>
      <xdr:spPr>
        <a:xfrm>
          <a:off x="15266044" y="1784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159856</xdr:rowOff>
    </xdr:from>
    <xdr:ext cx="405111" cy="259045"/>
    <xdr:sp macro="" textlink="">
      <xdr:nvSpPr>
        <xdr:cNvPr id="696" name="n_2mainValue【公民館】&#10;有形固定資産減価償却率">
          <a:extLst>
            <a:ext uri="{FF2B5EF4-FFF2-40B4-BE49-F238E27FC236}">
              <a16:creationId xmlns:a16="http://schemas.microsoft.com/office/drawing/2014/main" id="{6BB79C54-F82B-4BF6-AA1B-0BD1D5E2FB15}"/>
            </a:ext>
          </a:extLst>
        </xdr:cNvPr>
        <xdr:cNvSpPr txBox="1"/>
      </xdr:nvSpPr>
      <xdr:spPr>
        <a:xfrm>
          <a:off x="14389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127198</xdr:rowOff>
    </xdr:from>
    <xdr:ext cx="405111" cy="259045"/>
    <xdr:sp macro="" textlink="">
      <xdr:nvSpPr>
        <xdr:cNvPr id="697" name="n_3mainValue【公民館】&#10;有形固定資産減価償却率">
          <a:extLst>
            <a:ext uri="{FF2B5EF4-FFF2-40B4-BE49-F238E27FC236}">
              <a16:creationId xmlns:a16="http://schemas.microsoft.com/office/drawing/2014/main" id="{D782EB71-B3FD-4FD1-A48A-2BC95B6A4467}"/>
            </a:ext>
          </a:extLst>
        </xdr:cNvPr>
        <xdr:cNvSpPr txBox="1"/>
      </xdr:nvSpPr>
      <xdr:spPr>
        <a:xfrm>
          <a:off x="13500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8000</xdr:rowOff>
    </xdr:from>
    <xdr:ext cx="405111" cy="259045"/>
    <xdr:sp macro="" textlink="">
      <xdr:nvSpPr>
        <xdr:cNvPr id="698" name="n_4mainValue【公民館】&#10;有形固定資産減価償却率">
          <a:extLst>
            <a:ext uri="{FF2B5EF4-FFF2-40B4-BE49-F238E27FC236}">
              <a16:creationId xmlns:a16="http://schemas.microsoft.com/office/drawing/2014/main" id="{FFE49111-7A11-4DD5-8AA4-36640A982E20}"/>
            </a:ext>
          </a:extLst>
        </xdr:cNvPr>
        <xdr:cNvSpPr txBox="1"/>
      </xdr:nvSpPr>
      <xdr:spPr>
        <a:xfrm>
          <a:off x="12611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9AE628C7-F486-432D-BCEF-2451B799006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80C00615-9EA8-485A-99CC-DA923C16C46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2037BA9-B5DD-416F-BB3F-92E315EB05B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7BD8EBF1-98EE-415A-90FE-2F38029E423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563D7965-9AEB-453E-9934-F4F8BB28A95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DED8274D-7AEB-41A7-9329-B00C8C0FC6E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F2126CE8-E644-4BF0-80B2-A87971525BB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5F91CA17-C237-4C7D-A0EF-B2B7216DE94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FC33D8D3-BE01-4B69-BBE5-53C51229FC4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4C8787EC-C247-4430-8492-4AF28A52BEF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F053AEA4-0F34-4F2A-8B79-38F4954C4EE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CDE9F699-0C44-4AAD-A90C-DDB258D3503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C7F36734-9F1A-40AA-A42E-9D1034AFD2C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E6CA567C-2D0F-4D4F-BD20-E4F23EF706B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432B92EF-07C2-4F65-83F1-7F0DA3126EF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FFC9E3CC-ACCA-4CDA-8C91-B133582984E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98581567-C114-465F-8B7F-D8F161276A2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2AFBD607-E074-4AAC-9A5D-36B43A800C4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51C112FA-C36D-43E2-B584-B00A4745424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1156B5D3-AEA2-4A82-9E38-DFDC1E7120C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090B3B4C-9821-44F0-9232-EB5C2D0C47C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2967D29E-D325-4F9C-B442-962B2C42F38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F3CBD262-EF55-4106-BD1B-1B8728E6E48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1902BFFC-8B09-4027-9BC5-12213562E9D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id="{A3621588-F288-4EAE-BE48-747506EE88E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24" name="直線コネクタ 723">
          <a:extLst>
            <a:ext uri="{FF2B5EF4-FFF2-40B4-BE49-F238E27FC236}">
              <a16:creationId xmlns:a16="http://schemas.microsoft.com/office/drawing/2014/main" id="{7D537BF2-76F1-43CE-9B6F-45866B49874F}"/>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5" name="【公民館】&#10;一人当たり面積最小値テキスト">
          <a:extLst>
            <a:ext uri="{FF2B5EF4-FFF2-40B4-BE49-F238E27FC236}">
              <a16:creationId xmlns:a16="http://schemas.microsoft.com/office/drawing/2014/main" id="{72D31F30-4E2B-4DB1-8358-32E0CB794EE8}"/>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6" name="直線コネクタ 725">
          <a:extLst>
            <a:ext uri="{FF2B5EF4-FFF2-40B4-BE49-F238E27FC236}">
              <a16:creationId xmlns:a16="http://schemas.microsoft.com/office/drawing/2014/main" id="{06CCE7C0-CDCF-4EA4-B172-AA0C4023F38E}"/>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7" name="【公民館】&#10;一人当たり面積最大値テキスト">
          <a:extLst>
            <a:ext uri="{FF2B5EF4-FFF2-40B4-BE49-F238E27FC236}">
              <a16:creationId xmlns:a16="http://schemas.microsoft.com/office/drawing/2014/main" id="{C40FA64E-1068-44DA-A672-65C1924D5AA6}"/>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8" name="直線コネクタ 727">
          <a:extLst>
            <a:ext uri="{FF2B5EF4-FFF2-40B4-BE49-F238E27FC236}">
              <a16:creationId xmlns:a16="http://schemas.microsoft.com/office/drawing/2014/main" id="{1C23F923-258A-4A33-BA29-3C01685004B9}"/>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729" name="【公民館】&#10;一人当たり面積平均値テキスト">
          <a:extLst>
            <a:ext uri="{FF2B5EF4-FFF2-40B4-BE49-F238E27FC236}">
              <a16:creationId xmlns:a16="http://schemas.microsoft.com/office/drawing/2014/main" id="{ED79EEE0-8831-4A33-8B2A-D94F7EAFC3CD}"/>
            </a:ext>
          </a:extLst>
        </xdr:cNvPr>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30" name="フローチャート: 判断 729">
          <a:extLst>
            <a:ext uri="{FF2B5EF4-FFF2-40B4-BE49-F238E27FC236}">
              <a16:creationId xmlns:a16="http://schemas.microsoft.com/office/drawing/2014/main" id="{E62913A7-A27A-47C8-9DD0-C1652A1CCF5B}"/>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31" name="フローチャート: 判断 730">
          <a:extLst>
            <a:ext uri="{FF2B5EF4-FFF2-40B4-BE49-F238E27FC236}">
              <a16:creationId xmlns:a16="http://schemas.microsoft.com/office/drawing/2014/main" id="{E3215EA5-5D9B-4ED7-B071-D1CE46DC3C13}"/>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32" name="フローチャート: 判断 731">
          <a:extLst>
            <a:ext uri="{FF2B5EF4-FFF2-40B4-BE49-F238E27FC236}">
              <a16:creationId xmlns:a16="http://schemas.microsoft.com/office/drawing/2014/main" id="{79444056-646C-4C11-A0E0-88C550A4532C}"/>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33" name="フローチャート: 判断 732">
          <a:extLst>
            <a:ext uri="{FF2B5EF4-FFF2-40B4-BE49-F238E27FC236}">
              <a16:creationId xmlns:a16="http://schemas.microsoft.com/office/drawing/2014/main" id="{0550848B-2121-497F-8449-D3C05D97C89C}"/>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34" name="フローチャート: 判断 733">
          <a:extLst>
            <a:ext uri="{FF2B5EF4-FFF2-40B4-BE49-F238E27FC236}">
              <a16:creationId xmlns:a16="http://schemas.microsoft.com/office/drawing/2014/main" id="{63A89738-9E78-434A-BBD6-330CA2C8BBE5}"/>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B9B034E8-6B78-4FE3-AA9E-5E7F89A76B6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453993CA-C9FB-4DFB-AFD7-4182F33A36F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969B69B4-E02A-458F-B0B3-77A46B95646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A6FC2AE0-75A0-417B-9B0D-405C176F76E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51F6BA46-02FE-4F35-B168-59516034EDD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10705</xdr:rowOff>
    </xdr:from>
    <xdr:to>
      <xdr:col>116</xdr:col>
      <xdr:colOff>114300</xdr:colOff>
      <xdr:row>105</xdr:row>
      <xdr:rowOff>112305</xdr:rowOff>
    </xdr:to>
    <xdr:sp macro="" textlink="">
      <xdr:nvSpPr>
        <xdr:cNvPr id="740" name="楕円 739">
          <a:extLst>
            <a:ext uri="{FF2B5EF4-FFF2-40B4-BE49-F238E27FC236}">
              <a16:creationId xmlns:a16="http://schemas.microsoft.com/office/drawing/2014/main" id="{B3C51C85-D395-40EE-AE33-633B9FCA15E3}"/>
            </a:ext>
          </a:extLst>
        </xdr:cNvPr>
        <xdr:cNvSpPr/>
      </xdr:nvSpPr>
      <xdr:spPr>
        <a:xfrm>
          <a:off x="221107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33582</xdr:rowOff>
    </xdr:from>
    <xdr:ext cx="469744" cy="259045"/>
    <xdr:sp macro="" textlink="">
      <xdr:nvSpPr>
        <xdr:cNvPr id="741" name="【公民館】&#10;一人当たり面積該当値テキスト">
          <a:extLst>
            <a:ext uri="{FF2B5EF4-FFF2-40B4-BE49-F238E27FC236}">
              <a16:creationId xmlns:a16="http://schemas.microsoft.com/office/drawing/2014/main" id="{897B5922-B8E8-47B2-8FC5-5F44C84EB041}"/>
            </a:ext>
          </a:extLst>
        </xdr:cNvPr>
        <xdr:cNvSpPr txBox="1"/>
      </xdr:nvSpPr>
      <xdr:spPr>
        <a:xfrm>
          <a:off x="22199600" y="1786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7438</xdr:rowOff>
    </xdr:from>
    <xdr:to>
      <xdr:col>112</xdr:col>
      <xdr:colOff>38100</xdr:colOff>
      <xdr:row>105</xdr:row>
      <xdr:rowOff>109038</xdr:rowOff>
    </xdr:to>
    <xdr:sp macro="" textlink="">
      <xdr:nvSpPr>
        <xdr:cNvPr id="742" name="楕円 741">
          <a:extLst>
            <a:ext uri="{FF2B5EF4-FFF2-40B4-BE49-F238E27FC236}">
              <a16:creationId xmlns:a16="http://schemas.microsoft.com/office/drawing/2014/main" id="{3036CC58-86D8-4932-8E06-47839D590702}"/>
            </a:ext>
          </a:extLst>
        </xdr:cNvPr>
        <xdr:cNvSpPr/>
      </xdr:nvSpPr>
      <xdr:spPr>
        <a:xfrm>
          <a:off x="21272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58238</xdr:rowOff>
    </xdr:from>
    <xdr:to>
      <xdr:col>116</xdr:col>
      <xdr:colOff>63500</xdr:colOff>
      <xdr:row>105</xdr:row>
      <xdr:rowOff>61505</xdr:rowOff>
    </xdr:to>
    <xdr:cxnSp macro="">
      <xdr:nvCxnSpPr>
        <xdr:cNvPr id="743" name="直線コネクタ 742">
          <a:extLst>
            <a:ext uri="{FF2B5EF4-FFF2-40B4-BE49-F238E27FC236}">
              <a16:creationId xmlns:a16="http://schemas.microsoft.com/office/drawing/2014/main" id="{01C103EF-32B8-4AFB-B572-860245650500}"/>
            </a:ext>
          </a:extLst>
        </xdr:cNvPr>
        <xdr:cNvCxnSpPr/>
      </xdr:nvCxnSpPr>
      <xdr:spPr>
        <a:xfrm>
          <a:off x="21323300" y="180604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152763</xdr:rowOff>
    </xdr:from>
    <xdr:to>
      <xdr:col>107</xdr:col>
      <xdr:colOff>101600</xdr:colOff>
      <xdr:row>105</xdr:row>
      <xdr:rowOff>82913</xdr:rowOff>
    </xdr:to>
    <xdr:sp macro="" textlink="">
      <xdr:nvSpPr>
        <xdr:cNvPr id="744" name="楕円 743">
          <a:extLst>
            <a:ext uri="{FF2B5EF4-FFF2-40B4-BE49-F238E27FC236}">
              <a16:creationId xmlns:a16="http://schemas.microsoft.com/office/drawing/2014/main" id="{7978EACE-72BF-4026-BC22-21885A1A3920}"/>
            </a:ext>
          </a:extLst>
        </xdr:cNvPr>
        <xdr:cNvSpPr/>
      </xdr:nvSpPr>
      <xdr:spPr>
        <a:xfrm>
          <a:off x="20383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32113</xdr:rowOff>
    </xdr:from>
    <xdr:to>
      <xdr:col>111</xdr:col>
      <xdr:colOff>177800</xdr:colOff>
      <xdr:row>105</xdr:row>
      <xdr:rowOff>58238</xdr:rowOff>
    </xdr:to>
    <xdr:cxnSp macro="">
      <xdr:nvCxnSpPr>
        <xdr:cNvPr id="745" name="直線コネクタ 744">
          <a:extLst>
            <a:ext uri="{FF2B5EF4-FFF2-40B4-BE49-F238E27FC236}">
              <a16:creationId xmlns:a16="http://schemas.microsoft.com/office/drawing/2014/main" id="{A708A032-3A9A-4E0C-92D7-B5E1E9EDFE97}"/>
            </a:ext>
          </a:extLst>
        </xdr:cNvPr>
        <xdr:cNvCxnSpPr/>
      </xdr:nvCxnSpPr>
      <xdr:spPr>
        <a:xfrm>
          <a:off x="20434300" y="180343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746" name="楕円 745">
          <a:extLst>
            <a:ext uri="{FF2B5EF4-FFF2-40B4-BE49-F238E27FC236}">
              <a16:creationId xmlns:a16="http://schemas.microsoft.com/office/drawing/2014/main" id="{BDFBB419-07F0-4E8B-841A-FD6777E351A6}"/>
            </a:ext>
          </a:extLst>
        </xdr:cNvPr>
        <xdr:cNvSpPr/>
      </xdr:nvSpPr>
      <xdr:spPr>
        <a:xfrm>
          <a:off x="19494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19050</xdr:rowOff>
    </xdr:from>
    <xdr:to>
      <xdr:col>107</xdr:col>
      <xdr:colOff>50800</xdr:colOff>
      <xdr:row>105</xdr:row>
      <xdr:rowOff>32113</xdr:rowOff>
    </xdr:to>
    <xdr:cxnSp macro="">
      <xdr:nvCxnSpPr>
        <xdr:cNvPr id="747" name="直線コネクタ 746">
          <a:extLst>
            <a:ext uri="{FF2B5EF4-FFF2-40B4-BE49-F238E27FC236}">
              <a16:creationId xmlns:a16="http://schemas.microsoft.com/office/drawing/2014/main" id="{27F6E6BF-9829-4F89-B8C7-FCF2B24137E2}"/>
            </a:ext>
          </a:extLst>
        </xdr:cNvPr>
        <xdr:cNvCxnSpPr/>
      </xdr:nvCxnSpPr>
      <xdr:spPr>
        <a:xfrm>
          <a:off x="19545300" y="180213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9071</xdr:rowOff>
    </xdr:from>
    <xdr:to>
      <xdr:col>98</xdr:col>
      <xdr:colOff>38100</xdr:colOff>
      <xdr:row>102</xdr:row>
      <xdr:rowOff>110671</xdr:rowOff>
    </xdr:to>
    <xdr:sp macro="" textlink="">
      <xdr:nvSpPr>
        <xdr:cNvPr id="748" name="楕円 747">
          <a:extLst>
            <a:ext uri="{FF2B5EF4-FFF2-40B4-BE49-F238E27FC236}">
              <a16:creationId xmlns:a16="http://schemas.microsoft.com/office/drawing/2014/main" id="{E46048BF-30CC-4E21-9BBC-6EFE04C04433}"/>
            </a:ext>
          </a:extLst>
        </xdr:cNvPr>
        <xdr:cNvSpPr/>
      </xdr:nvSpPr>
      <xdr:spPr>
        <a:xfrm>
          <a:off x="18605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59871</xdr:rowOff>
    </xdr:from>
    <xdr:to>
      <xdr:col>102</xdr:col>
      <xdr:colOff>114300</xdr:colOff>
      <xdr:row>105</xdr:row>
      <xdr:rowOff>19050</xdr:rowOff>
    </xdr:to>
    <xdr:cxnSp macro="">
      <xdr:nvCxnSpPr>
        <xdr:cNvPr id="749" name="直線コネクタ 748">
          <a:extLst>
            <a:ext uri="{FF2B5EF4-FFF2-40B4-BE49-F238E27FC236}">
              <a16:creationId xmlns:a16="http://schemas.microsoft.com/office/drawing/2014/main" id="{68374A04-1E80-42CC-8346-B2A3172BA5BF}"/>
            </a:ext>
          </a:extLst>
        </xdr:cNvPr>
        <xdr:cNvCxnSpPr/>
      </xdr:nvCxnSpPr>
      <xdr:spPr>
        <a:xfrm>
          <a:off x="18656300" y="17547771"/>
          <a:ext cx="889000" cy="4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750" name="n_1aveValue【公民館】&#10;一人当たり面積">
          <a:extLst>
            <a:ext uri="{FF2B5EF4-FFF2-40B4-BE49-F238E27FC236}">
              <a16:creationId xmlns:a16="http://schemas.microsoft.com/office/drawing/2014/main" id="{B2214B6C-27A7-4210-BC9F-E19A62A6FB5F}"/>
            </a:ext>
          </a:extLst>
        </xdr:cNvPr>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751" name="n_2aveValue【公民館】&#10;一人当たり面積">
          <a:extLst>
            <a:ext uri="{FF2B5EF4-FFF2-40B4-BE49-F238E27FC236}">
              <a16:creationId xmlns:a16="http://schemas.microsoft.com/office/drawing/2014/main" id="{B56A77A1-D96B-47AA-B467-BE1370C9AC9D}"/>
            </a:ext>
          </a:extLst>
        </xdr:cNvPr>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752" name="n_3aveValue【公民館】&#10;一人当たり面積">
          <a:extLst>
            <a:ext uri="{FF2B5EF4-FFF2-40B4-BE49-F238E27FC236}">
              <a16:creationId xmlns:a16="http://schemas.microsoft.com/office/drawing/2014/main" id="{2E8BF74D-16DF-4049-9A81-29635A64D26A}"/>
            </a:ext>
          </a:extLst>
        </xdr:cNvPr>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69141</xdr:rowOff>
    </xdr:from>
    <xdr:ext cx="469744" cy="259045"/>
    <xdr:sp macro="" textlink="">
      <xdr:nvSpPr>
        <xdr:cNvPr id="753" name="n_4aveValue【公民館】&#10;一人当たり面積">
          <a:extLst>
            <a:ext uri="{FF2B5EF4-FFF2-40B4-BE49-F238E27FC236}">
              <a16:creationId xmlns:a16="http://schemas.microsoft.com/office/drawing/2014/main" id="{2B83A535-598A-419C-989E-855B4BA1EE57}"/>
            </a:ext>
          </a:extLst>
        </xdr:cNvPr>
        <xdr:cNvSpPr txBox="1"/>
      </xdr:nvSpPr>
      <xdr:spPr>
        <a:xfrm>
          <a:off x="18421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125565</xdr:rowOff>
    </xdr:from>
    <xdr:ext cx="469744" cy="259045"/>
    <xdr:sp macro="" textlink="">
      <xdr:nvSpPr>
        <xdr:cNvPr id="754" name="n_1mainValue【公民館】&#10;一人当たり面積">
          <a:extLst>
            <a:ext uri="{FF2B5EF4-FFF2-40B4-BE49-F238E27FC236}">
              <a16:creationId xmlns:a16="http://schemas.microsoft.com/office/drawing/2014/main" id="{D3282886-D7A4-4C28-8C30-3E2B5C5B8C6D}"/>
            </a:ext>
          </a:extLst>
        </xdr:cNvPr>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99440</xdr:rowOff>
    </xdr:from>
    <xdr:ext cx="469744" cy="259045"/>
    <xdr:sp macro="" textlink="">
      <xdr:nvSpPr>
        <xdr:cNvPr id="755" name="n_2mainValue【公民館】&#10;一人当たり面積">
          <a:extLst>
            <a:ext uri="{FF2B5EF4-FFF2-40B4-BE49-F238E27FC236}">
              <a16:creationId xmlns:a16="http://schemas.microsoft.com/office/drawing/2014/main" id="{F67F97D8-67D4-4687-A9E2-C03B67522012}"/>
            </a:ext>
          </a:extLst>
        </xdr:cNvPr>
        <xdr:cNvSpPr txBox="1"/>
      </xdr:nvSpPr>
      <xdr:spPr>
        <a:xfrm>
          <a:off x="201994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86377</xdr:rowOff>
    </xdr:from>
    <xdr:ext cx="469744" cy="259045"/>
    <xdr:sp macro="" textlink="">
      <xdr:nvSpPr>
        <xdr:cNvPr id="756" name="n_3mainValue【公民館】&#10;一人当たり面積">
          <a:extLst>
            <a:ext uri="{FF2B5EF4-FFF2-40B4-BE49-F238E27FC236}">
              <a16:creationId xmlns:a16="http://schemas.microsoft.com/office/drawing/2014/main" id="{2AD8D8B0-2848-46B2-9ED7-94ED445AC8A2}"/>
            </a:ext>
          </a:extLst>
        </xdr:cNvPr>
        <xdr:cNvSpPr txBox="1"/>
      </xdr:nvSpPr>
      <xdr:spPr>
        <a:xfrm>
          <a:off x="19310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127198</xdr:rowOff>
    </xdr:from>
    <xdr:ext cx="469744" cy="259045"/>
    <xdr:sp macro="" textlink="">
      <xdr:nvSpPr>
        <xdr:cNvPr id="757" name="n_4mainValue【公民館】&#10;一人当たり面積">
          <a:extLst>
            <a:ext uri="{FF2B5EF4-FFF2-40B4-BE49-F238E27FC236}">
              <a16:creationId xmlns:a16="http://schemas.microsoft.com/office/drawing/2014/main" id="{03FA1A5F-7E34-4C51-8BAE-16A6EC6222C4}"/>
            </a:ext>
          </a:extLst>
        </xdr:cNvPr>
        <xdr:cNvSpPr txBox="1"/>
      </xdr:nvSpPr>
      <xdr:spPr>
        <a:xfrm>
          <a:off x="18421427" y="1727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89E09155-AC0C-4E3E-B3BD-511FF661DA5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F3B9E4F0-8794-493A-9D71-5239B313FAE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87017A2C-9152-4BE3-9A31-5135972B3F2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他団体と比較した場合、公営住宅と公民館の減価償却率は高い状態にある。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公営住宅は平均値よりも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高い。要因としては、昭和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年度に建設された東風平団地が有形固定資産償却率が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％となっている点が主な要因である。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公民館ついては、新規コミュニティ施設により減価償却率は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％となっているが、減価償却率が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％以上なのは東風平公民館（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％）、富盛公民館（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％）、世名城公民館（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％）、高良公民館（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％）、中央公民館（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％）となり、７０％以上なのが安里公民館（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％）、当銘公民館（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％）、大頓公民館（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％）、友寄公民館（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人当たりの面積については類似団体に比べ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㎡上回っており、人口に対して供給が過剰ではないかを利用頻度などから検証していく必要がある。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これらを踏まえ更新・統廃合を視野に入れた整備計画を検討していく必要がある。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F6E044-EA28-487E-B920-46330745F4F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F4AEB9-C032-4C08-9127-D5B7A0E7C9B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40AD71E-5AE7-468F-846B-AF894AD697A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0B8294C-54A3-47F9-9214-310DEB89DE3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C9D28BD-AF5D-48D4-A648-6655E7C2E34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F90D60C-911C-4F88-A44B-8D8AECDC572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33C870D-DAD0-432A-BEB3-C899E118D01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5021ED4-E8D2-46F6-9750-DA22B2EDFD8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1162870-6FA5-4E96-8DEE-0BB3C3C0543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53F8536-253E-4915-A32A-91D2D16C2C5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31,537
31,365
26.96
14,569,322
13,962,677
575,319
6,892,643
13,980,413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2BD4CCB-F7BE-4B5B-B671-BD82BE6758E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E468729-D863-4935-872C-9085BA6D1AC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A684B45-9582-4D52-821C-0B403229319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BBAE707-8F63-429C-96EA-A74DCEF662D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826F5D1-B776-4592-8243-9B4BD0B571F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8FF239E-2C01-4A47-809A-BA525D4F4AA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DADC01E-A60D-460E-8CC5-1E43D88DD45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FDFDF2B-70D8-4B89-996D-68D9247FF02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A48FE0A-5ABB-4D16-B91A-55D12EB2E76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5B48DBE-C833-4F92-A48F-D8278396511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0060348-C371-431D-9ADD-09E0C2D985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72845F7-E09E-4D34-B815-760F7676A0C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C92DCBC-B12A-4A8F-9BDA-0C706125106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E56C5FB-50EE-4739-928D-C5075768CF1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356C3F1-6B53-41CA-A2D4-8DB89AE3E7C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4DBD793-6B26-40A5-8583-762F48AAAAE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EE527BA-09B8-40F2-B01E-5C7500DD202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64F46FE-C54F-4A21-999D-0F9AC71D2A1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81AB43B-0789-48DA-95BA-F8A70D0CA7C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D9F14BB-961B-4FB9-9604-AEC956BE47B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0D41FA1-BEF9-47AA-964C-DFA0137391D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BB3EC25-8B1F-4307-8155-326537E58C2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3A6F639-3F4B-4A4A-A3C9-1E7CFE3D68F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ABBAC90-4135-4D42-A545-F78DB52D2DC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05D3816-DB6E-44EB-9BF2-64D8840C020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D14B9ED-F788-478D-8008-68EC6ED7311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F2928E5-B9AB-40A4-9C4F-03E3C48F9BB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7264E17-6201-4520-B803-6744BA5C960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9C76A3C-D8DF-4C56-8DAA-C35112DAF3A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14F53EBC-31AF-41AE-A54A-2FFCAF44A5B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779EC66B-51A2-4032-958B-AC51BBB9750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CF7FE35-5469-4893-A4A1-50D53D1DB7F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1B05D23-C316-4230-9F92-6223C53CE49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751A777-751D-4285-85BC-3F806AD8F20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BE7E57E-7365-4B59-8B51-F0F6F6A2626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E6BB909-4F1F-4665-9195-56D94EF053D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5D2953A-B33B-42AD-8EEF-30223DA2416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8B010A4-2C39-499A-817E-F28CC753E3A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EEAE8F1-75E6-4B5D-A219-D74AF3DBB8C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6E8999E1-32D8-4F71-B09C-A548DF3630A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C3FC38E-796B-4487-846F-28783013B59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CB7EF7A-FCE8-424C-BFDE-E36AE365437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BBCDE23-44C9-472B-A806-4C40E679E02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86829F59-FE3B-4B14-832A-B341721BFEA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6CC6D438-DF32-4935-9061-31D91F96C85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2E0D81F-5AEB-4E0A-96E5-9768F42C021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A14B558-A636-4C40-ABC2-A0190C30496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8D5D53EA-54CD-4755-BE9B-884740A5870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1B315BD6-3D55-4D49-89CE-16ADE439A92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E96EB26A-80B7-4ECF-9B87-738B4B9B202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83E64E3E-FCE8-4F2C-ACA1-D72C0E8A0D3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F1ADB45A-66BF-4878-A4B5-412E00CE883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74A86FAF-1D9E-4EAE-AB7C-F032865F077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EE38BEAE-130A-4DD3-8354-633145FF329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CB3D6B74-4AA6-407D-BAC2-0CE907AC8A8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D0F13257-7F24-49D5-ACB6-3AE5D27961E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4DFF19B0-2FC7-46C2-A806-71C8135D933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69" name="テキスト ボックス 68">
          <a:extLst>
            <a:ext uri="{FF2B5EF4-FFF2-40B4-BE49-F238E27FC236}">
              <a16:creationId xmlns:a16="http://schemas.microsoft.com/office/drawing/2014/main" id="{DF58D9F8-2BC0-48E8-A643-74FD267503C6}"/>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AD298D5D-D581-4B22-9B2A-67AAFF222F3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CB35F26E-707E-469F-BFEA-745D6299F78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72" name="直線コネクタ 71">
          <a:extLst>
            <a:ext uri="{FF2B5EF4-FFF2-40B4-BE49-F238E27FC236}">
              <a16:creationId xmlns:a16="http://schemas.microsoft.com/office/drawing/2014/main" id="{DADC6D3C-D4A5-4371-8ABE-E9D4A25CFA06}"/>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73" name="【体育館・プール】&#10;有形固定資産減価償却率最小値テキスト">
          <a:extLst>
            <a:ext uri="{FF2B5EF4-FFF2-40B4-BE49-F238E27FC236}">
              <a16:creationId xmlns:a16="http://schemas.microsoft.com/office/drawing/2014/main" id="{06D70C14-6E11-49BB-B877-20C34C2D783B}"/>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74" name="直線コネクタ 73">
          <a:extLst>
            <a:ext uri="{FF2B5EF4-FFF2-40B4-BE49-F238E27FC236}">
              <a16:creationId xmlns:a16="http://schemas.microsoft.com/office/drawing/2014/main" id="{FA990017-E312-4559-A023-DE3106A4FF98}"/>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75" name="【体育館・プール】&#10;有形固定資産減価償却率最大値テキスト">
          <a:extLst>
            <a:ext uri="{FF2B5EF4-FFF2-40B4-BE49-F238E27FC236}">
              <a16:creationId xmlns:a16="http://schemas.microsoft.com/office/drawing/2014/main" id="{67750EF5-7B35-47D3-9BAD-3F02EEB68F17}"/>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19FB8F4C-F301-4451-A7AB-0ED953006F37}"/>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F697E253-9A0E-4026-AC23-F7C7894DC404}"/>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78" name="フローチャート: 判断 77">
          <a:extLst>
            <a:ext uri="{FF2B5EF4-FFF2-40B4-BE49-F238E27FC236}">
              <a16:creationId xmlns:a16="http://schemas.microsoft.com/office/drawing/2014/main" id="{F67340C0-CD8F-4286-9F3D-A2FE8550ED05}"/>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79" name="フローチャート: 判断 78">
          <a:extLst>
            <a:ext uri="{FF2B5EF4-FFF2-40B4-BE49-F238E27FC236}">
              <a16:creationId xmlns:a16="http://schemas.microsoft.com/office/drawing/2014/main" id="{14F44309-3F58-4350-AD74-3CCD329DEB91}"/>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80" name="フローチャート: 判断 79">
          <a:extLst>
            <a:ext uri="{FF2B5EF4-FFF2-40B4-BE49-F238E27FC236}">
              <a16:creationId xmlns:a16="http://schemas.microsoft.com/office/drawing/2014/main" id="{1A24B694-D033-4122-AE4C-342A40F7A873}"/>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81" name="フローチャート: 判断 80">
          <a:extLst>
            <a:ext uri="{FF2B5EF4-FFF2-40B4-BE49-F238E27FC236}">
              <a16:creationId xmlns:a16="http://schemas.microsoft.com/office/drawing/2014/main" id="{9CE5471F-B15E-419E-A353-4F6DD5FCDA40}"/>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82" name="フローチャート: 判断 81">
          <a:extLst>
            <a:ext uri="{FF2B5EF4-FFF2-40B4-BE49-F238E27FC236}">
              <a16:creationId xmlns:a16="http://schemas.microsoft.com/office/drawing/2014/main" id="{46C096B3-7B0D-472D-BB0E-E73534201EE7}"/>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4F153376-464C-430A-B15C-3CC9D1D339D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D2CE0AB3-7BF8-467D-B0FB-33E0A8C7B57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AAA90A3-5925-4DCD-B99E-C07C1442B8F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4D57F45-BAE0-4005-8098-0D22C242F78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42BC8E5-1D66-4F33-AE86-6D0D2A65A5A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140970</xdr:rowOff>
    </xdr:from>
    <xdr:to>
      <xdr:col>24</xdr:col>
      <xdr:colOff>114300</xdr:colOff>
      <xdr:row>61</xdr:row>
      <xdr:rowOff>71120</xdr:rowOff>
    </xdr:to>
    <xdr:sp macro="" textlink="">
      <xdr:nvSpPr>
        <xdr:cNvPr id="88" name="楕円 87">
          <a:extLst>
            <a:ext uri="{FF2B5EF4-FFF2-40B4-BE49-F238E27FC236}">
              <a16:creationId xmlns:a16="http://schemas.microsoft.com/office/drawing/2014/main" id="{7303EC00-D5EB-45CC-B71E-C864C634B03F}"/>
            </a:ext>
          </a:extLst>
        </xdr:cNvPr>
        <xdr:cNvSpPr/>
      </xdr:nvSpPr>
      <xdr:spPr>
        <a:xfrm>
          <a:off x="4584700" y="104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119397</xdr:rowOff>
    </xdr:from>
    <xdr:ext cx="405111" cy="259045"/>
    <xdr:sp macro="" textlink="">
      <xdr:nvSpPr>
        <xdr:cNvPr id="89" name="【体育館・プール】&#10;有形固定資産減価償却率該当値テキスト">
          <a:extLst>
            <a:ext uri="{FF2B5EF4-FFF2-40B4-BE49-F238E27FC236}">
              <a16:creationId xmlns:a16="http://schemas.microsoft.com/office/drawing/2014/main" id="{4DBDA7DF-59E3-43AA-A928-626EEB0B1002}"/>
            </a:ext>
          </a:extLst>
        </xdr:cNvPr>
        <xdr:cNvSpPr txBox="1"/>
      </xdr:nvSpPr>
      <xdr:spPr>
        <a:xfrm>
          <a:off x="4673600" y="1040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134620</xdr:rowOff>
    </xdr:from>
    <xdr:to>
      <xdr:col>20</xdr:col>
      <xdr:colOff>38100</xdr:colOff>
      <xdr:row>61</xdr:row>
      <xdr:rowOff>64770</xdr:rowOff>
    </xdr:to>
    <xdr:sp macro="" textlink="">
      <xdr:nvSpPr>
        <xdr:cNvPr id="90" name="楕円 89">
          <a:extLst>
            <a:ext uri="{FF2B5EF4-FFF2-40B4-BE49-F238E27FC236}">
              <a16:creationId xmlns:a16="http://schemas.microsoft.com/office/drawing/2014/main" id="{49E4AB88-850C-41F2-9FF0-C8D00251A96C}"/>
            </a:ext>
          </a:extLst>
        </xdr:cNvPr>
        <xdr:cNvSpPr/>
      </xdr:nvSpPr>
      <xdr:spPr>
        <a:xfrm>
          <a:off x="3746500" y="104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13970</xdr:rowOff>
    </xdr:from>
    <xdr:to>
      <xdr:col>24</xdr:col>
      <xdr:colOff>63500</xdr:colOff>
      <xdr:row>61</xdr:row>
      <xdr:rowOff>20320</xdr:rowOff>
    </xdr:to>
    <xdr:cxnSp macro="">
      <xdr:nvCxnSpPr>
        <xdr:cNvPr id="91" name="直線コネクタ 90">
          <a:extLst>
            <a:ext uri="{FF2B5EF4-FFF2-40B4-BE49-F238E27FC236}">
              <a16:creationId xmlns:a16="http://schemas.microsoft.com/office/drawing/2014/main" id="{670F22BE-1198-4C37-B111-25CA1113516D}"/>
            </a:ext>
          </a:extLst>
        </xdr:cNvPr>
        <xdr:cNvCxnSpPr/>
      </xdr:nvCxnSpPr>
      <xdr:spPr>
        <a:xfrm>
          <a:off x="3797300" y="1047242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105410</xdr:rowOff>
    </xdr:from>
    <xdr:to>
      <xdr:col>15</xdr:col>
      <xdr:colOff>101600</xdr:colOff>
      <xdr:row>61</xdr:row>
      <xdr:rowOff>35560</xdr:rowOff>
    </xdr:to>
    <xdr:sp macro="" textlink="">
      <xdr:nvSpPr>
        <xdr:cNvPr id="92" name="楕円 91">
          <a:extLst>
            <a:ext uri="{FF2B5EF4-FFF2-40B4-BE49-F238E27FC236}">
              <a16:creationId xmlns:a16="http://schemas.microsoft.com/office/drawing/2014/main" id="{9C2A24E2-8364-472D-A98E-7038AA93C9C6}"/>
            </a:ext>
          </a:extLst>
        </xdr:cNvPr>
        <xdr:cNvSpPr/>
      </xdr:nvSpPr>
      <xdr:spPr>
        <a:xfrm>
          <a:off x="2857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156210</xdr:rowOff>
    </xdr:from>
    <xdr:to>
      <xdr:col>19</xdr:col>
      <xdr:colOff>177800</xdr:colOff>
      <xdr:row>61</xdr:row>
      <xdr:rowOff>13970</xdr:rowOff>
    </xdr:to>
    <xdr:cxnSp macro="">
      <xdr:nvCxnSpPr>
        <xdr:cNvPr id="93" name="直線コネクタ 92">
          <a:extLst>
            <a:ext uri="{FF2B5EF4-FFF2-40B4-BE49-F238E27FC236}">
              <a16:creationId xmlns:a16="http://schemas.microsoft.com/office/drawing/2014/main" id="{0EA508C5-0ABF-485E-A423-D6FB69139732}"/>
            </a:ext>
          </a:extLst>
        </xdr:cNvPr>
        <xdr:cNvCxnSpPr/>
      </xdr:nvCxnSpPr>
      <xdr:spPr>
        <a:xfrm>
          <a:off x="2908300" y="1044321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104140</xdr:rowOff>
    </xdr:from>
    <xdr:to>
      <xdr:col>10</xdr:col>
      <xdr:colOff>165100</xdr:colOff>
      <xdr:row>61</xdr:row>
      <xdr:rowOff>34290</xdr:rowOff>
    </xdr:to>
    <xdr:sp macro="" textlink="">
      <xdr:nvSpPr>
        <xdr:cNvPr id="94" name="楕円 93">
          <a:extLst>
            <a:ext uri="{FF2B5EF4-FFF2-40B4-BE49-F238E27FC236}">
              <a16:creationId xmlns:a16="http://schemas.microsoft.com/office/drawing/2014/main" id="{8CB8C76E-5B65-4B91-B462-867DAEE8C468}"/>
            </a:ext>
          </a:extLst>
        </xdr:cNvPr>
        <xdr:cNvSpPr/>
      </xdr:nvSpPr>
      <xdr:spPr>
        <a:xfrm>
          <a:off x="1968500" y="1039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154940</xdr:rowOff>
    </xdr:from>
    <xdr:to>
      <xdr:col>15</xdr:col>
      <xdr:colOff>50800</xdr:colOff>
      <xdr:row>60</xdr:row>
      <xdr:rowOff>156210</xdr:rowOff>
    </xdr:to>
    <xdr:cxnSp macro="">
      <xdr:nvCxnSpPr>
        <xdr:cNvPr id="95" name="直線コネクタ 94">
          <a:extLst>
            <a:ext uri="{FF2B5EF4-FFF2-40B4-BE49-F238E27FC236}">
              <a16:creationId xmlns:a16="http://schemas.microsoft.com/office/drawing/2014/main" id="{887D8A67-178B-41D4-A801-8C3933EC8821}"/>
            </a:ext>
          </a:extLst>
        </xdr:cNvPr>
        <xdr:cNvCxnSpPr/>
      </xdr:nvCxnSpPr>
      <xdr:spPr>
        <a:xfrm>
          <a:off x="2019300" y="104419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49530</xdr:rowOff>
    </xdr:from>
    <xdr:to>
      <xdr:col>6</xdr:col>
      <xdr:colOff>38100</xdr:colOff>
      <xdr:row>60</xdr:row>
      <xdr:rowOff>151130</xdr:rowOff>
    </xdr:to>
    <xdr:sp macro="" textlink="">
      <xdr:nvSpPr>
        <xdr:cNvPr id="96" name="楕円 95">
          <a:extLst>
            <a:ext uri="{FF2B5EF4-FFF2-40B4-BE49-F238E27FC236}">
              <a16:creationId xmlns:a16="http://schemas.microsoft.com/office/drawing/2014/main" id="{61F38C2D-EA0C-45C2-A9EB-BDEA2E9770B3}"/>
            </a:ext>
          </a:extLst>
        </xdr:cNvPr>
        <xdr:cNvSpPr/>
      </xdr:nvSpPr>
      <xdr:spPr>
        <a:xfrm>
          <a:off x="1079500" y="1033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100330</xdr:rowOff>
    </xdr:from>
    <xdr:to>
      <xdr:col>10</xdr:col>
      <xdr:colOff>114300</xdr:colOff>
      <xdr:row>60</xdr:row>
      <xdr:rowOff>154940</xdr:rowOff>
    </xdr:to>
    <xdr:cxnSp macro="">
      <xdr:nvCxnSpPr>
        <xdr:cNvPr id="97" name="直線コネクタ 96">
          <a:extLst>
            <a:ext uri="{FF2B5EF4-FFF2-40B4-BE49-F238E27FC236}">
              <a16:creationId xmlns:a16="http://schemas.microsoft.com/office/drawing/2014/main" id="{D7F794E8-D537-4B42-B915-A7EC2B637435}"/>
            </a:ext>
          </a:extLst>
        </xdr:cNvPr>
        <xdr:cNvCxnSpPr/>
      </xdr:nvCxnSpPr>
      <xdr:spPr>
        <a:xfrm>
          <a:off x="1130300" y="10387330"/>
          <a:ext cx="889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98" name="n_1aveValue【体育館・プール】&#10;有形固定資産減価償却率">
          <a:extLst>
            <a:ext uri="{FF2B5EF4-FFF2-40B4-BE49-F238E27FC236}">
              <a16:creationId xmlns:a16="http://schemas.microsoft.com/office/drawing/2014/main" id="{D8B41693-8B45-45D9-B4E8-5DD5112B79C7}"/>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99" name="n_2aveValue【体育館・プール】&#10;有形固定資産減価償却率">
          <a:extLst>
            <a:ext uri="{FF2B5EF4-FFF2-40B4-BE49-F238E27FC236}">
              <a16:creationId xmlns:a16="http://schemas.microsoft.com/office/drawing/2014/main" id="{8CC7C93B-B64E-4C22-AAD1-8B76C78CE987}"/>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00" name="n_3aveValue【体育館・プール】&#10;有形固定資産減価償却率">
          <a:extLst>
            <a:ext uri="{FF2B5EF4-FFF2-40B4-BE49-F238E27FC236}">
              <a16:creationId xmlns:a16="http://schemas.microsoft.com/office/drawing/2014/main" id="{A935CB66-F925-416F-9105-520C9E2FC8CD}"/>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01" name="n_4aveValue【体育館・プール】&#10;有形固定資産減価償却率">
          <a:extLst>
            <a:ext uri="{FF2B5EF4-FFF2-40B4-BE49-F238E27FC236}">
              <a16:creationId xmlns:a16="http://schemas.microsoft.com/office/drawing/2014/main" id="{3278648B-741A-4BE5-9356-DB8CFFD65CA5}"/>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55897</xdr:rowOff>
    </xdr:from>
    <xdr:ext cx="405111" cy="259045"/>
    <xdr:sp macro="" textlink="">
      <xdr:nvSpPr>
        <xdr:cNvPr id="102" name="n_1mainValue【体育館・プール】&#10;有形固定資産減価償却率">
          <a:extLst>
            <a:ext uri="{FF2B5EF4-FFF2-40B4-BE49-F238E27FC236}">
              <a16:creationId xmlns:a16="http://schemas.microsoft.com/office/drawing/2014/main" id="{333AF63A-0484-4CFB-85D4-58675BF90322}"/>
            </a:ext>
          </a:extLst>
        </xdr:cNvPr>
        <xdr:cNvSpPr txBox="1"/>
      </xdr:nvSpPr>
      <xdr:spPr>
        <a:xfrm>
          <a:off x="3582044" y="1051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26687</xdr:rowOff>
    </xdr:from>
    <xdr:ext cx="405111" cy="259045"/>
    <xdr:sp macro="" textlink="">
      <xdr:nvSpPr>
        <xdr:cNvPr id="103" name="n_2mainValue【体育館・プール】&#10;有形固定資産減価償却率">
          <a:extLst>
            <a:ext uri="{FF2B5EF4-FFF2-40B4-BE49-F238E27FC236}">
              <a16:creationId xmlns:a16="http://schemas.microsoft.com/office/drawing/2014/main" id="{98A9F3BF-979E-4573-AF60-0332302CDC5E}"/>
            </a:ext>
          </a:extLst>
        </xdr:cNvPr>
        <xdr:cNvSpPr txBox="1"/>
      </xdr:nvSpPr>
      <xdr:spPr>
        <a:xfrm>
          <a:off x="2705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25417</xdr:rowOff>
    </xdr:from>
    <xdr:ext cx="405111" cy="259045"/>
    <xdr:sp macro="" textlink="">
      <xdr:nvSpPr>
        <xdr:cNvPr id="104" name="n_3mainValue【体育館・プール】&#10;有形固定資産減価償却率">
          <a:extLst>
            <a:ext uri="{FF2B5EF4-FFF2-40B4-BE49-F238E27FC236}">
              <a16:creationId xmlns:a16="http://schemas.microsoft.com/office/drawing/2014/main" id="{72FA3990-F558-40AB-8118-F590574E78C6}"/>
            </a:ext>
          </a:extLst>
        </xdr:cNvPr>
        <xdr:cNvSpPr txBox="1"/>
      </xdr:nvSpPr>
      <xdr:spPr>
        <a:xfrm>
          <a:off x="1816744" y="10483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142257</xdr:rowOff>
    </xdr:from>
    <xdr:ext cx="405111" cy="259045"/>
    <xdr:sp macro="" textlink="">
      <xdr:nvSpPr>
        <xdr:cNvPr id="105" name="n_4mainValue【体育館・プール】&#10;有形固定資産減価償却率">
          <a:extLst>
            <a:ext uri="{FF2B5EF4-FFF2-40B4-BE49-F238E27FC236}">
              <a16:creationId xmlns:a16="http://schemas.microsoft.com/office/drawing/2014/main" id="{4FE98620-5302-4844-9F46-4A3C4124D559}"/>
            </a:ext>
          </a:extLst>
        </xdr:cNvPr>
        <xdr:cNvSpPr txBox="1"/>
      </xdr:nvSpPr>
      <xdr:spPr>
        <a:xfrm>
          <a:off x="927744" y="1042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6" name="正方形/長方形 105">
          <a:extLst>
            <a:ext uri="{FF2B5EF4-FFF2-40B4-BE49-F238E27FC236}">
              <a16:creationId xmlns:a16="http://schemas.microsoft.com/office/drawing/2014/main" id="{DA9A7C69-EE83-4205-A1A6-BA7F0098CC3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7" name="正方形/長方形 106">
          <a:extLst>
            <a:ext uri="{FF2B5EF4-FFF2-40B4-BE49-F238E27FC236}">
              <a16:creationId xmlns:a16="http://schemas.microsoft.com/office/drawing/2014/main" id="{57C4BED6-0976-43F1-B582-515EB11BA79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8" name="正方形/長方形 107">
          <a:extLst>
            <a:ext uri="{FF2B5EF4-FFF2-40B4-BE49-F238E27FC236}">
              <a16:creationId xmlns:a16="http://schemas.microsoft.com/office/drawing/2014/main" id="{F05B7196-6FC9-45BD-90D2-2E1345D75CE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9" name="正方形/長方形 108">
          <a:extLst>
            <a:ext uri="{FF2B5EF4-FFF2-40B4-BE49-F238E27FC236}">
              <a16:creationId xmlns:a16="http://schemas.microsoft.com/office/drawing/2014/main" id="{5C5F2E60-849B-4C14-9621-1E141E4D13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0" name="正方形/長方形 109">
          <a:extLst>
            <a:ext uri="{FF2B5EF4-FFF2-40B4-BE49-F238E27FC236}">
              <a16:creationId xmlns:a16="http://schemas.microsoft.com/office/drawing/2014/main" id="{9AA8346A-51BF-4887-B80E-6D4E3282051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1" name="正方形/長方形 110">
          <a:extLst>
            <a:ext uri="{FF2B5EF4-FFF2-40B4-BE49-F238E27FC236}">
              <a16:creationId xmlns:a16="http://schemas.microsoft.com/office/drawing/2014/main" id="{74595A5B-48C9-4812-B6C9-9BF31AE46AA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2" name="正方形/長方形 111">
          <a:extLst>
            <a:ext uri="{FF2B5EF4-FFF2-40B4-BE49-F238E27FC236}">
              <a16:creationId xmlns:a16="http://schemas.microsoft.com/office/drawing/2014/main" id="{F35350AE-FBD6-4808-B208-3CB1F5A79C5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3" name="正方形/長方形 112">
          <a:extLst>
            <a:ext uri="{FF2B5EF4-FFF2-40B4-BE49-F238E27FC236}">
              <a16:creationId xmlns:a16="http://schemas.microsoft.com/office/drawing/2014/main" id="{FC7CCB81-696F-446A-973D-225639F46C5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4" name="テキスト ボックス 113">
          <a:extLst>
            <a:ext uri="{FF2B5EF4-FFF2-40B4-BE49-F238E27FC236}">
              <a16:creationId xmlns:a16="http://schemas.microsoft.com/office/drawing/2014/main" id="{19FB1A69-AF83-42F3-AD4F-033E47E9709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5" name="直線コネクタ 114">
          <a:extLst>
            <a:ext uri="{FF2B5EF4-FFF2-40B4-BE49-F238E27FC236}">
              <a16:creationId xmlns:a16="http://schemas.microsoft.com/office/drawing/2014/main" id="{0FE0A200-E900-483A-8C67-15E4F2DF3BF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6" name="直線コネクタ 115">
          <a:extLst>
            <a:ext uri="{FF2B5EF4-FFF2-40B4-BE49-F238E27FC236}">
              <a16:creationId xmlns:a16="http://schemas.microsoft.com/office/drawing/2014/main" id="{F5AA9B77-92F2-4164-BB10-8AC188735F2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7" name="テキスト ボックス 116">
          <a:extLst>
            <a:ext uri="{FF2B5EF4-FFF2-40B4-BE49-F238E27FC236}">
              <a16:creationId xmlns:a16="http://schemas.microsoft.com/office/drawing/2014/main" id="{0209008B-98FE-40DD-AF09-DC5F6787A07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8" name="直線コネクタ 117">
          <a:extLst>
            <a:ext uri="{FF2B5EF4-FFF2-40B4-BE49-F238E27FC236}">
              <a16:creationId xmlns:a16="http://schemas.microsoft.com/office/drawing/2014/main" id="{7A7350D5-A162-4184-822E-DDDD58E9BC6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9" name="テキスト ボックス 118">
          <a:extLst>
            <a:ext uri="{FF2B5EF4-FFF2-40B4-BE49-F238E27FC236}">
              <a16:creationId xmlns:a16="http://schemas.microsoft.com/office/drawing/2014/main" id="{21664003-FFEC-4EC7-97FD-486F8362AA9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5961C714-E0DB-4AFB-9D9D-BC4A6568774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EFF07E02-55AD-44F2-9062-E9F53F92507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2" name="直線コネクタ 121">
          <a:extLst>
            <a:ext uri="{FF2B5EF4-FFF2-40B4-BE49-F238E27FC236}">
              <a16:creationId xmlns:a16="http://schemas.microsoft.com/office/drawing/2014/main" id="{AE95E63E-CDE8-4245-B1B4-492042A65AB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3" name="テキスト ボックス 122">
          <a:extLst>
            <a:ext uri="{FF2B5EF4-FFF2-40B4-BE49-F238E27FC236}">
              <a16:creationId xmlns:a16="http://schemas.microsoft.com/office/drawing/2014/main" id="{7BF8450C-8566-48F6-B303-90EB2D552D8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4" name="直線コネクタ 123">
          <a:extLst>
            <a:ext uri="{FF2B5EF4-FFF2-40B4-BE49-F238E27FC236}">
              <a16:creationId xmlns:a16="http://schemas.microsoft.com/office/drawing/2014/main" id="{36DF8765-03AD-4E53-8CD4-93FD1610DF7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5" name="テキスト ボックス 124">
          <a:extLst>
            <a:ext uri="{FF2B5EF4-FFF2-40B4-BE49-F238E27FC236}">
              <a16:creationId xmlns:a16="http://schemas.microsoft.com/office/drawing/2014/main" id="{AC3B17AE-4FD6-4CD6-8B35-46218C540A6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F1AC3786-8AFE-4ED7-8079-70C75DEDF7E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a:extLst>
            <a:ext uri="{FF2B5EF4-FFF2-40B4-BE49-F238E27FC236}">
              <a16:creationId xmlns:a16="http://schemas.microsoft.com/office/drawing/2014/main" id="{470AE06F-8B8E-4BAF-9E55-85C49E64778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BD8F19BD-3AEA-414E-A4BD-B719206D74F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129" name="直線コネクタ 128">
          <a:extLst>
            <a:ext uri="{FF2B5EF4-FFF2-40B4-BE49-F238E27FC236}">
              <a16:creationId xmlns:a16="http://schemas.microsoft.com/office/drawing/2014/main" id="{7F7A3CB4-8064-4EC7-8C47-DC6B65A2D4E3}"/>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0" name="【体育館・プール】&#10;一人当たり面積最小値テキスト">
          <a:extLst>
            <a:ext uri="{FF2B5EF4-FFF2-40B4-BE49-F238E27FC236}">
              <a16:creationId xmlns:a16="http://schemas.microsoft.com/office/drawing/2014/main" id="{1D6CB666-27E7-4040-A391-C24175B46887}"/>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1" name="直線コネクタ 130">
          <a:extLst>
            <a:ext uri="{FF2B5EF4-FFF2-40B4-BE49-F238E27FC236}">
              <a16:creationId xmlns:a16="http://schemas.microsoft.com/office/drawing/2014/main" id="{3301A72A-BADA-4652-95F1-32B56E6D6C15}"/>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132" name="【体育館・プール】&#10;一人当たり面積最大値テキスト">
          <a:extLst>
            <a:ext uri="{FF2B5EF4-FFF2-40B4-BE49-F238E27FC236}">
              <a16:creationId xmlns:a16="http://schemas.microsoft.com/office/drawing/2014/main" id="{477C0954-FD76-4080-90C1-17E0F786095B}"/>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133" name="直線コネクタ 132">
          <a:extLst>
            <a:ext uri="{FF2B5EF4-FFF2-40B4-BE49-F238E27FC236}">
              <a16:creationId xmlns:a16="http://schemas.microsoft.com/office/drawing/2014/main" id="{AF81D46D-FFC8-4DE5-B600-AA9C76B675F9}"/>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134" name="【体育館・プール】&#10;一人当たり面積平均値テキスト">
          <a:extLst>
            <a:ext uri="{FF2B5EF4-FFF2-40B4-BE49-F238E27FC236}">
              <a16:creationId xmlns:a16="http://schemas.microsoft.com/office/drawing/2014/main" id="{D101F341-7135-412D-A6C7-BE0B4F563F8C}"/>
            </a:ext>
          </a:extLst>
        </xdr:cNvPr>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135" name="フローチャート: 判断 134">
          <a:extLst>
            <a:ext uri="{FF2B5EF4-FFF2-40B4-BE49-F238E27FC236}">
              <a16:creationId xmlns:a16="http://schemas.microsoft.com/office/drawing/2014/main" id="{609E04B3-16D2-4F55-8B32-41C228093422}"/>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136" name="フローチャート: 判断 135">
          <a:extLst>
            <a:ext uri="{FF2B5EF4-FFF2-40B4-BE49-F238E27FC236}">
              <a16:creationId xmlns:a16="http://schemas.microsoft.com/office/drawing/2014/main" id="{ED08DF9B-D2D6-40E1-A6FC-5067A7B72659}"/>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137" name="フローチャート: 判断 136">
          <a:extLst>
            <a:ext uri="{FF2B5EF4-FFF2-40B4-BE49-F238E27FC236}">
              <a16:creationId xmlns:a16="http://schemas.microsoft.com/office/drawing/2014/main" id="{C48EEB2C-6340-4644-967F-833D4AE38A05}"/>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138" name="フローチャート: 判断 137">
          <a:extLst>
            <a:ext uri="{FF2B5EF4-FFF2-40B4-BE49-F238E27FC236}">
              <a16:creationId xmlns:a16="http://schemas.microsoft.com/office/drawing/2014/main" id="{B93E3655-218E-493F-8C17-F127EE037807}"/>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139" name="フローチャート: 判断 138">
          <a:extLst>
            <a:ext uri="{FF2B5EF4-FFF2-40B4-BE49-F238E27FC236}">
              <a16:creationId xmlns:a16="http://schemas.microsoft.com/office/drawing/2014/main" id="{72740F23-7096-4F39-A3B2-31CB10404BCB}"/>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4F56F6E5-6254-407A-860E-D8F7AB47629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AB155B6E-C3CE-441B-8A7A-6C306F51196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7F0D875F-6621-480E-8767-4E03EC7C6DC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2703A439-6368-46E8-9168-6068890ACB6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FFC22BC1-8883-4EA6-B317-DFC647758DE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147320</xdr:rowOff>
    </xdr:from>
    <xdr:to>
      <xdr:col>55</xdr:col>
      <xdr:colOff>50800</xdr:colOff>
      <xdr:row>63</xdr:row>
      <xdr:rowOff>77470</xdr:rowOff>
    </xdr:to>
    <xdr:sp macro="" textlink="">
      <xdr:nvSpPr>
        <xdr:cNvPr id="145" name="楕円 144">
          <a:extLst>
            <a:ext uri="{FF2B5EF4-FFF2-40B4-BE49-F238E27FC236}">
              <a16:creationId xmlns:a16="http://schemas.microsoft.com/office/drawing/2014/main" id="{1940711C-A965-4425-83D6-75D0555AFC81}"/>
            </a:ext>
          </a:extLst>
        </xdr:cNvPr>
        <xdr:cNvSpPr/>
      </xdr:nvSpPr>
      <xdr:spPr>
        <a:xfrm>
          <a:off x="10426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125747</xdr:rowOff>
    </xdr:from>
    <xdr:ext cx="469744" cy="259045"/>
    <xdr:sp macro="" textlink="">
      <xdr:nvSpPr>
        <xdr:cNvPr id="146" name="【体育館・プール】&#10;一人当たり面積該当値テキスト">
          <a:extLst>
            <a:ext uri="{FF2B5EF4-FFF2-40B4-BE49-F238E27FC236}">
              <a16:creationId xmlns:a16="http://schemas.microsoft.com/office/drawing/2014/main" id="{91FC140B-CE29-4752-8BA2-F19442040949}"/>
            </a:ext>
          </a:extLst>
        </xdr:cNvPr>
        <xdr:cNvSpPr txBox="1"/>
      </xdr:nvSpPr>
      <xdr:spPr>
        <a:xfrm>
          <a:off x="10515600"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145415</xdr:rowOff>
    </xdr:from>
    <xdr:to>
      <xdr:col>50</xdr:col>
      <xdr:colOff>165100</xdr:colOff>
      <xdr:row>63</xdr:row>
      <xdr:rowOff>75565</xdr:rowOff>
    </xdr:to>
    <xdr:sp macro="" textlink="">
      <xdr:nvSpPr>
        <xdr:cNvPr id="147" name="楕円 146">
          <a:extLst>
            <a:ext uri="{FF2B5EF4-FFF2-40B4-BE49-F238E27FC236}">
              <a16:creationId xmlns:a16="http://schemas.microsoft.com/office/drawing/2014/main" id="{07682C3D-EF82-4DC9-B965-4FB4DE24034B}"/>
            </a:ext>
          </a:extLst>
        </xdr:cNvPr>
        <xdr:cNvSpPr/>
      </xdr:nvSpPr>
      <xdr:spPr>
        <a:xfrm>
          <a:off x="9588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24765</xdr:rowOff>
    </xdr:from>
    <xdr:to>
      <xdr:col>55</xdr:col>
      <xdr:colOff>0</xdr:colOff>
      <xdr:row>63</xdr:row>
      <xdr:rowOff>26670</xdr:rowOff>
    </xdr:to>
    <xdr:cxnSp macro="">
      <xdr:nvCxnSpPr>
        <xdr:cNvPr id="148" name="直線コネクタ 147">
          <a:extLst>
            <a:ext uri="{FF2B5EF4-FFF2-40B4-BE49-F238E27FC236}">
              <a16:creationId xmlns:a16="http://schemas.microsoft.com/office/drawing/2014/main" id="{22EFA27E-31EF-4E0C-AB15-937ABDF4729D}"/>
            </a:ext>
          </a:extLst>
        </xdr:cNvPr>
        <xdr:cNvCxnSpPr/>
      </xdr:nvCxnSpPr>
      <xdr:spPr>
        <a:xfrm>
          <a:off x="9639300" y="108261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141605</xdr:rowOff>
    </xdr:from>
    <xdr:to>
      <xdr:col>46</xdr:col>
      <xdr:colOff>38100</xdr:colOff>
      <xdr:row>63</xdr:row>
      <xdr:rowOff>71755</xdr:rowOff>
    </xdr:to>
    <xdr:sp macro="" textlink="">
      <xdr:nvSpPr>
        <xdr:cNvPr id="149" name="楕円 148">
          <a:extLst>
            <a:ext uri="{FF2B5EF4-FFF2-40B4-BE49-F238E27FC236}">
              <a16:creationId xmlns:a16="http://schemas.microsoft.com/office/drawing/2014/main" id="{0CF43377-DDF8-4761-9478-B3CA09C90289}"/>
            </a:ext>
          </a:extLst>
        </xdr:cNvPr>
        <xdr:cNvSpPr/>
      </xdr:nvSpPr>
      <xdr:spPr>
        <a:xfrm>
          <a:off x="8699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20955</xdr:rowOff>
    </xdr:from>
    <xdr:to>
      <xdr:col>50</xdr:col>
      <xdr:colOff>114300</xdr:colOff>
      <xdr:row>63</xdr:row>
      <xdr:rowOff>24765</xdr:rowOff>
    </xdr:to>
    <xdr:cxnSp macro="">
      <xdr:nvCxnSpPr>
        <xdr:cNvPr id="150" name="直線コネクタ 149">
          <a:extLst>
            <a:ext uri="{FF2B5EF4-FFF2-40B4-BE49-F238E27FC236}">
              <a16:creationId xmlns:a16="http://schemas.microsoft.com/office/drawing/2014/main" id="{F1055B85-FC8C-4529-AFA7-5D70084F8BFF}"/>
            </a:ext>
          </a:extLst>
        </xdr:cNvPr>
        <xdr:cNvCxnSpPr/>
      </xdr:nvCxnSpPr>
      <xdr:spPr>
        <a:xfrm>
          <a:off x="8750300" y="108223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139700</xdr:rowOff>
    </xdr:from>
    <xdr:to>
      <xdr:col>41</xdr:col>
      <xdr:colOff>101600</xdr:colOff>
      <xdr:row>63</xdr:row>
      <xdr:rowOff>69850</xdr:rowOff>
    </xdr:to>
    <xdr:sp macro="" textlink="">
      <xdr:nvSpPr>
        <xdr:cNvPr id="151" name="楕円 150">
          <a:extLst>
            <a:ext uri="{FF2B5EF4-FFF2-40B4-BE49-F238E27FC236}">
              <a16:creationId xmlns:a16="http://schemas.microsoft.com/office/drawing/2014/main" id="{8D2AE39B-6956-451E-87FB-818EEFF1C9DC}"/>
            </a:ext>
          </a:extLst>
        </xdr:cNvPr>
        <xdr:cNvSpPr/>
      </xdr:nvSpPr>
      <xdr:spPr>
        <a:xfrm>
          <a:off x="7810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19050</xdr:rowOff>
    </xdr:from>
    <xdr:to>
      <xdr:col>45</xdr:col>
      <xdr:colOff>177800</xdr:colOff>
      <xdr:row>63</xdr:row>
      <xdr:rowOff>20955</xdr:rowOff>
    </xdr:to>
    <xdr:cxnSp macro="">
      <xdr:nvCxnSpPr>
        <xdr:cNvPr id="152" name="直線コネクタ 151">
          <a:extLst>
            <a:ext uri="{FF2B5EF4-FFF2-40B4-BE49-F238E27FC236}">
              <a16:creationId xmlns:a16="http://schemas.microsoft.com/office/drawing/2014/main" id="{3B5AA35C-BCE6-414B-A265-49156D1F37E2}"/>
            </a:ext>
          </a:extLst>
        </xdr:cNvPr>
        <xdr:cNvCxnSpPr/>
      </xdr:nvCxnSpPr>
      <xdr:spPr>
        <a:xfrm>
          <a:off x="7861300" y="108204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78740</xdr:rowOff>
    </xdr:from>
    <xdr:to>
      <xdr:col>36</xdr:col>
      <xdr:colOff>165100</xdr:colOff>
      <xdr:row>62</xdr:row>
      <xdr:rowOff>8890</xdr:rowOff>
    </xdr:to>
    <xdr:sp macro="" textlink="">
      <xdr:nvSpPr>
        <xdr:cNvPr id="153" name="楕円 152">
          <a:extLst>
            <a:ext uri="{FF2B5EF4-FFF2-40B4-BE49-F238E27FC236}">
              <a16:creationId xmlns:a16="http://schemas.microsoft.com/office/drawing/2014/main" id="{8C96D6E1-61E5-4E63-9C00-CD430927447A}"/>
            </a:ext>
          </a:extLst>
        </xdr:cNvPr>
        <xdr:cNvSpPr/>
      </xdr:nvSpPr>
      <xdr:spPr>
        <a:xfrm>
          <a:off x="6921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129540</xdr:rowOff>
    </xdr:from>
    <xdr:to>
      <xdr:col>41</xdr:col>
      <xdr:colOff>50800</xdr:colOff>
      <xdr:row>63</xdr:row>
      <xdr:rowOff>19050</xdr:rowOff>
    </xdr:to>
    <xdr:cxnSp macro="">
      <xdr:nvCxnSpPr>
        <xdr:cNvPr id="154" name="直線コネクタ 153">
          <a:extLst>
            <a:ext uri="{FF2B5EF4-FFF2-40B4-BE49-F238E27FC236}">
              <a16:creationId xmlns:a16="http://schemas.microsoft.com/office/drawing/2014/main" id="{4733176A-394D-4085-BA76-EDF87A132291}"/>
            </a:ext>
          </a:extLst>
        </xdr:cNvPr>
        <xdr:cNvCxnSpPr/>
      </xdr:nvCxnSpPr>
      <xdr:spPr>
        <a:xfrm>
          <a:off x="6972300" y="1058799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155" name="n_1aveValue【体育館・プール】&#10;一人当たり面積">
          <a:extLst>
            <a:ext uri="{FF2B5EF4-FFF2-40B4-BE49-F238E27FC236}">
              <a16:creationId xmlns:a16="http://schemas.microsoft.com/office/drawing/2014/main" id="{78B6CB03-6430-400A-8FED-47DED08CC0AE}"/>
            </a:ext>
          </a:extLst>
        </xdr:cNvPr>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156" name="n_2aveValue【体育館・プール】&#10;一人当たり面積">
          <a:extLst>
            <a:ext uri="{FF2B5EF4-FFF2-40B4-BE49-F238E27FC236}">
              <a16:creationId xmlns:a16="http://schemas.microsoft.com/office/drawing/2014/main" id="{1708AA17-2781-4615-8772-1C94CF83C3E0}"/>
            </a:ext>
          </a:extLst>
        </xdr:cNvPr>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157" name="n_3aveValue【体育館・プール】&#10;一人当たり面積">
          <a:extLst>
            <a:ext uri="{FF2B5EF4-FFF2-40B4-BE49-F238E27FC236}">
              <a16:creationId xmlns:a16="http://schemas.microsoft.com/office/drawing/2014/main" id="{76E63DF7-8ED9-4076-9F76-B0711FE124A9}"/>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158" name="n_4aveValue【体育館・プール】&#10;一人当たり面積">
          <a:extLst>
            <a:ext uri="{FF2B5EF4-FFF2-40B4-BE49-F238E27FC236}">
              <a16:creationId xmlns:a16="http://schemas.microsoft.com/office/drawing/2014/main" id="{462FBE03-B697-4E3E-841B-2B3C7A8CCB56}"/>
            </a:ext>
          </a:extLst>
        </xdr:cNvPr>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66692</xdr:rowOff>
    </xdr:from>
    <xdr:ext cx="469744" cy="259045"/>
    <xdr:sp macro="" textlink="">
      <xdr:nvSpPr>
        <xdr:cNvPr id="159" name="n_1mainValue【体育館・プール】&#10;一人当たり面積">
          <a:extLst>
            <a:ext uri="{FF2B5EF4-FFF2-40B4-BE49-F238E27FC236}">
              <a16:creationId xmlns:a16="http://schemas.microsoft.com/office/drawing/2014/main" id="{B959C429-1E8C-4141-BAFA-E19FA83193D6}"/>
            </a:ext>
          </a:extLst>
        </xdr:cNvPr>
        <xdr:cNvSpPr txBox="1"/>
      </xdr:nvSpPr>
      <xdr:spPr>
        <a:xfrm>
          <a:off x="9391727" y="1086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62882</xdr:rowOff>
    </xdr:from>
    <xdr:ext cx="469744" cy="259045"/>
    <xdr:sp macro="" textlink="">
      <xdr:nvSpPr>
        <xdr:cNvPr id="160" name="n_2mainValue【体育館・プール】&#10;一人当たり面積">
          <a:extLst>
            <a:ext uri="{FF2B5EF4-FFF2-40B4-BE49-F238E27FC236}">
              <a16:creationId xmlns:a16="http://schemas.microsoft.com/office/drawing/2014/main" id="{49E4C78A-D2E5-4A78-9688-64FD510B9AC6}"/>
            </a:ext>
          </a:extLst>
        </xdr:cNvPr>
        <xdr:cNvSpPr txBox="1"/>
      </xdr:nvSpPr>
      <xdr:spPr>
        <a:xfrm>
          <a:off x="8515427" y="108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60977</xdr:rowOff>
    </xdr:from>
    <xdr:ext cx="469744" cy="259045"/>
    <xdr:sp macro="" textlink="">
      <xdr:nvSpPr>
        <xdr:cNvPr id="161" name="n_3mainValue【体育館・プール】&#10;一人当たり面積">
          <a:extLst>
            <a:ext uri="{FF2B5EF4-FFF2-40B4-BE49-F238E27FC236}">
              <a16:creationId xmlns:a16="http://schemas.microsoft.com/office/drawing/2014/main" id="{9FAE9C68-B244-4C10-9182-9D0481CB5F5A}"/>
            </a:ext>
          </a:extLst>
        </xdr:cNvPr>
        <xdr:cNvSpPr txBox="1"/>
      </xdr:nvSpPr>
      <xdr:spPr>
        <a:xfrm>
          <a:off x="7626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25417</xdr:rowOff>
    </xdr:from>
    <xdr:ext cx="469744" cy="259045"/>
    <xdr:sp macro="" textlink="">
      <xdr:nvSpPr>
        <xdr:cNvPr id="162" name="n_4mainValue【体育館・プール】&#10;一人当たり面積">
          <a:extLst>
            <a:ext uri="{FF2B5EF4-FFF2-40B4-BE49-F238E27FC236}">
              <a16:creationId xmlns:a16="http://schemas.microsoft.com/office/drawing/2014/main" id="{494B27B2-90E9-420F-A008-F00F28BC05D5}"/>
            </a:ext>
          </a:extLst>
        </xdr:cNvPr>
        <xdr:cNvSpPr txBox="1"/>
      </xdr:nvSpPr>
      <xdr:spPr>
        <a:xfrm>
          <a:off x="6737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95C07089-C84E-4511-9C41-2674461E01F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2F24112D-A518-441B-867D-A378BB70818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7C474BA8-C553-475D-B047-355512B652D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8E9A179F-1AEF-4C58-9A63-D55F76108D2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764CE518-CA59-4FBA-8E41-D5968AECFB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E9940A6A-8A9C-46D8-898B-70EABD9D5E3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EB863701-383B-4892-8EB3-D5224AEFCFD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2AB82904-BCD9-4DFC-85BB-3A82D5A9863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BFB48843-8DD0-49BA-A5B0-8D272AE927C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D39D7AFC-CBC3-443F-8EEC-10C0578A67C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373C64BE-1D5A-4F16-8C6F-9C59190621E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4" name="直線コネクタ 173">
          <a:extLst>
            <a:ext uri="{FF2B5EF4-FFF2-40B4-BE49-F238E27FC236}">
              <a16:creationId xmlns:a16="http://schemas.microsoft.com/office/drawing/2014/main" id="{F3E87986-B770-46F9-B06A-B9CB90E0D02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5" name="テキスト ボックス 174">
          <a:extLst>
            <a:ext uri="{FF2B5EF4-FFF2-40B4-BE49-F238E27FC236}">
              <a16:creationId xmlns:a16="http://schemas.microsoft.com/office/drawing/2014/main" id="{F3E8F817-12AF-4D1E-ABD3-6B22BB00A50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6" name="直線コネクタ 175">
          <a:extLst>
            <a:ext uri="{FF2B5EF4-FFF2-40B4-BE49-F238E27FC236}">
              <a16:creationId xmlns:a16="http://schemas.microsoft.com/office/drawing/2014/main" id="{20A5164C-4EE1-46A4-883E-1E5FC51D3F9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7" name="テキスト ボックス 176">
          <a:extLst>
            <a:ext uri="{FF2B5EF4-FFF2-40B4-BE49-F238E27FC236}">
              <a16:creationId xmlns:a16="http://schemas.microsoft.com/office/drawing/2014/main" id="{B9947E3A-01AD-4916-A7E9-E01573D1AF9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8" name="直線コネクタ 177">
          <a:extLst>
            <a:ext uri="{FF2B5EF4-FFF2-40B4-BE49-F238E27FC236}">
              <a16:creationId xmlns:a16="http://schemas.microsoft.com/office/drawing/2014/main" id="{86FD73CF-3B23-48FB-92F3-A4BA2A5F3E9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9" name="テキスト ボックス 178">
          <a:extLst>
            <a:ext uri="{FF2B5EF4-FFF2-40B4-BE49-F238E27FC236}">
              <a16:creationId xmlns:a16="http://schemas.microsoft.com/office/drawing/2014/main" id="{45569F30-4B84-401D-8A27-D7ECFCC755B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0" name="直線コネクタ 179">
          <a:extLst>
            <a:ext uri="{FF2B5EF4-FFF2-40B4-BE49-F238E27FC236}">
              <a16:creationId xmlns:a16="http://schemas.microsoft.com/office/drawing/2014/main" id="{F3AE678B-05C3-4561-B61B-D5610F5BE55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1" name="テキスト ボックス 180">
          <a:extLst>
            <a:ext uri="{FF2B5EF4-FFF2-40B4-BE49-F238E27FC236}">
              <a16:creationId xmlns:a16="http://schemas.microsoft.com/office/drawing/2014/main" id="{2CBEFDCC-D4D3-4F8C-9F93-E910F855027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2" name="直線コネクタ 181">
          <a:extLst>
            <a:ext uri="{FF2B5EF4-FFF2-40B4-BE49-F238E27FC236}">
              <a16:creationId xmlns:a16="http://schemas.microsoft.com/office/drawing/2014/main" id="{7EE654E8-ED49-4D53-BEE3-45D890A46CF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3" name="テキスト ボックス 182">
          <a:extLst>
            <a:ext uri="{FF2B5EF4-FFF2-40B4-BE49-F238E27FC236}">
              <a16:creationId xmlns:a16="http://schemas.microsoft.com/office/drawing/2014/main" id="{7F87E8FD-99F1-4283-88FC-76C98F97D8D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B91E5F6C-B8AF-4519-BBC6-2AC8671228A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5" name="テキスト ボックス 184">
          <a:extLst>
            <a:ext uri="{FF2B5EF4-FFF2-40B4-BE49-F238E27FC236}">
              <a16:creationId xmlns:a16="http://schemas.microsoft.com/office/drawing/2014/main" id="{41D80ECC-F6B9-4767-AB3C-46E3FDF928A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514971F6-171C-4CAF-B70C-58E81555270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187" name="直線コネクタ 186">
          <a:extLst>
            <a:ext uri="{FF2B5EF4-FFF2-40B4-BE49-F238E27FC236}">
              <a16:creationId xmlns:a16="http://schemas.microsoft.com/office/drawing/2014/main" id="{B316A367-A31A-4B07-B25C-CA7D408A5166}"/>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8" name="【福祉施設】&#10;有形固定資産減価償却率最小値テキスト">
          <a:extLst>
            <a:ext uri="{FF2B5EF4-FFF2-40B4-BE49-F238E27FC236}">
              <a16:creationId xmlns:a16="http://schemas.microsoft.com/office/drawing/2014/main" id="{C6F23241-E41F-491A-9623-908B48AAE3F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9" name="直線コネクタ 188">
          <a:extLst>
            <a:ext uri="{FF2B5EF4-FFF2-40B4-BE49-F238E27FC236}">
              <a16:creationId xmlns:a16="http://schemas.microsoft.com/office/drawing/2014/main" id="{AC67DC0B-0829-412C-92A2-242E53B2DB3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190" name="【福祉施設】&#10;有形固定資産減価償却率最大値テキスト">
          <a:extLst>
            <a:ext uri="{FF2B5EF4-FFF2-40B4-BE49-F238E27FC236}">
              <a16:creationId xmlns:a16="http://schemas.microsoft.com/office/drawing/2014/main" id="{A3FB2C4C-996E-42CB-A1DC-0A4EC775CFD9}"/>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191" name="直線コネクタ 190">
          <a:extLst>
            <a:ext uri="{FF2B5EF4-FFF2-40B4-BE49-F238E27FC236}">
              <a16:creationId xmlns:a16="http://schemas.microsoft.com/office/drawing/2014/main" id="{7BC1EFBC-6680-488A-B250-38C001865BBF}"/>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0B59357B-A17A-4C2F-8C8A-7754F26A50E7}"/>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193" name="フローチャート: 判断 192">
          <a:extLst>
            <a:ext uri="{FF2B5EF4-FFF2-40B4-BE49-F238E27FC236}">
              <a16:creationId xmlns:a16="http://schemas.microsoft.com/office/drawing/2014/main" id="{B64D47D1-AC63-4184-BBB4-932B3E1EE9F7}"/>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194" name="フローチャート: 判断 193">
          <a:extLst>
            <a:ext uri="{FF2B5EF4-FFF2-40B4-BE49-F238E27FC236}">
              <a16:creationId xmlns:a16="http://schemas.microsoft.com/office/drawing/2014/main" id="{51C7761B-A608-40DE-80CC-F8348E5D7D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195" name="フローチャート: 判断 194">
          <a:extLst>
            <a:ext uri="{FF2B5EF4-FFF2-40B4-BE49-F238E27FC236}">
              <a16:creationId xmlns:a16="http://schemas.microsoft.com/office/drawing/2014/main" id="{96D63D11-1B97-4C5F-90E0-EF38392D85A4}"/>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196" name="フローチャート: 判断 195">
          <a:extLst>
            <a:ext uri="{FF2B5EF4-FFF2-40B4-BE49-F238E27FC236}">
              <a16:creationId xmlns:a16="http://schemas.microsoft.com/office/drawing/2014/main" id="{ACEC074D-DA76-4303-A7D9-7F585B6C4EA6}"/>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197" name="フローチャート: 判断 196">
          <a:extLst>
            <a:ext uri="{FF2B5EF4-FFF2-40B4-BE49-F238E27FC236}">
              <a16:creationId xmlns:a16="http://schemas.microsoft.com/office/drawing/2014/main" id="{D3D227D7-E2AC-4F00-8119-8F750AE93981}"/>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68CC06FE-F156-4D93-931B-5BAE769F9E0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3624B0A8-B107-4775-9ED2-FB5E7D81B5F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45FF4280-0277-4D07-8B19-62C1F6233F9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D87E0E0A-FADF-4F6C-AA8A-3799B968A04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F908F4A2-A552-4CFA-9E5C-CCEC50A010D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92075</xdr:rowOff>
    </xdr:from>
    <xdr:to>
      <xdr:col>24</xdr:col>
      <xdr:colOff>114300</xdr:colOff>
      <xdr:row>81</xdr:row>
      <xdr:rowOff>22225</xdr:rowOff>
    </xdr:to>
    <xdr:sp macro="" textlink="">
      <xdr:nvSpPr>
        <xdr:cNvPr id="203" name="楕円 202">
          <a:extLst>
            <a:ext uri="{FF2B5EF4-FFF2-40B4-BE49-F238E27FC236}">
              <a16:creationId xmlns:a16="http://schemas.microsoft.com/office/drawing/2014/main" id="{BF2ADAC5-4FA2-4793-A093-8B29E94F08B3}"/>
            </a:ext>
          </a:extLst>
        </xdr:cNvPr>
        <xdr:cNvSpPr/>
      </xdr:nvSpPr>
      <xdr:spPr>
        <a:xfrm>
          <a:off x="45847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114952</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350D17E6-5B08-4428-9471-40E8E77C2AB8}"/>
            </a:ext>
          </a:extLst>
        </xdr:cNvPr>
        <xdr:cNvSpPr txBox="1"/>
      </xdr:nvSpPr>
      <xdr:spPr>
        <a:xfrm>
          <a:off x="4673600"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52070</xdr:rowOff>
    </xdr:from>
    <xdr:to>
      <xdr:col>20</xdr:col>
      <xdr:colOff>38100</xdr:colOff>
      <xdr:row>80</xdr:row>
      <xdr:rowOff>153670</xdr:rowOff>
    </xdr:to>
    <xdr:sp macro="" textlink="">
      <xdr:nvSpPr>
        <xdr:cNvPr id="205" name="楕円 204">
          <a:extLst>
            <a:ext uri="{FF2B5EF4-FFF2-40B4-BE49-F238E27FC236}">
              <a16:creationId xmlns:a16="http://schemas.microsoft.com/office/drawing/2014/main" id="{938D33A1-21A8-44DC-BAD6-2C84029B9934}"/>
            </a:ext>
          </a:extLst>
        </xdr:cNvPr>
        <xdr:cNvSpPr/>
      </xdr:nvSpPr>
      <xdr:spPr>
        <a:xfrm>
          <a:off x="3746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102870</xdr:rowOff>
    </xdr:from>
    <xdr:to>
      <xdr:col>24</xdr:col>
      <xdr:colOff>63500</xdr:colOff>
      <xdr:row>80</xdr:row>
      <xdr:rowOff>142875</xdr:rowOff>
    </xdr:to>
    <xdr:cxnSp macro="">
      <xdr:nvCxnSpPr>
        <xdr:cNvPr id="206" name="直線コネクタ 205">
          <a:extLst>
            <a:ext uri="{FF2B5EF4-FFF2-40B4-BE49-F238E27FC236}">
              <a16:creationId xmlns:a16="http://schemas.microsoft.com/office/drawing/2014/main" id="{B17D93F4-98E9-4448-89C7-D1CA9CE5FF83}"/>
            </a:ext>
          </a:extLst>
        </xdr:cNvPr>
        <xdr:cNvCxnSpPr/>
      </xdr:nvCxnSpPr>
      <xdr:spPr>
        <a:xfrm>
          <a:off x="3797300" y="138188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13970</xdr:rowOff>
    </xdr:from>
    <xdr:to>
      <xdr:col>15</xdr:col>
      <xdr:colOff>101600</xdr:colOff>
      <xdr:row>80</xdr:row>
      <xdr:rowOff>115570</xdr:rowOff>
    </xdr:to>
    <xdr:sp macro="" textlink="">
      <xdr:nvSpPr>
        <xdr:cNvPr id="207" name="楕円 206">
          <a:extLst>
            <a:ext uri="{FF2B5EF4-FFF2-40B4-BE49-F238E27FC236}">
              <a16:creationId xmlns:a16="http://schemas.microsoft.com/office/drawing/2014/main" id="{A5F2A2F6-0FCB-439A-AC36-AA3FA67E8CDB}"/>
            </a:ext>
          </a:extLst>
        </xdr:cNvPr>
        <xdr:cNvSpPr/>
      </xdr:nvSpPr>
      <xdr:spPr>
        <a:xfrm>
          <a:off x="2857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64770</xdr:rowOff>
    </xdr:from>
    <xdr:to>
      <xdr:col>19</xdr:col>
      <xdr:colOff>177800</xdr:colOff>
      <xdr:row>80</xdr:row>
      <xdr:rowOff>102870</xdr:rowOff>
    </xdr:to>
    <xdr:cxnSp macro="">
      <xdr:nvCxnSpPr>
        <xdr:cNvPr id="208" name="直線コネクタ 207">
          <a:extLst>
            <a:ext uri="{FF2B5EF4-FFF2-40B4-BE49-F238E27FC236}">
              <a16:creationId xmlns:a16="http://schemas.microsoft.com/office/drawing/2014/main" id="{5DD05E9E-C9B3-4943-9576-54DEA7DB229E}"/>
            </a:ext>
          </a:extLst>
        </xdr:cNvPr>
        <xdr:cNvCxnSpPr/>
      </xdr:nvCxnSpPr>
      <xdr:spPr>
        <a:xfrm>
          <a:off x="2908300" y="13780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09" name="楕円 208">
          <a:extLst>
            <a:ext uri="{FF2B5EF4-FFF2-40B4-BE49-F238E27FC236}">
              <a16:creationId xmlns:a16="http://schemas.microsoft.com/office/drawing/2014/main" id="{8298915C-4B8B-43C4-80D0-2970B5453CB6}"/>
            </a:ext>
          </a:extLst>
        </xdr:cNvPr>
        <xdr:cNvSpPr/>
      </xdr:nvSpPr>
      <xdr:spPr>
        <a:xfrm>
          <a:off x="1968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26670</xdr:rowOff>
    </xdr:from>
    <xdr:to>
      <xdr:col>15</xdr:col>
      <xdr:colOff>50800</xdr:colOff>
      <xdr:row>80</xdr:row>
      <xdr:rowOff>64770</xdr:rowOff>
    </xdr:to>
    <xdr:cxnSp macro="">
      <xdr:nvCxnSpPr>
        <xdr:cNvPr id="210" name="直線コネクタ 209">
          <a:extLst>
            <a:ext uri="{FF2B5EF4-FFF2-40B4-BE49-F238E27FC236}">
              <a16:creationId xmlns:a16="http://schemas.microsoft.com/office/drawing/2014/main" id="{C457D3AF-BB35-428B-9679-03BB01156F3E}"/>
            </a:ext>
          </a:extLst>
        </xdr:cNvPr>
        <xdr:cNvCxnSpPr/>
      </xdr:nvCxnSpPr>
      <xdr:spPr>
        <a:xfrm>
          <a:off x="2019300" y="13742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139700</xdr:rowOff>
    </xdr:from>
    <xdr:to>
      <xdr:col>6</xdr:col>
      <xdr:colOff>38100</xdr:colOff>
      <xdr:row>84</xdr:row>
      <xdr:rowOff>69850</xdr:rowOff>
    </xdr:to>
    <xdr:sp macro="" textlink="">
      <xdr:nvSpPr>
        <xdr:cNvPr id="211" name="楕円 210">
          <a:extLst>
            <a:ext uri="{FF2B5EF4-FFF2-40B4-BE49-F238E27FC236}">
              <a16:creationId xmlns:a16="http://schemas.microsoft.com/office/drawing/2014/main" id="{06303C2A-5E9F-4F4F-8555-3141397C4F57}"/>
            </a:ext>
          </a:extLst>
        </xdr:cNvPr>
        <xdr:cNvSpPr/>
      </xdr:nvSpPr>
      <xdr:spPr>
        <a:xfrm>
          <a:off x="1079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26670</xdr:rowOff>
    </xdr:from>
    <xdr:to>
      <xdr:col>10</xdr:col>
      <xdr:colOff>114300</xdr:colOff>
      <xdr:row>84</xdr:row>
      <xdr:rowOff>19050</xdr:rowOff>
    </xdr:to>
    <xdr:cxnSp macro="">
      <xdr:nvCxnSpPr>
        <xdr:cNvPr id="212" name="直線コネクタ 211">
          <a:extLst>
            <a:ext uri="{FF2B5EF4-FFF2-40B4-BE49-F238E27FC236}">
              <a16:creationId xmlns:a16="http://schemas.microsoft.com/office/drawing/2014/main" id="{92C94DF0-A7B4-499F-A763-93625E6721C4}"/>
            </a:ext>
          </a:extLst>
        </xdr:cNvPr>
        <xdr:cNvCxnSpPr/>
      </xdr:nvCxnSpPr>
      <xdr:spPr>
        <a:xfrm flipV="1">
          <a:off x="1130300" y="13742670"/>
          <a:ext cx="889000" cy="67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213" name="n_1aveValue【福祉施設】&#10;有形固定資産減価償却率">
          <a:extLst>
            <a:ext uri="{FF2B5EF4-FFF2-40B4-BE49-F238E27FC236}">
              <a16:creationId xmlns:a16="http://schemas.microsoft.com/office/drawing/2014/main" id="{D3A3EE8A-C74E-45BB-8FC4-20CC8A208C26}"/>
            </a:ext>
          </a:extLst>
        </xdr:cNvPr>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214" name="n_2aveValue【福祉施設】&#10;有形固定資産減価償却率">
          <a:extLst>
            <a:ext uri="{FF2B5EF4-FFF2-40B4-BE49-F238E27FC236}">
              <a16:creationId xmlns:a16="http://schemas.microsoft.com/office/drawing/2014/main" id="{68C004C6-E603-4A58-9732-C847AB190F73}"/>
            </a:ext>
          </a:extLst>
        </xdr:cNvPr>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215" name="n_3aveValue【福祉施設】&#10;有形固定資産減価償却率">
          <a:extLst>
            <a:ext uri="{FF2B5EF4-FFF2-40B4-BE49-F238E27FC236}">
              <a16:creationId xmlns:a16="http://schemas.microsoft.com/office/drawing/2014/main" id="{418594AD-D417-469D-BEF2-5A4A88645B2F}"/>
            </a:ext>
          </a:extLst>
        </xdr:cNvPr>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16" name="n_4aveValue【福祉施設】&#10;有形固定資産減価償却率">
          <a:extLst>
            <a:ext uri="{FF2B5EF4-FFF2-40B4-BE49-F238E27FC236}">
              <a16:creationId xmlns:a16="http://schemas.microsoft.com/office/drawing/2014/main" id="{36AAE9C2-B503-4714-9AC1-197F050127E9}"/>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170197</xdr:rowOff>
    </xdr:from>
    <xdr:ext cx="405111" cy="259045"/>
    <xdr:sp macro="" textlink="">
      <xdr:nvSpPr>
        <xdr:cNvPr id="217" name="n_1mainValue【福祉施設】&#10;有形固定資産減価償却率">
          <a:extLst>
            <a:ext uri="{FF2B5EF4-FFF2-40B4-BE49-F238E27FC236}">
              <a16:creationId xmlns:a16="http://schemas.microsoft.com/office/drawing/2014/main" id="{D9B3F31B-5A54-43D3-B975-EACD4A1EA2EA}"/>
            </a:ext>
          </a:extLst>
        </xdr:cNvPr>
        <xdr:cNvSpPr txBox="1"/>
      </xdr:nvSpPr>
      <xdr:spPr>
        <a:xfrm>
          <a:off x="35820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132097</xdr:rowOff>
    </xdr:from>
    <xdr:ext cx="405111" cy="259045"/>
    <xdr:sp macro="" textlink="">
      <xdr:nvSpPr>
        <xdr:cNvPr id="218" name="n_2mainValue【福祉施設】&#10;有形固定資産減価償却率">
          <a:extLst>
            <a:ext uri="{FF2B5EF4-FFF2-40B4-BE49-F238E27FC236}">
              <a16:creationId xmlns:a16="http://schemas.microsoft.com/office/drawing/2014/main" id="{6E68498B-C55D-4AC1-825E-323067591C92}"/>
            </a:ext>
          </a:extLst>
        </xdr:cNvPr>
        <xdr:cNvSpPr txBox="1"/>
      </xdr:nvSpPr>
      <xdr:spPr>
        <a:xfrm>
          <a:off x="2705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19" name="n_3mainValue【福祉施設】&#10;有形固定資産減価償却率">
          <a:extLst>
            <a:ext uri="{FF2B5EF4-FFF2-40B4-BE49-F238E27FC236}">
              <a16:creationId xmlns:a16="http://schemas.microsoft.com/office/drawing/2014/main" id="{459A7A48-B06F-4B21-86D1-D0830A8D139D}"/>
            </a:ext>
          </a:extLst>
        </xdr:cNvPr>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60977</xdr:rowOff>
    </xdr:from>
    <xdr:ext cx="405111" cy="259045"/>
    <xdr:sp macro="" textlink="">
      <xdr:nvSpPr>
        <xdr:cNvPr id="220" name="n_4mainValue【福祉施設】&#10;有形固定資産減価償却率">
          <a:extLst>
            <a:ext uri="{FF2B5EF4-FFF2-40B4-BE49-F238E27FC236}">
              <a16:creationId xmlns:a16="http://schemas.microsoft.com/office/drawing/2014/main" id="{4D7D72CF-EBA6-44A3-A58D-BC51150F5CC2}"/>
            </a:ext>
          </a:extLst>
        </xdr:cNvPr>
        <xdr:cNvSpPr txBox="1"/>
      </xdr:nvSpPr>
      <xdr:spPr>
        <a:xfrm>
          <a:off x="927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85008692-0DC0-4977-AC66-C277FB0BCD7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08D11F0D-3D5A-4E6C-B26A-464AEED9488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C58888DA-6B25-4430-82EB-B6652E69C2B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164C689E-A185-44D6-9C3F-8A5DECFC088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2C91BE0F-6C56-4F92-9262-B18A35C86B1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AF4C90C1-3C08-4A3F-BC11-835783F0E87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4F5BC2D7-29F0-4608-91F3-989E89B77C7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68EC28BE-EA69-4CFF-B3C8-7FEDE07EB82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A3C30618-A09B-4234-B0B0-9E1B6F05846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5DF23F9A-0FCC-47C3-A991-A3DC29A4DB9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a:extLst>
            <a:ext uri="{FF2B5EF4-FFF2-40B4-BE49-F238E27FC236}">
              <a16:creationId xmlns:a16="http://schemas.microsoft.com/office/drawing/2014/main" id="{74BCAA8A-81B5-4827-911B-EAD2302EAD8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a:extLst>
            <a:ext uri="{FF2B5EF4-FFF2-40B4-BE49-F238E27FC236}">
              <a16:creationId xmlns:a16="http://schemas.microsoft.com/office/drawing/2014/main" id="{F4E52AF1-8902-4E88-85D8-9854783B6A4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a:extLst>
            <a:ext uri="{FF2B5EF4-FFF2-40B4-BE49-F238E27FC236}">
              <a16:creationId xmlns:a16="http://schemas.microsoft.com/office/drawing/2014/main" id="{ADE7BAE5-9499-4E71-8CD6-E81B3798258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a:extLst>
            <a:ext uri="{FF2B5EF4-FFF2-40B4-BE49-F238E27FC236}">
              <a16:creationId xmlns:a16="http://schemas.microsoft.com/office/drawing/2014/main" id="{1CE9F91D-2809-45D0-B643-29882EC1DAD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a:extLst>
            <a:ext uri="{FF2B5EF4-FFF2-40B4-BE49-F238E27FC236}">
              <a16:creationId xmlns:a16="http://schemas.microsoft.com/office/drawing/2014/main" id="{63D6F59A-C422-4C0A-9F81-09DBEA682E5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a:extLst>
            <a:ext uri="{FF2B5EF4-FFF2-40B4-BE49-F238E27FC236}">
              <a16:creationId xmlns:a16="http://schemas.microsoft.com/office/drawing/2014/main" id="{CF7EDC32-3EF9-4E37-8A37-08E3A6730C71}"/>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a:extLst>
            <a:ext uri="{FF2B5EF4-FFF2-40B4-BE49-F238E27FC236}">
              <a16:creationId xmlns:a16="http://schemas.microsoft.com/office/drawing/2014/main" id="{85A792DF-5A01-4714-8244-A147FC2133A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a:extLst>
            <a:ext uri="{FF2B5EF4-FFF2-40B4-BE49-F238E27FC236}">
              <a16:creationId xmlns:a16="http://schemas.microsoft.com/office/drawing/2014/main" id="{00127D31-CD0C-488D-831E-3A4D41EEE2B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C2B814C2-2E7B-4950-AAA0-54589E5E438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2C11BA39-D96A-4579-AD79-CB23B718AF8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a:extLst>
            <a:ext uri="{FF2B5EF4-FFF2-40B4-BE49-F238E27FC236}">
              <a16:creationId xmlns:a16="http://schemas.microsoft.com/office/drawing/2014/main" id="{623A8736-7758-4474-9C2E-06EB6AF60D8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242" name="直線コネクタ 241">
          <a:extLst>
            <a:ext uri="{FF2B5EF4-FFF2-40B4-BE49-F238E27FC236}">
              <a16:creationId xmlns:a16="http://schemas.microsoft.com/office/drawing/2014/main" id="{C246EDF9-7F28-41E4-821B-5304C4185C43}"/>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243" name="【福祉施設】&#10;一人当たり面積最小値テキスト">
          <a:extLst>
            <a:ext uri="{FF2B5EF4-FFF2-40B4-BE49-F238E27FC236}">
              <a16:creationId xmlns:a16="http://schemas.microsoft.com/office/drawing/2014/main" id="{0BFCB370-A0AE-482E-B942-EB5F8369A465}"/>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244" name="直線コネクタ 243">
          <a:extLst>
            <a:ext uri="{FF2B5EF4-FFF2-40B4-BE49-F238E27FC236}">
              <a16:creationId xmlns:a16="http://schemas.microsoft.com/office/drawing/2014/main" id="{DEED0FAD-1343-4C64-8543-973D97F29456}"/>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245" name="【福祉施設】&#10;一人当たり面積最大値テキスト">
          <a:extLst>
            <a:ext uri="{FF2B5EF4-FFF2-40B4-BE49-F238E27FC236}">
              <a16:creationId xmlns:a16="http://schemas.microsoft.com/office/drawing/2014/main" id="{0B240827-E26B-4197-89E6-D266B42FCA8D}"/>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246" name="直線コネクタ 245">
          <a:extLst>
            <a:ext uri="{FF2B5EF4-FFF2-40B4-BE49-F238E27FC236}">
              <a16:creationId xmlns:a16="http://schemas.microsoft.com/office/drawing/2014/main" id="{2AECE6F8-974C-4A0C-9716-58A333ED0654}"/>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247" name="【福祉施設】&#10;一人当たり面積平均値テキスト">
          <a:extLst>
            <a:ext uri="{FF2B5EF4-FFF2-40B4-BE49-F238E27FC236}">
              <a16:creationId xmlns:a16="http://schemas.microsoft.com/office/drawing/2014/main" id="{C0F250AC-05A0-44DC-A8A2-02185D71120E}"/>
            </a:ext>
          </a:extLst>
        </xdr:cNvPr>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248" name="フローチャート: 判断 247">
          <a:extLst>
            <a:ext uri="{FF2B5EF4-FFF2-40B4-BE49-F238E27FC236}">
              <a16:creationId xmlns:a16="http://schemas.microsoft.com/office/drawing/2014/main" id="{B673AB39-EF3A-42CB-98B3-246DB9CCA71D}"/>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249" name="フローチャート: 判断 248">
          <a:extLst>
            <a:ext uri="{FF2B5EF4-FFF2-40B4-BE49-F238E27FC236}">
              <a16:creationId xmlns:a16="http://schemas.microsoft.com/office/drawing/2014/main" id="{37E34A62-0E1F-4CD2-84E3-A6358E8B4903}"/>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250" name="フローチャート: 判断 249">
          <a:extLst>
            <a:ext uri="{FF2B5EF4-FFF2-40B4-BE49-F238E27FC236}">
              <a16:creationId xmlns:a16="http://schemas.microsoft.com/office/drawing/2014/main" id="{B442AE0A-8B27-4250-A614-633FDD71EDEA}"/>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251" name="フローチャート: 判断 250">
          <a:extLst>
            <a:ext uri="{FF2B5EF4-FFF2-40B4-BE49-F238E27FC236}">
              <a16:creationId xmlns:a16="http://schemas.microsoft.com/office/drawing/2014/main" id="{A693459C-B9CE-4B75-8EAC-0F6AA7875980}"/>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252" name="フローチャート: 判断 251">
          <a:extLst>
            <a:ext uri="{FF2B5EF4-FFF2-40B4-BE49-F238E27FC236}">
              <a16:creationId xmlns:a16="http://schemas.microsoft.com/office/drawing/2014/main" id="{F1B24BFA-1A07-4B53-9D06-DFDEF1D02834}"/>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8E080751-748E-4BB8-B786-DF4FAA99BD7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511922A4-0872-4ED0-83B5-9BB36C10F55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46D6B59E-08C5-4537-B0A8-2491E55ABA7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690890B3-AC49-4F0A-9EEF-D0B60AEE027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29044F26-AFA6-44A2-A04C-A710EB09667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58" name="楕円 257">
          <a:extLst>
            <a:ext uri="{FF2B5EF4-FFF2-40B4-BE49-F238E27FC236}">
              <a16:creationId xmlns:a16="http://schemas.microsoft.com/office/drawing/2014/main" id="{CD6795F7-E67A-4035-9DD6-90F0FF9A651C}"/>
            </a:ext>
          </a:extLst>
        </xdr:cNvPr>
        <xdr:cNvSpPr/>
      </xdr:nvSpPr>
      <xdr:spPr>
        <a:xfrm>
          <a:off x="104267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132605</xdr:rowOff>
    </xdr:from>
    <xdr:ext cx="469744" cy="259045"/>
    <xdr:sp macro="" textlink="">
      <xdr:nvSpPr>
        <xdr:cNvPr id="259" name="【福祉施設】&#10;一人当たり面積該当値テキスト">
          <a:extLst>
            <a:ext uri="{FF2B5EF4-FFF2-40B4-BE49-F238E27FC236}">
              <a16:creationId xmlns:a16="http://schemas.microsoft.com/office/drawing/2014/main" id="{9111DD16-E81E-4137-B05F-E86436975032}"/>
            </a:ext>
          </a:extLst>
        </xdr:cNvPr>
        <xdr:cNvSpPr txBox="1"/>
      </xdr:nvSpPr>
      <xdr:spPr>
        <a:xfrm>
          <a:off x="10515600"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151892</xdr:rowOff>
    </xdr:from>
    <xdr:to>
      <xdr:col>50</xdr:col>
      <xdr:colOff>165100</xdr:colOff>
      <xdr:row>85</xdr:row>
      <xdr:rowOff>82042</xdr:rowOff>
    </xdr:to>
    <xdr:sp macro="" textlink="">
      <xdr:nvSpPr>
        <xdr:cNvPr id="260" name="楕円 259">
          <a:extLst>
            <a:ext uri="{FF2B5EF4-FFF2-40B4-BE49-F238E27FC236}">
              <a16:creationId xmlns:a16="http://schemas.microsoft.com/office/drawing/2014/main" id="{2143F618-BA42-4E5B-A2AF-74FFFC127425}"/>
            </a:ext>
          </a:extLst>
        </xdr:cNvPr>
        <xdr:cNvSpPr/>
      </xdr:nvSpPr>
      <xdr:spPr>
        <a:xfrm>
          <a:off x="9588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31242</xdr:rowOff>
    </xdr:from>
    <xdr:to>
      <xdr:col>55</xdr:col>
      <xdr:colOff>0</xdr:colOff>
      <xdr:row>85</xdr:row>
      <xdr:rowOff>33528</xdr:rowOff>
    </xdr:to>
    <xdr:cxnSp macro="">
      <xdr:nvCxnSpPr>
        <xdr:cNvPr id="261" name="直線コネクタ 260">
          <a:extLst>
            <a:ext uri="{FF2B5EF4-FFF2-40B4-BE49-F238E27FC236}">
              <a16:creationId xmlns:a16="http://schemas.microsoft.com/office/drawing/2014/main" id="{883444E5-CAEC-4758-9953-6FC24C9D05F0}"/>
            </a:ext>
          </a:extLst>
        </xdr:cNvPr>
        <xdr:cNvCxnSpPr/>
      </xdr:nvCxnSpPr>
      <xdr:spPr>
        <a:xfrm>
          <a:off x="9639300" y="146044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149606</xdr:rowOff>
    </xdr:from>
    <xdr:to>
      <xdr:col>46</xdr:col>
      <xdr:colOff>38100</xdr:colOff>
      <xdr:row>85</xdr:row>
      <xdr:rowOff>79756</xdr:rowOff>
    </xdr:to>
    <xdr:sp macro="" textlink="">
      <xdr:nvSpPr>
        <xdr:cNvPr id="262" name="楕円 261">
          <a:extLst>
            <a:ext uri="{FF2B5EF4-FFF2-40B4-BE49-F238E27FC236}">
              <a16:creationId xmlns:a16="http://schemas.microsoft.com/office/drawing/2014/main" id="{7FEC10A7-338F-4691-B0F1-7D560C002C70}"/>
            </a:ext>
          </a:extLst>
        </xdr:cNvPr>
        <xdr:cNvSpPr/>
      </xdr:nvSpPr>
      <xdr:spPr>
        <a:xfrm>
          <a:off x="8699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28956</xdr:rowOff>
    </xdr:from>
    <xdr:to>
      <xdr:col>50</xdr:col>
      <xdr:colOff>114300</xdr:colOff>
      <xdr:row>85</xdr:row>
      <xdr:rowOff>31242</xdr:rowOff>
    </xdr:to>
    <xdr:cxnSp macro="">
      <xdr:nvCxnSpPr>
        <xdr:cNvPr id="263" name="直線コネクタ 262">
          <a:extLst>
            <a:ext uri="{FF2B5EF4-FFF2-40B4-BE49-F238E27FC236}">
              <a16:creationId xmlns:a16="http://schemas.microsoft.com/office/drawing/2014/main" id="{3198E850-25EB-4A71-88C4-19A9766A3B5D}"/>
            </a:ext>
          </a:extLst>
        </xdr:cNvPr>
        <xdr:cNvCxnSpPr/>
      </xdr:nvCxnSpPr>
      <xdr:spPr>
        <a:xfrm>
          <a:off x="8750300" y="146022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77470</xdr:rowOff>
    </xdr:to>
    <xdr:sp macro="" textlink="">
      <xdr:nvSpPr>
        <xdr:cNvPr id="264" name="楕円 263">
          <a:extLst>
            <a:ext uri="{FF2B5EF4-FFF2-40B4-BE49-F238E27FC236}">
              <a16:creationId xmlns:a16="http://schemas.microsoft.com/office/drawing/2014/main" id="{C9DC26C7-EC4E-4CE9-B991-ECD11C394805}"/>
            </a:ext>
          </a:extLst>
        </xdr:cNvPr>
        <xdr:cNvSpPr/>
      </xdr:nvSpPr>
      <xdr:spPr>
        <a:xfrm>
          <a:off x="781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26670</xdr:rowOff>
    </xdr:from>
    <xdr:to>
      <xdr:col>45</xdr:col>
      <xdr:colOff>177800</xdr:colOff>
      <xdr:row>85</xdr:row>
      <xdr:rowOff>28956</xdr:rowOff>
    </xdr:to>
    <xdr:cxnSp macro="">
      <xdr:nvCxnSpPr>
        <xdr:cNvPr id="265" name="直線コネクタ 264">
          <a:extLst>
            <a:ext uri="{FF2B5EF4-FFF2-40B4-BE49-F238E27FC236}">
              <a16:creationId xmlns:a16="http://schemas.microsoft.com/office/drawing/2014/main" id="{85C1E2A9-666F-4F66-BF44-78DD2899CAAB}"/>
            </a:ext>
          </a:extLst>
        </xdr:cNvPr>
        <xdr:cNvCxnSpPr/>
      </xdr:nvCxnSpPr>
      <xdr:spPr>
        <a:xfrm>
          <a:off x="7861300" y="145999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119887</xdr:rowOff>
    </xdr:from>
    <xdr:to>
      <xdr:col>36</xdr:col>
      <xdr:colOff>165100</xdr:colOff>
      <xdr:row>86</xdr:row>
      <xdr:rowOff>50037</xdr:rowOff>
    </xdr:to>
    <xdr:sp macro="" textlink="">
      <xdr:nvSpPr>
        <xdr:cNvPr id="266" name="楕円 265">
          <a:extLst>
            <a:ext uri="{FF2B5EF4-FFF2-40B4-BE49-F238E27FC236}">
              <a16:creationId xmlns:a16="http://schemas.microsoft.com/office/drawing/2014/main" id="{686C231E-5DB7-4A26-A8AC-811EF86A5D1B}"/>
            </a:ext>
          </a:extLst>
        </xdr:cNvPr>
        <xdr:cNvSpPr/>
      </xdr:nvSpPr>
      <xdr:spPr>
        <a:xfrm>
          <a:off x="6921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26670</xdr:rowOff>
    </xdr:from>
    <xdr:to>
      <xdr:col>41</xdr:col>
      <xdr:colOff>50800</xdr:colOff>
      <xdr:row>85</xdr:row>
      <xdr:rowOff>170687</xdr:rowOff>
    </xdr:to>
    <xdr:cxnSp macro="">
      <xdr:nvCxnSpPr>
        <xdr:cNvPr id="267" name="直線コネクタ 266">
          <a:extLst>
            <a:ext uri="{FF2B5EF4-FFF2-40B4-BE49-F238E27FC236}">
              <a16:creationId xmlns:a16="http://schemas.microsoft.com/office/drawing/2014/main" id="{B48E6266-92E3-49D6-B82A-453507FA0BDB}"/>
            </a:ext>
          </a:extLst>
        </xdr:cNvPr>
        <xdr:cNvCxnSpPr/>
      </xdr:nvCxnSpPr>
      <xdr:spPr>
        <a:xfrm flipV="1">
          <a:off x="6972300" y="14599920"/>
          <a:ext cx="889000" cy="14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268" name="n_1aveValue【福祉施設】&#10;一人当たり面積">
          <a:extLst>
            <a:ext uri="{FF2B5EF4-FFF2-40B4-BE49-F238E27FC236}">
              <a16:creationId xmlns:a16="http://schemas.microsoft.com/office/drawing/2014/main" id="{F74685E7-110D-4EFA-A7C5-BA9F55E2A70A}"/>
            </a:ext>
          </a:extLst>
        </xdr:cNvPr>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269" name="n_2aveValue【福祉施設】&#10;一人当たり面積">
          <a:extLst>
            <a:ext uri="{FF2B5EF4-FFF2-40B4-BE49-F238E27FC236}">
              <a16:creationId xmlns:a16="http://schemas.microsoft.com/office/drawing/2014/main" id="{38B3B474-6EE0-4244-A315-8FF4C403D709}"/>
            </a:ext>
          </a:extLst>
        </xdr:cNvPr>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270" name="n_3aveValue【福祉施設】&#10;一人当たり面積">
          <a:extLst>
            <a:ext uri="{FF2B5EF4-FFF2-40B4-BE49-F238E27FC236}">
              <a16:creationId xmlns:a16="http://schemas.microsoft.com/office/drawing/2014/main" id="{6963B915-7024-469B-9268-1405677E6F7A}"/>
            </a:ext>
          </a:extLst>
        </xdr:cNvPr>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271" name="n_4aveValue【福祉施設】&#10;一人当たり面積">
          <a:extLst>
            <a:ext uri="{FF2B5EF4-FFF2-40B4-BE49-F238E27FC236}">
              <a16:creationId xmlns:a16="http://schemas.microsoft.com/office/drawing/2014/main" id="{9A18E729-0E3C-42F8-A669-D9EFF268AD17}"/>
            </a:ext>
          </a:extLst>
        </xdr:cNvPr>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73169</xdr:rowOff>
    </xdr:from>
    <xdr:ext cx="469744" cy="259045"/>
    <xdr:sp macro="" textlink="">
      <xdr:nvSpPr>
        <xdr:cNvPr id="272" name="n_1mainValue【福祉施設】&#10;一人当たり面積">
          <a:extLst>
            <a:ext uri="{FF2B5EF4-FFF2-40B4-BE49-F238E27FC236}">
              <a16:creationId xmlns:a16="http://schemas.microsoft.com/office/drawing/2014/main" id="{562F5677-2E28-41DF-B508-8339DD9D8F81}"/>
            </a:ext>
          </a:extLst>
        </xdr:cNvPr>
        <xdr:cNvSpPr txBox="1"/>
      </xdr:nvSpPr>
      <xdr:spPr>
        <a:xfrm>
          <a:off x="93917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70883</xdr:rowOff>
    </xdr:from>
    <xdr:ext cx="469744" cy="259045"/>
    <xdr:sp macro="" textlink="">
      <xdr:nvSpPr>
        <xdr:cNvPr id="273" name="n_2mainValue【福祉施設】&#10;一人当たり面積">
          <a:extLst>
            <a:ext uri="{FF2B5EF4-FFF2-40B4-BE49-F238E27FC236}">
              <a16:creationId xmlns:a16="http://schemas.microsoft.com/office/drawing/2014/main" id="{D6FF7EC4-B1AC-413F-8AE1-42B90217DE96}"/>
            </a:ext>
          </a:extLst>
        </xdr:cNvPr>
        <xdr:cNvSpPr txBox="1"/>
      </xdr:nvSpPr>
      <xdr:spPr>
        <a:xfrm>
          <a:off x="8515427" y="146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68597</xdr:rowOff>
    </xdr:from>
    <xdr:ext cx="469744" cy="259045"/>
    <xdr:sp macro="" textlink="">
      <xdr:nvSpPr>
        <xdr:cNvPr id="274" name="n_3mainValue【福祉施設】&#10;一人当たり面積">
          <a:extLst>
            <a:ext uri="{FF2B5EF4-FFF2-40B4-BE49-F238E27FC236}">
              <a16:creationId xmlns:a16="http://schemas.microsoft.com/office/drawing/2014/main" id="{3319B4B0-96F5-42B1-B1E4-DA7EE2786D78}"/>
            </a:ext>
          </a:extLst>
        </xdr:cNvPr>
        <xdr:cNvSpPr txBox="1"/>
      </xdr:nvSpPr>
      <xdr:spPr>
        <a:xfrm>
          <a:off x="7626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41164</xdr:rowOff>
    </xdr:from>
    <xdr:ext cx="469744" cy="259045"/>
    <xdr:sp macro="" textlink="">
      <xdr:nvSpPr>
        <xdr:cNvPr id="275" name="n_4mainValue【福祉施設】&#10;一人当たり面積">
          <a:extLst>
            <a:ext uri="{FF2B5EF4-FFF2-40B4-BE49-F238E27FC236}">
              <a16:creationId xmlns:a16="http://schemas.microsoft.com/office/drawing/2014/main" id="{47B8E9BC-3B25-4531-9F5C-07EBE5756A56}"/>
            </a:ext>
          </a:extLst>
        </xdr:cNvPr>
        <xdr:cNvSpPr txBox="1"/>
      </xdr:nvSpPr>
      <xdr:spPr>
        <a:xfrm>
          <a:off x="67374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45908CF8-5C8C-4E8C-A5AF-43C2AB8E038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9F12DD81-51C0-444A-BA61-CA7679F2A92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AE0ED270-0D13-47FF-A199-B430EE73FB9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E9273E81-E4DB-4524-A6F0-8085E74117D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255F5B3B-AF68-4BBF-980A-769D7E32338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F0DF9112-8BDC-420F-A950-60DF8CA6843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7818A279-E8AB-4683-96FF-20596BA2C43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883E0579-043F-4FA8-ADE1-CA914E39136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787D1AAF-15CC-4620-B923-C79FA076EDD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C0D1A6B5-FFCE-4FCD-BBD1-0DDF0ABE306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58100960-EAD8-4E2C-ACC5-AA7155BAC32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F393A56B-AADC-40E4-8F6E-0B010AA4AFD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023FF5A0-3A27-41FA-9A96-73DF0672D97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51A58613-0EA7-4F9D-85B7-3AD6E4D8A36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CAF179F4-BCE9-4845-BB7B-287F9C2C61D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EC009815-54DF-4F36-BB38-CFC66A0848F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2D5C5AE9-9AA6-4F71-B448-7610D700BA0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916A38BE-B91A-4C89-A668-FF7D5208928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14F72EA4-4D20-44F5-8946-C77368A136C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5318337F-D6CD-45E0-90A6-8DBE766386F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4C727995-1338-4C37-846F-7CA1B71677B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5B1E64E9-6BCB-4B96-A781-8B7F7F707E4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857D4C0D-3DFC-43E8-8523-8FF24B2B46F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745BDC2C-D33F-48EE-A7B0-31D63BCD298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3E86047D-E8DE-4960-A3A2-D17FED67AE3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987C3AF4-C1A6-46C1-997B-8547C34F45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A7562B0D-085C-43BF-8670-E06B5178C86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a:extLst>
            <a:ext uri="{FF2B5EF4-FFF2-40B4-BE49-F238E27FC236}">
              <a16:creationId xmlns:a16="http://schemas.microsoft.com/office/drawing/2014/main" id="{7CD57947-445A-47B3-863A-8988946AA5B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4" name="テキスト ボックス 303">
          <a:extLst>
            <a:ext uri="{FF2B5EF4-FFF2-40B4-BE49-F238E27FC236}">
              <a16:creationId xmlns:a16="http://schemas.microsoft.com/office/drawing/2014/main" id="{A439B8BF-A9EB-4DEE-B197-4B432667962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a:extLst>
            <a:ext uri="{FF2B5EF4-FFF2-40B4-BE49-F238E27FC236}">
              <a16:creationId xmlns:a16="http://schemas.microsoft.com/office/drawing/2014/main" id="{B5BB166B-840E-4EA5-82BB-CDC6E7D69BA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a:extLst>
            <a:ext uri="{FF2B5EF4-FFF2-40B4-BE49-F238E27FC236}">
              <a16:creationId xmlns:a16="http://schemas.microsoft.com/office/drawing/2014/main" id="{E88DB81C-1D35-4325-AB6F-CD4D6D7E7D4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a:extLst>
            <a:ext uri="{FF2B5EF4-FFF2-40B4-BE49-F238E27FC236}">
              <a16:creationId xmlns:a16="http://schemas.microsoft.com/office/drawing/2014/main" id="{BA081D39-F6D1-47EC-982C-6859A98759D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a:extLst>
            <a:ext uri="{FF2B5EF4-FFF2-40B4-BE49-F238E27FC236}">
              <a16:creationId xmlns:a16="http://schemas.microsoft.com/office/drawing/2014/main" id="{131DD5B1-A320-4C4A-A67F-3C0DEFFC50E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a:extLst>
            <a:ext uri="{FF2B5EF4-FFF2-40B4-BE49-F238E27FC236}">
              <a16:creationId xmlns:a16="http://schemas.microsoft.com/office/drawing/2014/main" id="{E467E729-9D76-4E07-846C-6667E9FD611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a:extLst>
            <a:ext uri="{FF2B5EF4-FFF2-40B4-BE49-F238E27FC236}">
              <a16:creationId xmlns:a16="http://schemas.microsoft.com/office/drawing/2014/main" id="{1A6B9AF7-D718-4AC2-8506-38C0236BE94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a:extLst>
            <a:ext uri="{FF2B5EF4-FFF2-40B4-BE49-F238E27FC236}">
              <a16:creationId xmlns:a16="http://schemas.microsoft.com/office/drawing/2014/main" id="{43AAF90A-5495-4A30-A97E-A3D07F617E0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a:extLst>
            <a:ext uri="{FF2B5EF4-FFF2-40B4-BE49-F238E27FC236}">
              <a16:creationId xmlns:a16="http://schemas.microsoft.com/office/drawing/2014/main" id="{828A7CE9-4581-417B-BB09-09A590C6D16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a:extLst>
            <a:ext uri="{FF2B5EF4-FFF2-40B4-BE49-F238E27FC236}">
              <a16:creationId xmlns:a16="http://schemas.microsoft.com/office/drawing/2014/main" id="{381A97E1-D11A-433C-A85C-4EA1E817199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4" name="テキスト ボックス 313">
          <a:extLst>
            <a:ext uri="{FF2B5EF4-FFF2-40B4-BE49-F238E27FC236}">
              <a16:creationId xmlns:a16="http://schemas.microsoft.com/office/drawing/2014/main" id="{1DD9A82A-3334-44E6-86CF-64D9DE9899C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39194B3D-18D7-45DF-AB09-799E8F4BE49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D4F931B2-DD00-4EF5-89D7-FE97F58F6E3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317" name="直線コネクタ 316">
          <a:extLst>
            <a:ext uri="{FF2B5EF4-FFF2-40B4-BE49-F238E27FC236}">
              <a16:creationId xmlns:a16="http://schemas.microsoft.com/office/drawing/2014/main" id="{54BA2A35-C2D4-4C48-A8ED-B8C3B9A70210}"/>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8" name="【一般廃棄物処理施設】&#10;有形固定資産減価償却率最小値テキスト">
          <a:extLst>
            <a:ext uri="{FF2B5EF4-FFF2-40B4-BE49-F238E27FC236}">
              <a16:creationId xmlns:a16="http://schemas.microsoft.com/office/drawing/2014/main" id="{B781DDF6-4A7C-41BC-8D0D-417C6DAD3AE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9" name="直線コネクタ 318">
          <a:extLst>
            <a:ext uri="{FF2B5EF4-FFF2-40B4-BE49-F238E27FC236}">
              <a16:creationId xmlns:a16="http://schemas.microsoft.com/office/drawing/2014/main" id="{F5647586-E6A2-49D1-8A0C-354F684D35C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320" name="【一般廃棄物処理施設】&#10;有形固定資産減価償却率最大値テキスト">
          <a:extLst>
            <a:ext uri="{FF2B5EF4-FFF2-40B4-BE49-F238E27FC236}">
              <a16:creationId xmlns:a16="http://schemas.microsoft.com/office/drawing/2014/main" id="{3504FC89-9DC4-4F3A-8724-9B80734E8E8C}"/>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321" name="直線コネクタ 320">
          <a:extLst>
            <a:ext uri="{FF2B5EF4-FFF2-40B4-BE49-F238E27FC236}">
              <a16:creationId xmlns:a16="http://schemas.microsoft.com/office/drawing/2014/main" id="{5AD9A676-9C98-4643-85F9-5D68D2ED91A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1D70574E-463B-424B-A915-378335E4A77C}"/>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323" name="フローチャート: 判断 322">
          <a:extLst>
            <a:ext uri="{FF2B5EF4-FFF2-40B4-BE49-F238E27FC236}">
              <a16:creationId xmlns:a16="http://schemas.microsoft.com/office/drawing/2014/main" id="{3390C8F8-F377-4A29-B5DD-C7D23043E22E}"/>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324" name="フローチャート: 判断 323">
          <a:extLst>
            <a:ext uri="{FF2B5EF4-FFF2-40B4-BE49-F238E27FC236}">
              <a16:creationId xmlns:a16="http://schemas.microsoft.com/office/drawing/2014/main" id="{913FA86D-29A7-43A1-B61B-16176ECC9ED7}"/>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325" name="フローチャート: 判断 324">
          <a:extLst>
            <a:ext uri="{FF2B5EF4-FFF2-40B4-BE49-F238E27FC236}">
              <a16:creationId xmlns:a16="http://schemas.microsoft.com/office/drawing/2014/main" id="{6F02A517-B083-4880-BA5F-B30FDE685FF6}"/>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326" name="フローチャート: 判断 325">
          <a:extLst>
            <a:ext uri="{FF2B5EF4-FFF2-40B4-BE49-F238E27FC236}">
              <a16:creationId xmlns:a16="http://schemas.microsoft.com/office/drawing/2014/main" id="{0558A930-521F-421A-8860-C61D02A6AA14}"/>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327" name="フローチャート: 判断 326">
          <a:extLst>
            <a:ext uri="{FF2B5EF4-FFF2-40B4-BE49-F238E27FC236}">
              <a16:creationId xmlns:a16="http://schemas.microsoft.com/office/drawing/2014/main" id="{07695000-B09F-4F11-9ED1-1E3A5378ACE7}"/>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D8EBB10A-A919-44A1-87B4-5592F5E0DF3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36C3BC12-CF8D-47E6-90EC-0E7DED4B140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37BF5513-D1C3-46A5-8FB3-BEFFB232F17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DDD4A4C2-D6F9-460A-B385-8DA54C94D17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A2A23261-FD94-46B3-84CC-CD738AF9585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40096</xdr:rowOff>
    </xdr:from>
    <xdr:to>
      <xdr:col>67</xdr:col>
      <xdr:colOff>101600</xdr:colOff>
      <xdr:row>38</xdr:row>
      <xdr:rowOff>141696</xdr:rowOff>
    </xdr:to>
    <xdr:sp macro="" textlink="">
      <xdr:nvSpPr>
        <xdr:cNvPr id="333" name="楕円 332">
          <a:extLst>
            <a:ext uri="{FF2B5EF4-FFF2-40B4-BE49-F238E27FC236}">
              <a16:creationId xmlns:a16="http://schemas.microsoft.com/office/drawing/2014/main" id="{57FB35A5-147A-4ABC-9DFC-96457156DAA1}"/>
            </a:ext>
          </a:extLst>
        </xdr:cNvPr>
        <xdr:cNvSpPr/>
      </xdr:nvSpPr>
      <xdr:spPr>
        <a:xfrm>
          <a:off x="12763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40657</xdr:rowOff>
    </xdr:from>
    <xdr:ext cx="405111" cy="259045"/>
    <xdr:sp macro="" textlink="">
      <xdr:nvSpPr>
        <xdr:cNvPr id="334" name="n_1aveValue【一般廃棄物処理施設】&#10;有形固定資産減価償却率">
          <a:extLst>
            <a:ext uri="{FF2B5EF4-FFF2-40B4-BE49-F238E27FC236}">
              <a16:creationId xmlns:a16="http://schemas.microsoft.com/office/drawing/2014/main" id="{176D1BCA-BE89-4D4B-8047-7FE7D34BC1E5}"/>
            </a:ext>
          </a:extLst>
        </xdr:cNvPr>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335" name="n_2aveValue【一般廃棄物処理施設】&#10;有形固定資産減価償却率">
          <a:extLst>
            <a:ext uri="{FF2B5EF4-FFF2-40B4-BE49-F238E27FC236}">
              <a16:creationId xmlns:a16="http://schemas.microsoft.com/office/drawing/2014/main" id="{5F16B4E1-B451-4C41-85C8-2F46F6153731}"/>
            </a:ext>
          </a:extLst>
        </xdr:cNvPr>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336" name="n_3aveValue【一般廃棄物処理施設】&#10;有形固定資産減価償却率">
          <a:extLst>
            <a:ext uri="{FF2B5EF4-FFF2-40B4-BE49-F238E27FC236}">
              <a16:creationId xmlns:a16="http://schemas.microsoft.com/office/drawing/2014/main" id="{33E11CF9-8A20-435B-98C3-32820EE55BB3}"/>
            </a:ext>
          </a:extLst>
        </xdr:cNvPr>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337" name="n_4aveValue【一般廃棄物処理施設】&#10;有形固定資産減価償却率">
          <a:extLst>
            <a:ext uri="{FF2B5EF4-FFF2-40B4-BE49-F238E27FC236}">
              <a16:creationId xmlns:a16="http://schemas.microsoft.com/office/drawing/2014/main" id="{C0F12647-B3BA-4849-A0D5-FE8F61530401}"/>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132823</xdr:rowOff>
    </xdr:from>
    <xdr:ext cx="405111" cy="259045"/>
    <xdr:sp macro="" textlink="">
      <xdr:nvSpPr>
        <xdr:cNvPr id="338" name="n_4mainValue【一般廃棄物処理施設】&#10;有形固定資産減価償却率">
          <a:extLst>
            <a:ext uri="{FF2B5EF4-FFF2-40B4-BE49-F238E27FC236}">
              <a16:creationId xmlns:a16="http://schemas.microsoft.com/office/drawing/2014/main" id="{0E73A8E8-0CA1-4C59-9036-5A333FEB75D2}"/>
            </a:ext>
          </a:extLst>
        </xdr:cNvPr>
        <xdr:cNvSpPr txBox="1"/>
      </xdr:nvSpPr>
      <xdr:spPr>
        <a:xfrm>
          <a:off x="12611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a:extLst>
            <a:ext uri="{FF2B5EF4-FFF2-40B4-BE49-F238E27FC236}">
              <a16:creationId xmlns:a16="http://schemas.microsoft.com/office/drawing/2014/main" id="{0E2EE263-2648-4A6B-9838-2EAD616C571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a:extLst>
            <a:ext uri="{FF2B5EF4-FFF2-40B4-BE49-F238E27FC236}">
              <a16:creationId xmlns:a16="http://schemas.microsoft.com/office/drawing/2014/main" id="{FFCD0144-A19F-497F-A158-7D7589B0918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a:extLst>
            <a:ext uri="{FF2B5EF4-FFF2-40B4-BE49-F238E27FC236}">
              <a16:creationId xmlns:a16="http://schemas.microsoft.com/office/drawing/2014/main" id="{DD4DA5F0-2DFC-4A07-A419-4AC64235701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a:extLst>
            <a:ext uri="{FF2B5EF4-FFF2-40B4-BE49-F238E27FC236}">
              <a16:creationId xmlns:a16="http://schemas.microsoft.com/office/drawing/2014/main" id="{C8BA1639-BB9A-4BF8-8502-0FB005163F3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a:extLst>
            <a:ext uri="{FF2B5EF4-FFF2-40B4-BE49-F238E27FC236}">
              <a16:creationId xmlns:a16="http://schemas.microsoft.com/office/drawing/2014/main" id="{32DEBAB4-88A5-4656-B0BA-D404D8658C0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a:extLst>
            <a:ext uri="{FF2B5EF4-FFF2-40B4-BE49-F238E27FC236}">
              <a16:creationId xmlns:a16="http://schemas.microsoft.com/office/drawing/2014/main" id="{228EF251-C9F2-4447-91FA-10FC3213C23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a:extLst>
            <a:ext uri="{FF2B5EF4-FFF2-40B4-BE49-F238E27FC236}">
              <a16:creationId xmlns:a16="http://schemas.microsoft.com/office/drawing/2014/main" id="{AA71D51B-897F-45C2-A506-5628103C620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a:extLst>
            <a:ext uri="{FF2B5EF4-FFF2-40B4-BE49-F238E27FC236}">
              <a16:creationId xmlns:a16="http://schemas.microsoft.com/office/drawing/2014/main" id="{EC5D60A3-777C-4985-8D3B-573DB152B61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a:extLst>
            <a:ext uri="{FF2B5EF4-FFF2-40B4-BE49-F238E27FC236}">
              <a16:creationId xmlns:a16="http://schemas.microsoft.com/office/drawing/2014/main" id="{B00B0D02-9FC2-41F5-8849-7EE3BDAEF85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a:extLst>
            <a:ext uri="{FF2B5EF4-FFF2-40B4-BE49-F238E27FC236}">
              <a16:creationId xmlns:a16="http://schemas.microsoft.com/office/drawing/2014/main" id="{8DE2CCB2-799D-4734-9BBB-785B0BB1056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49" name="直線コネクタ 348">
          <a:extLst>
            <a:ext uri="{FF2B5EF4-FFF2-40B4-BE49-F238E27FC236}">
              <a16:creationId xmlns:a16="http://schemas.microsoft.com/office/drawing/2014/main" id="{499FDC5E-C31F-4F14-B3E8-87C40B0FB4BF}"/>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50" name="テキスト ボックス 349">
          <a:extLst>
            <a:ext uri="{FF2B5EF4-FFF2-40B4-BE49-F238E27FC236}">
              <a16:creationId xmlns:a16="http://schemas.microsoft.com/office/drawing/2014/main" id="{838086BF-2EF8-4BE1-8DEF-4693D1865087}"/>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1" name="直線コネクタ 350">
          <a:extLst>
            <a:ext uri="{FF2B5EF4-FFF2-40B4-BE49-F238E27FC236}">
              <a16:creationId xmlns:a16="http://schemas.microsoft.com/office/drawing/2014/main" id="{D9F5F04D-A113-4F49-B741-8EA9E77E86E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2" name="テキスト ボックス 351">
          <a:extLst>
            <a:ext uri="{FF2B5EF4-FFF2-40B4-BE49-F238E27FC236}">
              <a16:creationId xmlns:a16="http://schemas.microsoft.com/office/drawing/2014/main" id="{D014D51C-3CD2-450B-885C-1371DA00E17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53" name="直線コネクタ 352">
          <a:extLst>
            <a:ext uri="{FF2B5EF4-FFF2-40B4-BE49-F238E27FC236}">
              <a16:creationId xmlns:a16="http://schemas.microsoft.com/office/drawing/2014/main" id="{AE9AF18D-312E-439F-B46A-52E4C5E90CB9}"/>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54" name="テキスト ボックス 353">
          <a:extLst>
            <a:ext uri="{FF2B5EF4-FFF2-40B4-BE49-F238E27FC236}">
              <a16:creationId xmlns:a16="http://schemas.microsoft.com/office/drawing/2014/main" id="{5B384C11-600E-4DB9-BFE5-D446288B0A71}"/>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5" name="直線コネクタ 354">
          <a:extLst>
            <a:ext uri="{FF2B5EF4-FFF2-40B4-BE49-F238E27FC236}">
              <a16:creationId xmlns:a16="http://schemas.microsoft.com/office/drawing/2014/main" id="{1F5C5CAC-D0CE-4A19-9F3C-EA180B8822D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6" name="テキスト ボックス 355">
          <a:extLst>
            <a:ext uri="{FF2B5EF4-FFF2-40B4-BE49-F238E27FC236}">
              <a16:creationId xmlns:a16="http://schemas.microsoft.com/office/drawing/2014/main" id="{7CAEC737-A631-43A8-920D-659B5FF7882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7" name="【一般廃棄物処理施設】&#10;一人当たり有形固定資産（償却資産）額グラフ枠">
          <a:extLst>
            <a:ext uri="{FF2B5EF4-FFF2-40B4-BE49-F238E27FC236}">
              <a16:creationId xmlns:a16="http://schemas.microsoft.com/office/drawing/2014/main" id="{6BB3B4AB-F870-4223-A725-A564A75B70A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358" name="直線コネクタ 357">
          <a:extLst>
            <a:ext uri="{FF2B5EF4-FFF2-40B4-BE49-F238E27FC236}">
              <a16:creationId xmlns:a16="http://schemas.microsoft.com/office/drawing/2014/main" id="{B2F0885B-1866-4B4E-934A-77C184AE8EA9}"/>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59" name="【一般廃棄物処理施設】&#10;一人当たり有形固定資産（償却資産）額最小値テキスト">
          <a:extLst>
            <a:ext uri="{FF2B5EF4-FFF2-40B4-BE49-F238E27FC236}">
              <a16:creationId xmlns:a16="http://schemas.microsoft.com/office/drawing/2014/main" id="{65FF2567-BABD-48F9-958F-8E93B9EBC4D1}"/>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60" name="直線コネクタ 359">
          <a:extLst>
            <a:ext uri="{FF2B5EF4-FFF2-40B4-BE49-F238E27FC236}">
              <a16:creationId xmlns:a16="http://schemas.microsoft.com/office/drawing/2014/main" id="{CB66D5E3-F6DA-435E-90F3-8B4A16BC2D2A}"/>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361" name="【一般廃棄物処理施設】&#10;一人当たり有形固定資産（償却資産）額最大値テキスト">
          <a:extLst>
            <a:ext uri="{FF2B5EF4-FFF2-40B4-BE49-F238E27FC236}">
              <a16:creationId xmlns:a16="http://schemas.microsoft.com/office/drawing/2014/main" id="{BE57922C-F140-403D-8EAD-7D53505A56C7}"/>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362" name="直線コネクタ 361">
          <a:extLst>
            <a:ext uri="{FF2B5EF4-FFF2-40B4-BE49-F238E27FC236}">
              <a16:creationId xmlns:a16="http://schemas.microsoft.com/office/drawing/2014/main" id="{5775578F-5523-4228-84E9-09F31EC113B8}"/>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363" name="【一般廃棄物処理施設】&#10;一人当たり有形固定資産（償却資産）額平均値テキスト">
          <a:extLst>
            <a:ext uri="{FF2B5EF4-FFF2-40B4-BE49-F238E27FC236}">
              <a16:creationId xmlns:a16="http://schemas.microsoft.com/office/drawing/2014/main" id="{664DC3F2-752F-4CD3-B094-D37231662D02}"/>
            </a:ext>
          </a:extLst>
        </xdr:cNvPr>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364" name="フローチャート: 判断 363">
          <a:extLst>
            <a:ext uri="{FF2B5EF4-FFF2-40B4-BE49-F238E27FC236}">
              <a16:creationId xmlns:a16="http://schemas.microsoft.com/office/drawing/2014/main" id="{CFF2DBA4-6928-4814-BC6F-89432A7BC478}"/>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365" name="フローチャート: 判断 364">
          <a:extLst>
            <a:ext uri="{FF2B5EF4-FFF2-40B4-BE49-F238E27FC236}">
              <a16:creationId xmlns:a16="http://schemas.microsoft.com/office/drawing/2014/main" id="{16DC02AD-6806-414A-96CF-80E283917226}"/>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366" name="フローチャート: 判断 365">
          <a:extLst>
            <a:ext uri="{FF2B5EF4-FFF2-40B4-BE49-F238E27FC236}">
              <a16:creationId xmlns:a16="http://schemas.microsoft.com/office/drawing/2014/main" id="{228FEAA3-4B1E-4548-8399-BC85E93C96E5}"/>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367" name="フローチャート: 判断 366">
          <a:extLst>
            <a:ext uri="{FF2B5EF4-FFF2-40B4-BE49-F238E27FC236}">
              <a16:creationId xmlns:a16="http://schemas.microsoft.com/office/drawing/2014/main" id="{D0E89906-BC99-4E88-9D22-BE89635FD546}"/>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368" name="フローチャート: 判断 367">
          <a:extLst>
            <a:ext uri="{FF2B5EF4-FFF2-40B4-BE49-F238E27FC236}">
              <a16:creationId xmlns:a16="http://schemas.microsoft.com/office/drawing/2014/main" id="{ED024D2D-76D6-478A-8C0F-BE9110FC010B}"/>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F552E587-91B8-4CC0-80D7-031A3C08CE8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4EE04ED8-70CE-4C48-8623-FFA66B90B7E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2242689F-0EC6-48EF-AF9F-0AB056DE050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112FDA19-C319-4F6F-AE44-001E9468857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1D757BEE-D571-4FCA-965B-7A1F768035A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119960</xdr:rowOff>
    </xdr:from>
    <xdr:to>
      <xdr:col>98</xdr:col>
      <xdr:colOff>38100</xdr:colOff>
      <xdr:row>41</xdr:row>
      <xdr:rowOff>50110</xdr:rowOff>
    </xdr:to>
    <xdr:sp macro="" textlink="">
      <xdr:nvSpPr>
        <xdr:cNvPr id="374" name="楕円 373">
          <a:extLst>
            <a:ext uri="{FF2B5EF4-FFF2-40B4-BE49-F238E27FC236}">
              <a16:creationId xmlns:a16="http://schemas.microsoft.com/office/drawing/2014/main" id="{87A3C5E1-2BC8-4BAD-BF28-97AAB6631379}"/>
            </a:ext>
          </a:extLst>
        </xdr:cNvPr>
        <xdr:cNvSpPr/>
      </xdr:nvSpPr>
      <xdr:spPr>
        <a:xfrm>
          <a:off x="18605500" y="69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18700</xdr:rowOff>
    </xdr:from>
    <xdr:ext cx="534377" cy="259045"/>
    <xdr:sp macro="" textlink="">
      <xdr:nvSpPr>
        <xdr:cNvPr id="375" name="n_1aveValue【一般廃棄物処理施設】&#10;一人当たり有形固定資産（償却資産）額">
          <a:extLst>
            <a:ext uri="{FF2B5EF4-FFF2-40B4-BE49-F238E27FC236}">
              <a16:creationId xmlns:a16="http://schemas.microsoft.com/office/drawing/2014/main" id="{0C98DB45-0CE5-4CA0-847C-2939AFB9BF74}"/>
            </a:ext>
          </a:extLst>
        </xdr:cNvPr>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376" name="n_2aveValue【一般廃棄物処理施設】&#10;一人当たり有形固定資産（償却資産）額">
          <a:extLst>
            <a:ext uri="{FF2B5EF4-FFF2-40B4-BE49-F238E27FC236}">
              <a16:creationId xmlns:a16="http://schemas.microsoft.com/office/drawing/2014/main" id="{206A94B5-B2A6-47FC-B72C-E415ED3F6549}"/>
            </a:ext>
          </a:extLst>
        </xdr:cNvPr>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377" name="n_3aveValue【一般廃棄物処理施設】&#10;一人当たり有形固定資産（償却資産）額">
          <a:extLst>
            <a:ext uri="{FF2B5EF4-FFF2-40B4-BE49-F238E27FC236}">
              <a16:creationId xmlns:a16="http://schemas.microsoft.com/office/drawing/2014/main" id="{840D415B-95EA-4131-9D37-CDCEF2BA4CE0}"/>
            </a:ext>
          </a:extLst>
        </xdr:cNvPr>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378" name="n_4aveValue【一般廃棄物処理施設】&#10;一人当たり有形固定資産（償却資産）額">
          <a:extLst>
            <a:ext uri="{FF2B5EF4-FFF2-40B4-BE49-F238E27FC236}">
              <a16:creationId xmlns:a16="http://schemas.microsoft.com/office/drawing/2014/main" id="{6060DEC2-4EDF-4DC8-813A-60B7528EE508}"/>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41237</xdr:rowOff>
    </xdr:from>
    <xdr:ext cx="469744" cy="259045"/>
    <xdr:sp macro="" textlink="">
      <xdr:nvSpPr>
        <xdr:cNvPr id="379" name="n_4mainValue【一般廃棄物処理施設】&#10;一人当たり有形固定資産（償却資産）額">
          <a:extLst>
            <a:ext uri="{FF2B5EF4-FFF2-40B4-BE49-F238E27FC236}">
              <a16:creationId xmlns:a16="http://schemas.microsoft.com/office/drawing/2014/main" id="{1818EE81-EC41-4B12-9820-A9D01C03BFA8}"/>
            </a:ext>
          </a:extLst>
        </xdr:cNvPr>
        <xdr:cNvSpPr txBox="1"/>
      </xdr:nvSpPr>
      <xdr:spPr>
        <a:xfrm>
          <a:off x="18421428" y="70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a:extLst>
            <a:ext uri="{FF2B5EF4-FFF2-40B4-BE49-F238E27FC236}">
              <a16:creationId xmlns:a16="http://schemas.microsoft.com/office/drawing/2014/main" id="{5651E018-39F7-4014-868D-30978288CF2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a:extLst>
            <a:ext uri="{FF2B5EF4-FFF2-40B4-BE49-F238E27FC236}">
              <a16:creationId xmlns:a16="http://schemas.microsoft.com/office/drawing/2014/main" id="{7772E5E5-1319-41A6-A8BF-A76083E1BD3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a:extLst>
            <a:ext uri="{FF2B5EF4-FFF2-40B4-BE49-F238E27FC236}">
              <a16:creationId xmlns:a16="http://schemas.microsoft.com/office/drawing/2014/main" id="{72C4A734-424F-41D8-9D2D-BEBD5E59F73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a:extLst>
            <a:ext uri="{FF2B5EF4-FFF2-40B4-BE49-F238E27FC236}">
              <a16:creationId xmlns:a16="http://schemas.microsoft.com/office/drawing/2014/main" id="{FC4F5134-1EC8-4B41-9D26-78F4A6DAA4F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a:extLst>
            <a:ext uri="{FF2B5EF4-FFF2-40B4-BE49-F238E27FC236}">
              <a16:creationId xmlns:a16="http://schemas.microsoft.com/office/drawing/2014/main" id="{1DF6644B-DA34-4C75-92FF-8AC2D2BE0AE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a:extLst>
            <a:ext uri="{FF2B5EF4-FFF2-40B4-BE49-F238E27FC236}">
              <a16:creationId xmlns:a16="http://schemas.microsoft.com/office/drawing/2014/main" id="{5BD08E89-9AD6-4561-AC7E-23A016523C7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a:extLst>
            <a:ext uri="{FF2B5EF4-FFF2-40B4-BE49-F238E27FC236}">
              <a16:creationId xmlns:a16="http://schemas.microsoft.com/office/drawing/2014/main" id="{07799633-F37D-412C-91B5-99A0B96E767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a:extLst>
            <a:ext uri="{FF2B5EF4-FFF2-40B4-BE49-F238E27FC236}">
              <a16:creationId xmlns:a16="http://schemas.microsoft.com/office/drawing/2014/main" id="{BD46DEA0-E166-4703-9F01-DD105EC0206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a:extLst>
            <a:ext uri="{FF2B5EF4-FFF2-40B4-BE49-F238E27FC236}">
              <a16:creationId xmlns:a16="http://schemas.microsoft.com/office/drawing/2014/main" id="{DA631818-0B28-4F62-A8E1-D26F52062A6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a:extLst>
            <a:ext uri="{FF2B5EF4-FFF2-40B4-BE49-F238E27FC236}">
              <a16:creationId xmlns:a16="http://schemas.microsoft.com/office/drawing/2014/main" id="{0C879EC4-F357-4236-B176-3CAA302BE88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0" name="テキスト ボックス 389">
          <a:extLst>
            <a:ext uri="{FF2B5EF4-FFF2-40B4-BE49-F238E27FC236}">
              <a16:creationId xmlns:a16="http://schemas.microsoft.com/office/drawing/2014/main" id="{DEE090E1-843B-4B1C-A83E-0815B7A54F3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1" name="直線コネクタ 390">
          <a:extLst>
            <a:ext uri="{FF2B5EF4-FFF2-40B4-BE49-F238E27FC236}">
              <a16:creationId xmlns:a16="http://schemas.microsoft.com/office/drawing/2014/main" id="{00E77255-B108-4F13-B7FC-B6D33FD8C2D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2" name="テキスト ボックス 391">
          <a:extLst>
            <a:ext uri="{FF2B5EF4-FFF2-40B4-BE49-F238E27FC236}">
              <a16:creationId xmlns:a16="http://schemas.microsoft.com/office/drawing/2014/main" id="{F5A45EAE-FE24-462C-B962-117E41A73FA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3" name="直線コネクタ 392">
          <a:extLst>
            <a:ext uri="{FF2B5EF4-FFF2-40B4-BE49-F238E27FC236}">
              <a16:creationId xmlns:a16="http://schemas.microsoft.com/office/drawing/2014/main" id="{E15ECE90-734C-4EB0-99A6-622ABD39584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4" name="テキスト ボックス 393">
          <a:extLst>
            <a:ext uri="{FF2B5EF4-FFF2-40B4-BE49-F238E27FC236}">
              <a16:creationId xmlns:a16="http://schemas.microsoft.com/office/drawing/2014/main" id="{74C2331C-CA63-4E39-B123-284E0A3E08E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5" name="直線コネクタ 394">
          <a:extLst>
            <a:ext uri="{FF2B5EF4-FFF2-40B4-BE49-F238E27FC236}">
              <a16:creationId xmlns:a16="http://schemas.microsoft.com/office/drawing/2014/main" id="{2896F504-2DB1-4621-856A-7E3E45EA049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6" name="テキスト ボックス 395">
          <a:extLst>
            <a:ext uri="{FF2B5EF4-FFF2-40B4-BE49-F238E27FC236}">
              <a16:creationId xmlns:a16="http://schemas.microsoft.com/office/drawing/2014/main" id="{6096254E-2C4B-4051-967A-0E97E5D6506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7" name="直線コネクタ 396">
          <a:extLst>
            <a:ext uri="{FF2B5EF4-FFF2-40B4-BE49-F238E27FC236}">
              <a16:creationId xmlns:a16="http://schemas.microsoft.com/office/drawing/2014/main" id="{EB985D72-FA1B-422E-8BC3-4B32519D687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8" name="テキスト ボックス 397">
          <a:extLst>
            <a:ext uri="{FF2B5EF4-FFF2-40B4-BE49-F238E27FC236}">
              <a16:creationId xmlns:a16="http://schemas.microsoft.com/office/drawing/2014/main" id="{70BC826A-4847-4C83-88E5-8E04B2704C4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9" name="直線コネクタ 398">
          <a:extLst>
            <a:ext uri="{FF2B5EF4-FFF2-40B4-BE49-F238E27FC236}">
              <a16:creationId xmlns:a16="http://schemas.microsoft.com/office/drawing/2014/main" id="{ED9E5D43-C729-449E-A253-6954FEF4935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0" name="テキスト ボックス 399">
          <a:extLst>
            <a:ext uri="{FF2B5EF4-FFF2-40B4-BE49-F238E27FC236}">
              <a16:creationId xmlns:a16="http://schemas.microsoft.com/office/drawing/2014/main" id="{940914C1-6F91-4D3E-83EA-BC88F2E2C8E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1" name="直線コネクタ 400">
          <a:extLst>
            <a:ext uri="{FF2B5EF4-FFF2-40B4-BE49-F238E27FC236}">
              <a16:creationId xmlns:a16="http://schemas.microsoft.com/office/drawing/2014/main" id="{BC03ED05-292A-4A9E-9BC1-78EE5B834EB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2" name="テキスト ボックス 401">
          <a:extLst>
            <a:ext uri="{FF2B5EF4-FFF2-40B4-BE49-F238E27FC236}">
              <a16:creationId xmlns:a16="http://schemas.microsoft.com/office/drawing/2014/main" id="{93DACB63-61A7-4A85-AB2C-DF67C9AF253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a:extLst>
            <a:ext uri="{FF2B5EF4-FFF2-40B4-BE49-F238E27FC236}">
              <a16:creationId xmlns:a16="http://schemas.microsoft.com/office/drawing/2014/main" id="{74E03720-D79B-4B1B-9322-195F123D331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保健センター・保健所】&#10;有形固定資産減価償却率グラフ枠">
          <a:extLst>
            <a:ext uri="{FF2B5EF4-FFF2-40B4-BE49-F238E27FC236}">
              <a16:creationId xmlns:a16="http://schemas.microsoft.com/office/drawing/2014/main" id="{F196C95F-0E0F-4982-8DD4-18EEB5EC6D7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405" name="直線コネクタ 404">
          <a:extLst>
            <a:ext uri="{FF2B5EF4-FFF2-40B4-BE49-F238E27FC236}">
              <a16:creationId xmlns:a16="http://schemas.microsoft.com/office/drawing/2014/main" id="{5CF07A29-E672-4308-A088-21C8704088DD}"/>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406" name="【保健センター・保健所】&#10;有形固定資産減価償却率最小値テキスト">
          <a:extLst>
            <a:ext uri="{FF2B5EF4-FFF2-40B4-BE49-F238E27FC236}">
              <a16:creationId xmlns:a16="http://schemas.microsoft.com/office/drawing/2014/main" id="{D9762051-ECEB-4E7B-9C69-B3834B1FAB1C}"/>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07" name="直線コネクタ 406">
          <a:extLst>
            <a:ext uri="{FF2B5EF4-FFF2-40B4-BE49-F238E27FC236}">
              <a16:creationId xmlns:a16="http://schemas.microsoft.com/office/drawing/2014/main" id="{6A4354A4-5777-4E93-8014-0AAF855EA3A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08" name="【保健センター・保健所】&#10;有形固定資産減価償却率最大値テキスト">
          <a:extLst>
            <a:ext uri="{FF2B5EF4-FFF2-40B4-BE49-F238E27FC236}">
              <a16:creationId xmlns:a16="http://schemas.microsoft.com/office/drawing/2014/main" id="{5F48E068-B6B2-4350-BB55-D4D5F94D0BEE}"/>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09" name="直線コネクタ 408">
          <a:extLst>
            <a:ext uri="{FF2B5EF4-FFF2-40B4-BE49-F238E27FC236}">
              <a16:creationId xmlns:a16="http://schemas.microsoft.com/office/drawing/2014/main" id="{5036AC45-4E4A-4B7E-AA96-F9C8EC5A1FA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410" name="【保健センター・保健所】&#10;有形固定資産減価償却率平均値テキスト">
          <a:extLst>
            <a:ext uri="{FF2B5EF4-FFF2-40B4-BE49-F238E27FC236}">
              <a16:creationId xmlns:a16="http://schemas.microsoft.com/office/drawing/2014/main" id="{01B66B81-554A-4F7D-B7F8-3465774F9813}"/>
            </a:ext>
          </a:extLst>
        </xdr:cNvPr>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411" name="フローチャート: 判断 410">
          <a:extLst>
            <a:ext uri="{FF2B5EF4-FFF2-40B4-BE49-F238E27FC236}">
              <a16:creationId xmlns:a16="http://schemas.microsoft.com/office/drawing/2014/main" id="{3D55F3F9-456A-48D3-9705-6D9DFF1A1E85}"/>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412" name="フローチャート: 判断 411">
          <a:extLst>
            <a:ext uri="{FF2B5EF4-FFF2-40B4-BE49-F238E27FC236}">
              <a16:creationId xmlns:a16="http://schemas.microsoft.com/office/drawing/2014/main" id="{EE9E9EA4-749D-4351-9173-7FC33AFD3185}"/>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413" name="フローチャート: 判断 412">
          <a:extLst>
            <a:ext uri="{FF2B5EF4-FFF2-40B4-BE49-F238E27FC236}">
              <a16:creationId xmlns:a16="http://schemas.microsoft.com/office/drawing/2014/main" id="{80A2B4C9-9FF2-42C9-AFC2-79BF65E8471E}"/>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414" name="フローチャート: 判断 413">
          <a:extLst>
            <a:ext uri="{FF2B5EF4-FFF2-40B4-BE49-F238E27FC236}">
              <a16:creationId xmlns:a16="http://schemas.microsoft.com/office/drawing/2014/main" id="{6CCCD051-80C5-4A0A-B0C1-9633BE8BF1DE}"/>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415" name="フローチャート: 判断 414">
          <a:extLst>
            <a:ext uri="{FF2B5EF4-FFF2-40B4-BE49-F238E27FC236}">
              <a16:creationId xmlns:a16="http://schemas.microsoft.com/office/drawing/2014/main" id="{B9AFD05C-6A51-450E-B45F-AFEAB36061A9}"/>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6852FB05-33FD-4B97-B82B-5FB40CCDB7D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6099A91-1BDA-459F-8B7E-5C09A5B3795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A21CB077-A39B-463E-9D0B-0A31BA80AF0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99C59B39-B138-4B2B-8BF5-0DD4E96F319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6A19140F-BDB7-4292-8348-5F5B74EF92D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421" name="楕円 420">
          <a:extLst>
            <a:ext uri="{FF2B5EF4-FFF2-40B4-BE49-F238E27FC236}">
              <a16:creationId xmlns:a16="http://schemas.microsoft.com/office/drawing/2014/main" id="{42DF3D53-D31D-4908-87C8-66B1BA0472AE}"/>
            </a:ext>
          </a:extLst>
        </xdr:cNvPr>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422" name="【保健センター・保健所】&#10;有形固定資産減価償却率該当値テキスト">
          <a:extLst>
            <a:ext uri="{FF2B5EF4-FFF2-40B4-BE49-F238E27FC236}">
              <a16:creationId xmlns:a16="http://schemas.microsoft.com/office/drawing/2014/main" id="{9CE4238F-1A9B-49BD-A5DF-AC2E3CC62AE0}"/>
            </a:ext>
          </a:extLst>
        </xdr:cNvPr>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127181</xdr:rowOff>
    </xdr:from>
    <xdr:to>
      <xdr:col>81</xdr:col>
      <xdr:colOff>101600</xdr:colOff>
      <xdr:row>59</xdr:row>
      <xdr:rowOff>57331</xdr:rowOff>
    </xdr:to>
    <xdr:sp macro="" textlink="">
      <xdr:nvSpPr>
        <xdr:cNvPr id="423" name="楕円 422">
          <a:extLst>
            <a:ext uri="{FF2B5EF4-FFF2-40B4-BE49-F238E27FC236}">
              <a16:creationId xmlns:a16="http://schemas.microsoft.com/office/drawing/2014/main" id="{1703054C-F923-43FF-B02D-58C4519FB252}"/>
            </a:ext>
          </a:extLst>
        </xdr:cNvPr>
        <xdr:cNvSpPr/>
      </xdr:nvSpPr>
      <xdr:spPr>
        <a:xfrm>
          <a:off x="15430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6531</xdr:rowOff>
    </xdr:from>
    <xdr:to>
      <xdr:col>85</xdr:col>
      <xdr:colOff>127000</xdr:colOff>
      <xdr:row>59</xdr:row>
      <xdr:rowOff>40822</xdr:rowOff>
    </xdr:to>
    <xdr:cxnSp macro="">
      <xdr:nvCxnSpPr>
        <xdr:cNvPr id="424" name="直線コネクタ 423">
          <a:extLst>
            <a:ext uri="{FF2B5EF4-FFF2-40B4-BE49-F238E27FC236}">
              <a16:creationId xmlns:a16="http://schemas.microsoft.com/office/drawing/2014/main" id="{2C6D3800-5F61-4C24-A0E4-ECBD9E6B9818}"/>
            </a:ext>
          </a:extLst>
        </xdr:cNvPr>
        <xdr:cNvCxnSpPr/>
      </xdr:nvCxnSpPr>
      <xdr:spPr>
        <a:xfrm>
          <a:off x="15481300" y="1012208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94524</xdr:rowOff>
    </xdr:from>
    <xdr:to>
      <xdr:col>76</xdr:col>
      <xdr:colOff>165100</xdr:colOff>
      <xdr:row>59</xdr:row>
      <xdr:rowOff>24674</xdr:rowOff>
    </xdr:to>
    <xdr:sp macro="" textlink="">
      <xdr:nvSpPr>
        <xdr:cNvPr id="425" name="楕円 424">
          <a:extLst>
            <a:ext uri="{FF2B5EF4-FFF2-40B4-BE49-F238E27FC236}">
              <a16:creationId xmlns:a16="http://schemas.microsoft.com/office/drawing/2014/main" id="{E1F4381F-3A90-4C72-91C5-58958F6EB422}"/>
            </a:ext>
          </a:extLst>
        </xdr:cNvPr>
        <xdr:cNvSpPr/>
      </xdr:nvSpPr>
      <xdr:spPr>
        <a:xfrm>
          <a:off x="14541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145324</xdr:rowOff>
    </xdr:from>
    <xdr:to>
      <xdr:col>81</xdr:col>
      <xdr:colOff>50800</xdr:colOff>
      <xdr:row>59</xdr:row>
      <xdr:rowOff>6531</xdr:rowOff>
    </xdr:to>
    <xdr:cxnSp macro="">
      <xdr:nvCxnSpPr>
        <xdr:cNvPr id="426" name="直線コネクタ 425">
          <a:extLst>
            <a:ext uri="{FF2B5EF4-FFF2-40B4-BE49-F238E27FC236}">
              <a16:creationId xmlns:a16="http://schemas.microsoft.com/office/drawing/2014/main" id="{DADD1FAD-AD80-4F43-9A1F-E850C645FD4C}"/>
            </a:ext>
          </a:extLst>
        </xdr:cNvPr>
        <xdr:cNvCxnSpPr/>
      </xdr:nvCxnSpPr>
      <xdr:spPr>
        <a:xfrm>
          <a:off x="14592300" y="100894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427" name="楕円 426">
          <a:extLst>
            <a:ext uri="{FF2B5EF4-FFF2-40B4-BE49-F238E27FC236}">
              <a16:creationId xmlns:a16="http://schemas.microsoft.com/office/drawing/2014/main" id="{CE6212A8-5645-4E0F-ADC6-93025EC21656}"/>
            </a:ext>
          </a:extLst>
        </xdr:cNvPr>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145324</xdr:rowOff>
    </xdr:to>
    <xdr:cxnSp macro="">
      <xdr:nvCxnSpPr>
        <xdr:cNvPr id="428" name="直線コネクタ 427">
          <a:extLst>
            <a:ext uri="{FF2B5EF4-FFF2-40B4-BE49-F238E27FC236}">
              <a16:creationId xmlns:a16="http://schemas.microsoft.com/office/drawing/2014/main" id="{686215A3-AF84-4310-B855-E60175093B45}"/>
            </a:ext>
          </a:extLst>
        </xdr:cNvPr>
        <xdr:cNvCxnSpPr/>
      </xdr:nvCxnSpPr>
      <xdr:spPr>
        <a:xfrm>
          <a:off x="13703300" y="100584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429" name="楕円 428">
          <a:extLst>
            <a:ext uri="{FF2B5EF4-FFF2-40B4-BE49-F238E27FC236}">
              <a16:creationId xmlns:a16="http://schemas.microsoft.com/office/drawing/2014/main" id="{075B5DD9-3349-41B9-AD35-3416164FFC96}"/>
            </a:ext>
          </a:extLst>
        </xdr:cNvPr>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81643</xdr:rowOff>
    </xdr:from>
    <xdr:to>
      <xdr:col>71</xdr:col>
      <xdr:colOff>177800</xdr:colOff>
      <xdr:row>58</xdr:row>
      <xdr:rowOff>114300</xdr:rowOff>
    </xdr:to>
    <xdr:cxnSp macro="">
      <xdr:nvCxnSpPr>
        <xdr:cNvPr id="430" name="直線コネクタ 429">
          <a:extLst>
            <a:ext uri="{FF2B5EF4-FFF2-40B4-BE49-F238E27FC236}">
              <a16:creationId xmlns:a16="http://schemas.microsoft.com/office/drawing/2014/main" id="{DA97C8C5-3E0B-4181-BC55-7DAF3954FA39}"/>
            </a:ext>
          </a:extLst>
        </xdr:cNvPr>
        <xdr:cNvCxnSpPr/>
      </xdr:nvCxnSpPr>
      <xdr:spPr>
        <a:xfrm>
          <a:off x="12814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431" name="n_1aveValue【保健センター・保健所】&#10;有形固定資産減価償却率">
          <a:extLst>
            <a:ext uri="{FF2B5EF4-FFF2-40B4-BE49-F238E27FC236}">
              <a16:creationId xmlns:a16="http://schemas.microsoft.com/office/drawing/2014/main" id="{D0048978-6167-4254-AD44-7BDAB90F0D1F}"/>
            </a:ext>
          </a:extLst>
        </xdr:cNvPr>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432" name="n_2aveValue【保健センター・保健所】&#10;有形固定資産減価償却率">
          <a:extLst>
            <a:ext uri="{FF2B5EF4-FFF2-40B4-BE49-F238E27FC236}">
              <a16:creationId xmlns:a16="http://schemas.microsoft.com/office/drawing/2014/main" id="{FD140DF2-8294-4CED-8CCE-6EFD402250E1}"/>
            </a:ext>
          </a:extLst>
        </xdr:cNvPr>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433" name="n_3aveValue【保健センター・保健所】&#10;有形固定資産減価償却率">
          <a:extLst>
            <a:ext uri="{FF2B5EF4-FFF2-40B4-BE49-F238E27FC236}">
              <a16:creationId xmlns:a16="http://schemas.microsoft.com/office/drawing/2014/main" id="{6153C7BE-A976-40B2-9A28-8ED48907618C}"/>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54990</xdr:rowOff>
    </xdr:from>
    <xdr:ext cx="405111" cy="259045"/>
    <xdr:sp macro="" textlink="">
      <xdr:nvSpPr>
        <xdr:cNvPr id="434" name="n_4aveValue【保健センター・保健所】&#10;有形固定資産減価償却率">
          <a:extLst>
            <a:ext uri="{FF2B5EF4-FFF2-40B4-BE49-F238E27FC236}">
              <a16:creationId xmlns:a16="http://schemas.microsoft.com/office/drawing/2014/main" id="{B932EABF-0D71-4C7E-87F0-26160F0A993F}"/>
            </a:ext>
          </a:extLst>
        </xdr:cNvPr>
        <xdr:cNvSpPr txBox="1"/>
      </xdr:nvSpPr>
      <xdr:spPr>
        <a:xfrm>
          <a:off x="12611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73858</xdr:rowOff>
    </xdr:from>
    <xdr:ext cx="405111" cy="259045"/>
    <xdr:sp macro="" textlink="">
      <xdr:nvSpPr>
        <xdr:cNvPr id="435" name="n_1mainValue【保健センター・保健所】&#10;有形固定資産減価償却率">
          <a:extLst>
            <a:ext uri="{FF2B5EF4-FFF2-40B4-BE49-F238E27FC236}">
              <a16:creationId xmlns:a16="http://schemas.microsoft.com/office/drawing/2014/main" id="{D6382027-13EE-4A08-9BED-8D4C06FFF5A8}"/>
            </a:ext>
          </a:extLst>
        </xdr:cNvPr>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41201</xdr:rowOff>
    </xdr:from>
    <xdr:ext cx="405111" cy="259045"/>
    <xdr:sp macro="" textlink="">
      <xdr:nvSpPr>
        <xdr:cNvPr id="436" name="n_2mainValue【保健センター・保健所】&#10;有形固定資産減価償却率">
          <a:extLst>
            <a:ext uri="{FF2B5EF4-FFF2-40B4-BE49-F238E27FC236}">
              <a16:creationId xmlns:a16="http://schemas.microsoft.com/office/drawing/2014/main" id="{63D30DC1-F3EB-4A8D-8B0C-D44CF1443A96}"/>
            </a:ext>
          </a:extLst>
        </xdr:cNvPr>
        <xdr:cNvSpPr txBox="1"/>
      </xdr:nvSpPr>
      <xdr:spPr>
        <a:xfrm>
          <a:off x="14389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437" name="n_3mainValue【保健センター・保健所】&#10;有形固定資産減価償却率">
          <a:extLst>
            <a:ext uri="{FF2B5EF4-FFF2-40B4-BE49-F238E27FC236}">
              <a16:creationId xmlns:a16="http://schemas.microsoft.com/office/drawing/2014/main" id="{1D373756-BDF2-4CE9-9552-B469017A1B09}"/>
            </a:ext>
          </a:extLst>
        </xdr:cNvPr>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438" name="n_4mainValue【保健センター・保健所】&#10;有形固定資産減価償却率">
          <a:extLst>
            <a:ext uri="{FF2B5EF4-FFF2-40B4-BE49-F238E27FC236}">
              <a16:creationId xmlns:a16="http://schemas.microsoft.com/office/drawing/2014/main" id="{056B3D9E-ABA6-4B3F-85C5-6896C540393C}"/>
            </a:ext>
          </a:extLst>
        </xdr:cNvPr>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9" name="正方形/長方形 438">
          <a:extLst>
            <a:ext uri="{FF2B5EF4-FFF2-40B4-BE49-F238E27FC236}">
              <a16:creationId xmlns:a16="http://schemas.microsoft.com/office/drawing/2014/main" id="{512C9A41-06C8-4F91-AA2F-419E905EBB7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0" name="正方形/長方形 439">
          <a:extLst>
            <a:ext uri="{FF2B5EF4-FFF2-40B4-BE49-F238E27FC236}">
              <a16:creationId xmlns:a16="http://schemas.microsoft.com/office/drawing/2014/main" id="{58EF972B-A559-445C-8A10-0DAE0EFB6DA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1" name="正方形/長方形 440">
          <a:extLst>
            <a:ext uri="{FF2B5EF4-FFF2-40B4-BE49-F238E27FC236}">
              <a16:creationId xmlns:a16="http://schemas.microsoft.com/office/drawing/2014/main" id="{407917D8-44C7-4D2C-A843-19579992E5A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2" name="正方形/長方形 441">
          <a:extLst>
            <a:ext uri="{FF2B5EF4-FFF2-40B4-BE49-F238E27FC236}">
              <a16:creationId xmlns:a16="http://schemas.microsoft.com/office/drawing/2014/main" id="{5D210E64-3B53-471D-A6F8-36FC7148498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3" name="正方形/長方形 442">
          <a:extLst>
            <a:ext uri="{FF2B5EF4-FFF2-40B4-BE49-F238E27FC236}">
              <a16:creationId xmlns:a16="http://schemas.microsoft.com/office/drawing/2014/main" id="{B21803DB-9DD4-4FB1-9A51-AB7F599799D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4" name="正方形/長方形 443">
          <a:extLst>
            <a:ext uri="{FF2B5EF4-FFF2-40B4-BE49-F238E27FC236}">
              <a16:creationId xmlns:a16="http://schemas.microsoft.com/office/drawing/2014/main" id="{50DD05EE-3343-4F23-AF14-4D1233C8E80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5" name="正方形/長方形 444">
          <a:extLst>
            <a:ext uri="{FF2B5EF4-FFF2-40B4-BE49-F238E27FC236}">
              <a16:creationId xmlns:a16="http://schemas.microsoft.com/office/drawing/2014/main" id="{833C1D53-FE6D-4F02-9483-A43B82DB56B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a:extLst>
            <a:ext uri="{FF2B5EF4-FFF2-40B4-BE49-F238E27FC236}">
              <a16:creationId xmlns:a16="http://schemas.microsoft.com/office/drawing/2014/main" id="{F7D7B8A5-3647-4700-BF71-2ABA6F7853F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a:extLst>
            <a:ext uri="{FF2B5EF4-FFF2-40B4-BE49-F238E27FC236}">
              <a16:creationId xmlns:a16="http://schemas.microsoft.com/office/drawing/2014/main" id="{2B9C53D2-4EDF-471F-B827-E6E02B8DAE5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a:extLst>
            <a:ext uri="{FF2B5EF4-FFF2-40B4-BE49-F238E27FC236}">
              <a16:creationId xmlns:a16="http://schemas.microsoft.com/office/drawing/2014/main" id="{C6392077-CB03-49FA-98FD-06B676F64F3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49" name="直線コネクタ 448">
          <a:extLst>
            <a:ext uri="{FF2B5EF4-FFF2-40B4-BE49-F238E27FC236}">
              <a16:creationId xmlns:a16="http://schemas.microsoft.com/office/drawing/2014/main" id="{2C98300B-BE53-40E7-BE80-7DC54D59686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0" name="テキスト ボックス 449">
          <a:extLst>
            <a:ext uri="{FF2B5EF4-FFF2-40B4-BE49-F238E27FC236}">
              <a16:creationId xmlns:a16="http://schemas.microsoft.com/office/drawing/2014/main" id="{63494E76-94ED-4B26-AB64-9F2E509ACAB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1" name="直線コネクタ 450">
          <a:extLst>
            <a:ext uri="{FF2B5EF4-FFF2-40B4-BE49-F238E27FC236}">
              <a16:creationId xmlns:a16="http://schemas.microsoft.com/office/drawing/2014/main" id="{EA47D011-7105-42D1-BC34-C1B40377DAA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2" name="テキスト ボックス 451">
          <a:extLst>
            <a:ext uri="{FF2B5EF4-FFF2-40B4-BE49-F238E27FC236}">
              <a16:creationId xmlns:a16="http://schemas.microsoft.com/office/drawing/2014/main" id="{690D2267-A654-44CA-B44E-7D728E16A5F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3" name="直線コネクタ 452">
          <a:extLst>
            <a:ext uri="{FF2B5EF4-FFF2-40B4-BE49-F238E27FC236}">
              <a16:creationId xmlns:a16="http://schemas.microsoft.com/office/drawing/2014/main" id="{46ADEB9C-08E9-49E9-9354-38FB321FDF9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4" name="テキスト ボックス 453">
          <a:extLst>
            <a:ext uri="{FF2B5EF4-FFF2-40B4-BE49-F238E27FC236}">
              <a16:creationId xmlns:a16="http://schemas.microsoft.com/office/drawing/2014/main" id="{95BC309B-3924-4817-B050-6378F7A0652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5" name="直線コネクタ 454">
          <a:extLst>
            <a:ext uri="{FF2B5EF4-FFF2-40B4-BE49-F238E27FC236}">
              <a16:creationId xmlns:a16="http://schemas.microsoft.com/office/drawing/2014/main" id="{180E0C95-A4D5-413F-B800-94FB77FDEBA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56" name="テキスト ボックス 455">
          <a:extLst>
            <a:ext uri="{FF2B5EF4-FFF2-40B4-BE49-F238E27FC236}">
              <a16:creationId xmlns:a16="http://schemas.microsoft.com/office/drawing/2014/main" id="{4779DC98-6A85-42A8-9B60-5264ABD9C41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57" name="直線コネクタ 456">
          <a:extLst>
            <a:ext uri="{FF2B5EF4-FFF2-40B4-BE49-F238E27FC236}">
              <a16:creationId xmlns:a16="http://schemas.microsoft.com/office/drawing/2014/main" id="{625E6841-BB0E-4248-9F5C-290135B4FF7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58" name="テキスト ボックス 457">
          <a:extLst>
            <a:ext uri="{FF2B5EF4-FFF2-40B4-BE49-F238E27FC236}">
              <a16:creationId xmlns:a16="http://schemas.microsoft.com/office/drawing/2014/main" id="{4839918A-AFB4-40F8-A1F4-CF90B85B405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59" name="直線コネクタ 458">
          <a:extLst>
            <a:ext uri="{FF2B5EF4-FFF2-40B4-BE49-F238E27FC236}">
              <a16:creationId xmlns:a16="http://schemas.microsoft.com/office/drawing/2014/main" id="{03211E5F-FE42-4B07-BA73-4B907CD05A7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0" name="テキスト ボックス 459">
          <a:extLst>
            <a:ext uri="{FF2B5EF4-FFF2-40B4-BE49-F238E27FC236}">
              <a16:creationId xmlns:a16="http://schemas.microsoft.com/office/drawing/2014/main" id="{7056D38E-85DD-4EC5-8918-71A34D800C4A}"/>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1" name="直線コネクタ 460">
          <a:extLst>
            <a:ext uri="{FF2B5EF4-FFF2-40B4-BE49-F238E27FC236}">
              <a16:creationId xmlns:a16="http://schemas.microsoft.com/office/drawing/2014/main" id="{D0B128FA-24B3-4511-A558-F69422C7807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2" name="テキスト ボックス 461">
          <a:extLst>
            <a:ext uri="{FF2B5EF4-FFF2-40B4-BE49-F238E27FC236}">
              <a16:creationId xmlns:a16="http://schemas.microsoft.com/office/drawing/2014/main" id="{616A70AA-F0C2-4430-9ACB-703006EBF4B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3" name="【保健センター・保健所】&#10;一人当たり面積グラフ枠">
          <a:extLst>
            <a:ext uri="{FF2B5EF4-FFF2-40B4-BE49-F238E27FC236}">
              <a16:creationId xmlns:a16="http://schemas.microsoft.com/office/drawing/2014/main" id="{0DD33F3A-92EE-46C1-841D-42E6F755F6A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464" name="直線コネクタ 463">
          <a:extLst>
            <a:ext uri="{FF2B5EF4-FFF2-40B4-BE49-F238E27FC236}">
              <a16:creationId xmlns:a16="http://schemas.microsoft.com/office/drawing/2014/main" id="{9BE7FB78-5CAB-4DF8-B607-3429C2078F63}"/>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65" name="【保健センター・保健所】&#10;一人当たり面積最小値テキスト">
          <a:extLst>
            <a:ext uri="{FF2B5EF4-FFF2-40B4-BE49-F238E27FC236}">
              <a16:creationId xmlns:a16="http://schemas.microsoft.com/office/drawing/2014/main" id="{751FECB3-29DF-446A-A135-ACE9BFBBDBFF}"/>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66" name="直線コネクタ 465">
          <a:extLst>
            <a:ext uri="{FF2B5EF4-FFF2-40B4-BE49-F238E27FC236}">
              <a16:creationId xmlns:a16="http://schemas.microsoft.com/office/drawing/2014/main" id="{A6E8BE02-1E80-401A-BF63-9B57B2097FB7}"/>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467" name="【保健センター・保健所】&#10;一人当たり面積最大値テキスト">
          <a:extLst>
            <a:ext uri="{FF2B5EF4-FFF2-40B4-BE49-F238E27FC236}">
              <a16:creationId xmlns:a16="http://schemas.microsoft.com/office/drawing/2014/main" id="{192B7C47-69C3-488E-9F95-B4499DAFB39C}"/>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468" name="直線コネクタ 467">
          <a:extLst>
            <a:ext uri="{FF2B5EF4-FFF2-40B4-BE49-F238E27FC236}">
              <a16:creationId xmlns:a16="http://schemas.microsoft.com/office/drawing/2014/main" id="{0A794280-F70E-47C5-9DF1-6330F7AD042D}"/>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469" name="【保健センター・保健所】&#10;一人当たり面積平均値テキスト">
          <a:extLst>
            <a:ext uri="{FF2B5EF4-FFF2-40B4-BE49-F238E27FC236}">
              <a16:creationId xmlns:a16="http://schemas.microsoft.com/office/drawing/2014/main" id="{37E682BB-8E3D-4CB0-88EE-27340D58BCE2}"/>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470" name="フローチャート: 判断 469">
          <a:extLst>
            <a:ext uri="{FF2B5EF4-FFF2-40B4-BE49-F238E27FC236}">
              <a16:creationId xmlns:a16="http://schemas.microsoft.com/office/drawing/2014/main" id="{C1364AA0-BD67-4573-BD95-157871393178}"/>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471" name="フローチャート: 判断 470">
          <a:extLst>
            <a:ext uri="{FF2B5EF4-FFF2-40B4-BE49-F238E27FC236}">
              <a16:creationId xmlns:a16="http://schemas.microsoft.com/office/drawing/2014/main" id="{D93F1A16-9DAA-4534-94C6-BEC4D61B0F85}"/>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472" name="フローチャート: 判断 471">
          <a:extLst>
            <a:ext uri="{FF2B5EF4-FFF2-40B4-BE49-F238E27FC236}">
              <a16:creationId xmlns:a16="http://schemas.microsoft.com/office/drawing/2014/main" id="{8BBF7684-2784-454A-8AE6-25EAEAB5D5F7}"/>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473" name="フローチャート: 判断 472">
          <a:extLst>
            <a:ext uri="{FF2B5EF4-FFF2-40B4-BE49-F238E27FC236}">
              <a16:creationId xmlns:a16="http://schemas.microsoft.com/office/drawing/2014/main" id="{BF6B5CE4-9A01-4911-AA53-260129A73A8E}"/>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474" name="フローチャート: 判断 473">
          <a:extLst>
            <a:ext uri="{FF2B5EF4-FFF2-40B4-BE49-F238E27FC236}">
              <a16:creationId xmlns:a16="http://schemas.microsoft.com/office/drawing/2014/main" id="{D9F5854F-AAE1-4CDC-8E99-F9B314530803}"/>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6FC9C7E0-353B-4316-A334-A2A1B348D34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2463F194-4C2E-4172-A77B-C1C8F07E4BA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B6A8400-4B6C-4B9C-9936-8FB7437A79D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8D37692-1576-419B-AFB8-76415C54CF4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A4BC7488-D2CA-41E3-855C-9169E419E6A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11249</xdr:rowOff>
    </xdr:from>
    <xdr:to>
      <xdr:col>116</xdr:col>
      <xdr:colOff>114300</xdr:colOff>
      <xdr:row>64</xdr:row>
      <xdr:rowOff>112849</xdr:rowOff>
    </xdr:to>
    <xdr:sp macro="" textlink="">
      <xdr:nvSpPr>
        <xdr:cNvPr id="480" name="楕円 479">
          <a:extLst>
            <a:ext uri="{FF2B5EF4-FFF2-40B4-BE49-F238E27FC236}">
              <a16:creationId xmlns:a16="http://schemas.microsoft.com/office/drawing/2014/main" id="{690AA154-B25A-4743-9E70-7A8BA5BC6DA3}"/>
            </a:ext>
          </a:extLst>
        </xdr:cNvPr>
        <xdr:cNvSpPr/>
      </xdr:nvSpPr>
      <xdr:spPr>
        <a:xfrm>
          <a:off x="221107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97626</xdr:rowOff>
    </xdr:from>
    <xdr:ext cx="469744" cy="259045"/>
    <xdr:sp macro="" textlink="">
      <xdr:nvSpPr>
        <xdr:cNvPr id="481" name="【保健センター・保健所】&#10;一人当たり面積該当値テキスト">
          <a:extLst>
            <a:ext uri="{FF2B5EF4-FFF2-40B4-BE49-F238E27FC236}">
              <a16:creationId xmlns:a16="http://schemas.microsoft.com/office/drawing/2014/main" id="{285785B1-3A4D-470D-81A8-8ECC129CD89D}"/>
            </a:ext>
          </a:extLst>
        </xdr:cNvPr>
        <xdr:cNvSpPr txBox="1"/>
      </xdr:nvSpPr>
      <xdr:spPr>
        <a:xfrm>
          <a:off x="22199600" y="1089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11249</xdr:rowOff>
    </xdr:from>
    <xdr:to>
      <xdr:col>112</xdr:col>
      <xdr:colOff>38100</xdr:colOff>
      <xdr:row>64</xdr:row>
      <xdr:rowOff>112849</xdr:rowOff>
    </xdr:to>
    <xdr:sp macro="" textlink="">
      <xdr:nvSpPr>
        <xdr:cNvPr id="482" name="楕円 481">
          <a:extLst>
            <a:ext uri="{FF2B5EF4-FFF2-40B4-BE49-F238E27FC236}">
              <a16:creationId xmlns:a16="http://schemas.microsoft.com/office/drawing/2014/main" id="{87CD43E0-D1B8-4A9F-A618-70B4B7258131}"/>
            </a:ext>
          </a:extLst>
        </xdr:cNvPr>
        <xdr:cNvSpPr/>
      </xdr:nvSpPr>
      <xdr:spPr>
        <a:xfrm>
          <a:off x="21272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62049</xdr:rowOff>
    </xdr:from>
    <xdr:to>
      <xdr:col>116</xdr:col>
      <xdr:colOff>63500</xdr:colOff>
      <xdr:row>64</xdr:row>
      <xdr:rowOff>62049</xdr:rowOff>
    </xdr:to>
    <xdr:cxnSp macro="">
      <xdr:nvCxnSpPr>
        <xdr:cNvPr id="483" name="直線コネクタ 482">
          <a:extLst>
            <a:ext uri="{FF2B5EF4-FFF2-40B4-BE49-F238E27FC236}">
              <a16:creationId xmlns:a16="http://schemas.microsoft.com/office/drawing/2014/main" id="{67E70175-1D09-4A3B-8EF6-E4A1A80C2C8E}"/>
            </a:ext>
          </a:extLst>
        </xdr:cNvPr>
        <xdr:cNvCxnSpPr/>
      </xdr:nvCxnSpPr>
      <xdr:spPr>
        <a:xfrm>
          <a:off x="21323300" y="110348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11249</xdr:rowOff>
    </xdr:from>
    <xdr:to>
      <xdr:col>107</xdr:col>
      <xdr:colOff>101600</xdr:colOff>
      <xdr:row>64</xdr:row>
      <xdr:rowOff>112849</xdr:rowOff>
    </xdr:to>
    <xdr:sp macro="" textlink="">
      <xdr:nvSpPr>
        <xdr:cNvPr id="484" name="楕円 483">
          <a:extLst>
            <a:ext uri="{FF2B5EF4-FFF2-40B4-BE49-F238E27FC236}">
              <a16:creationId xmlns:a16="http://schemas.microsoft.com/office/drawing/2014/main" id="{5D26426B-4342-4CB2-8209-C0B4C159C2E4}"/>
            </a:ext>
          </a:extLst>
        </xdr:cNvPr>
        <xdr:cNvSpPr/>
      </xdr:nvSpPr>
      <xdr:spPr>
        <a:xfrm>
          <a:off x="20383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62049</xdr:rowOff>
    </xdr:from>
    <xdr:to>
      <xdr:col>111</xdr:col>
      <xdr:colOff>177800</xdr:colOff>
      <xdr:row>64</xdr:row>
      <xdr:rowOff>62049</xdr:rowOff>
    </xdr:to>
    <xdr:cxnSp macro="">
      <xdr:nvCxnSpPr>
        <xdr:cNvPr id="485" name="直線コネクタ 484">
          <a:extLst>
            <a:ext uri="{FF2B5EF4-FFF2-40B4-BE49-F238E27FC236}">
              <a16:creationId xmlns:a16="http://schemas.microsoft.com/office/drawing/2014/main" id="{3C80BFC0-9063-4F27-AA16-215BF60F9588}"/>
            </a:ext>
          </a:extLst>
        </xdr:cNvPr>
        <xdr:cNvCxnSpPr/>
      </xdr:nvCxnSpPr>
      <xdr:spPr>
        <a:xfrm>
          <a:off x="20434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11249</xdr:rowOff>
    </xdr:from>
    <xdr:to>
      <xdr:col>102</xdr:col>
      <xdr:colOff>165100</xdr:colOff>
      <xdr:row>64</xdr:row>
      <xdr:rowOff>112849</xdr:rowOff>
    </xdr:to>
    <xdr:sp macro="" textlink="">
      <xdr:nvSpPr>
        <xdr:cNvPr id="486" name="楕円 485">
          <a:extLst>
            <a:ext uri="{FF2B5EF4-FFF2-40B4-BE49-F238E27FC236}">
              <a16:creationId xmlns:a16="http://schemas.microsoft.com/office/drawing/2014/main" id="{77E50A1B-42CD-4696-98FF-6C918D48E34D}"/>
            </a:ext>
          </a:extLst>
        </xdr:cNvPr>
        <xdr:cNvSpPr/>
      </xdr:nvSpPr>
      <xdr:spPr>
        <a:xfrm>
          <a:off x="19494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62049</xdr:rowOff>
    </xdr:from>
    <xdr:to>
      <xdr:col>107</xdr:col>
      <xdr:colOff>50800</xdr:colOff>
      <xdr:row>64</xdr:row>
      <xdr:rowOff>62049</xdr:rowOff>
    </xdr:to>
    <xdr:cxnSp macro="">
      <xdr:nvCxnSpPr>
        <xdr:cNvPr id="487" name="直線コネクタ 486">
          <a:extLst>
            <a:ext uri="{FF2B5EF4-FFF2-40B4-BE49-F238E27FC236}">
              <a16:creationId xmlns:a16="http://schemas.microsoft.com/office/drawing/2014/main" id="{DDE2E5FF-F36B-4011-A7BC-805DE931120B}"/>
            </a:ext>
          </a:extLst>
        </xdr:cNvPr>
        <xdr:cNvCxnSpPr/>
      </xdr:nvCxnSpPr>
      <xdr:spPr>
        <a:xfrm>
          <a:off x="19545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7983</xdr:rowOff>
    </xdr:from>
    <xdr:to>
      <xdr:col>98</xdr:col>
      <xdr:colOff>38100</xdr:colOff>
      <xdr:row>64</xdr:row>
      <xdr:rowOff>109583</xdr:rowOff>
    </xdr:to>
    <xdr:sp macro="" textlink="">
      <xdr:nvSpPr>
        <xdr:cNvPr id="488" name="楕円 487">
          <a:extLst>
            <a:ext uri="{FF2B5EF4-FFF2-40B4-BE49-F238E27FC236}">
              <a16:creationId xmlns:a16="http://schemas.microsoft.com/office/drawing/2014/main" id="{D949DEA4-A4F8-4FC7-ACF4-DF2AACA37FEF}"/>
            </a:ext>
          </a:extLst>
        </xdr:cNvPr>
        <xdr:cNvSpPr/>
      </xdr:nvSpPr>
      <xdr:spPr>
        <a:xfrm>
          <a:off x="18605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58783</xdr:rowOff>
    </xdr:from>
    <xdr:to>
      <xdr:col>102</xdr:col>
      <xdr:colOff>114300</xdr:colOff>
      <xdr:row>64</xdr:row>
      <xdr:rowOff>62049</xdr:rowOff>
    </xdr:to>
    <xdr:cxnSp macro="">
      <xdr:nvCxnSpPr>
        <xdr:cNvPr id="489" name="直線コネクタ 488">
          <a:extLst>
            <a:ext uri="{FF2B5EF4-FFF2-40B4-BE49-F238E27FC236}">
              <a16:creationId xmlns:a16="http://schemas.microsoft.com/office/drawing/2014/main" id="{142C17A6-6CD8-43CE-86CF-00B467FB69E5}"/>
            </a:ext>
          </a:extLst>
        </xdr:cNvPr>
        <xdr:cNvCxnSpPr/>
      </xdr:nvCxnSpPr>
      <xdr:spPr>
        <a:xfrm>
          <a:off x="18656300" y="1103158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490" name="n_1aveValue【保健センター・保健所】&#10;一人当たり面積">
          <a:extLst>
            <a:ext uri="{FF2B5EF4-FFF2-40B4-BE49-F238E27FC236}">
              <a16:creationId xmlns:a16="http://schemas.microsoft.com/office/drawing/2014/main" id="{EA8034BC-2299-4EC4-AFD8-EE7A72D31727}"/>
            </a:ext>
          </a:extLst>
        </xdr:cNvPr>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491" name="n_2aveValue【保健センター・保健所】&#10;一人当たり面積">
          <a:extLst>
            <a:ext uri="{FF2B5EF4-FFF2-40B4-BE49-F238E27FC236}">
              <a16:creationId xmlns:a16="http://schemas.microsoft.com/office/drawing/2014/main" id="{8EEF27AE-26E3-45EE-B21A-4A4599F5C563}"/>
            </a:ext>
          </a:extLst>
        </xdr:cNvPr>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492" name="n_3aveValue【保健センター・保健所】&#10;一人当たり面積">
          <a:extLst>
            <a:ext uri="{FF2B5EF4-FFF2-40B4-BE49-F238E27FC236}">
              <a16:creationId xmlns:a16="http://schemas.microsoft.com/office/drawing/2014/main" id="{7A662F49-DC79-4060-B0E8-A96270DA51D5}"/>
            </a:ext>
          </a:extLst>
        </xdr:cNvPr>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493" name="n_4aveValue【保健センター・保健所】&#10;一人当たり面積">
          <a:extLst>
            <a:ext uri="{FF2B5EF4-FFF2-40B4-BE49-F238E27FC236}">
              <a16:creationId xmlns:a16="http://schemas.microsoft.com/office/drawing/2014/main" id="{B365C910-2173-4AD5-A9E0-DBDB549A6C3E}"/>
            </a:ext>
          </a:extLst>
        </xdr:cNvPr>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103976</xdr:rowOff>
    </xdr:from>
    <xdr:ext cx="469744" cy="259045"/>
    <xdr:sp macro="" textlink="">
      <xdr:nvSpPr>
        <xdr:cNvPr id="494" name="n_1mainValue【保健センター・保健所】&#10;一人当たり面積">
          <a:extLst>
            <a:ext uri="{FF2B5EF4-FFF2-40B4-BE49-F238E27FC236}">
              <a16:creationId xmlns:a16="http://schemas.microsoft.com/office/drawing/2014/main" id="{1EE6E8C4-6AF1-4401-8816-40F4EA92DB26}"/>
            </a:ext>
          </a:extLst>
        </xdr:cNvPr>
        <xdr:cNvSpPr txBox="1"/>
      </xdr:nvSpPr>
      <xdr:spPr>
        <a:xfrm>
          <a:off x="210757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103976</xdr:rowOff>
    </xdr:from>
    <xdr:ext cx="469744" cy="259045"/>
    <xdr:sp macro="" textlink="">
      <xdr:nvSpPr>
        <xdr:cNvPr id="495" name="n_2mainValue【保健センター・保健所】&#10;一人当たり面積">
          <a:extLst>
            <a:ext uri="{FF2B5EF4-FFF2-40B4-BE49-F238E27FC236}">
              <a16:creationId xmlns:a16="http://schemas.microsoft.com/office/drawing/2014/main" id="{C6552405-1A66-4611-9655-79D1F90A6978}"/>
            </a:ext>
          </a:extLst>
        </xdr:cNvPr>
        <xdr:cNvSpPr txBox="1"/>
      </xdr:nvSpPr>
      <xdr:spPr>
        <a:xfrm>
          <a:off x="20199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103976</xdr:rowOff>
    </xdr:from>
    <xdr:ext cx="469744" cy="259045"/>
    <xdr:sp macro="" textlink="">
      <xdr:nvSpPr>
        <xdr:cNvPr id="496" name="n_3mainValue【保健センター・保健所】&#10;一人当たり面積">
          <a:extLst>
            <a:ext uri="{FF2B5EF4-FFF2-40B4-BE49-F238E27FC236}">
              <a16:creationId xmlns:a16="http://schemas.microsoft.com/office/drawing/2014/main" id="{F42D79D2-7977-4BDD-A0BA-4B7CA3B669FB}"/>
            </a:ext>
          </a:extLst>
        </xdr:cNvPr>
        <xdr:cNvSpPr txBox="1"/>
      </xdr:nvSpPr>
      <xdr:spPr>
        <a:xfrm>
          <a:off x="19310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100710</xdr:rowOff>
    </xdr:from>
    <xdr:ext cx="469744" cy="259045"/>
    <xdr:sp macro="" textlink="">
      <xdr:nvSpPr>
        <xdr:cNvPr id="497" name="n_4mainValue【保健センター・保健所】&#10;一人当たり面積">
          <a:extLst>
            <a:ext uri="{FF2B5EF4-FFF2-40B4-BE49-F238E27FC236}">
              <a16:creationId xmlns:a16="http://schemas.microsoft.com/office/drawing/2014/main" id="{E9BBD69D-72F8-4214-B4A3-2C98743F5EA7}"/>
            </a:ext>
          </a:extLst>
        </xdr:cNvPr>
        <xdr:cNvSpPr txBox="1"/>
      </xdr:nvSpPr>
      <xdr:spPr>
        <a:xfrm>
          <a:off x="184214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a:extLst>
            <a:ext uri="{FF2B5EF4-FFF2-40B4-BE49-F238E27FC236}">
              <a16:creationId xmlns:a16="http://schemas.microsoft.com/office/drawing/2014/main" id="{DDCFE7A0-0781-4E32-BBF9-B8358208703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a:extLst>
            <a:ext uri="{FF2B5EF4-FFF2-40B4-BE49-F238E27FC236}">
              <a16:creationId xmlns:a16="http://schemas.microsoft.com/office/drawing/2014/main" id="{42321303-69A3-40D8-B9C8-7E928418443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a:extLst>
            <a:ext uri="{FF2B5EF4-FFF2-40B4-BE49-F238E27FC236}">
              <a16:creationId xmlns:a16="http://schemas.microsoft.com/office/drawing/2014/main" id="{ECD0FB32-5628-4B64-8AAB-350C77ADD57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a:extLst>
            <a:ext uri="{FF2B5EF4-FFF2-40B4-BE49-F238E27FC236}">
              <a16:creationId xmlns:a16="http://schemas.microsoft.com/office/drawing/2014/main" id="{03712F9E-DE56-429B-A6EE-0C48CA1797C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a:extLst>
            <a:ext uri="{FF2B5EF4-FFF2-40B4-BE49-F238E27FC236}">
              <a16:creationId xmlns:a16="http://schemas.microsoft.com/office/drawing/2014/main" id="{C524187B-578A-43C9-ABF4-7618518B9E8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a:extLst>
            <a:ext uri="{FF2B5EF4-FFF2-40B4-BE49-F238E27FC236}">
              <a16:creationId xmlns:a16="http://schemas.microsoft.com/office/drawing/2014/main" id="{DE7BCAE8-2CC9-4690-9550-2D8E0B15C6E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a:extLst>
            <a:ext uri="{FF2B5EF4-FFF2-40B4-BE49-F238E27FC236}">
              <a16:creationId xmlns:a16="http://schemas.microsoft.com/office/drawing/2014/main" id="{9DBE1DFB-616F-4A25-8FFF-91B90180201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a:extLst>
            <a:ext uri="{FF2B5EF4-FFF2-40B4-BE49-F238E27FC236}">
              <a16:creationId xmlns:a16="http://schemas.microsoft.com/office/drawing/2014/main" id="{019FD4C6-49A2-4CCC-B553-FC2AD45777B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a:extLst>
            <a:ext uri="{FF2B5EF4-FFF2-40B4-BE49-F238E27FC236}">
              <a16:creationId xmlns:a16="http://schemas.microsoft.com/office/drawing/2014/main" id="{C9BB0BEF-51BE-48BA-919F-3F691EF134A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a:extLst>
            <a:ext uri="{FF2B5EF4-FFF2-40B4-BE49-F238E27FC236}">
              <a16:creationId xmlns:a16="http://schemas.microsoft.com/office/drawing/2014/main" id="{9EBB5A0A-5B2D-4916-853E-3465DA31AC8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8" name="テキスト ボックス 507">
          <a:extLst>
            <a:ext uri="{FF2B5EF4-FFF2-40B4-BE49-F238E27FC236}">
              <a16:creationId xmlns:a16="http://schemas.microsoft.com/office/drawing/2014/main" id="{8902EE39-BBE1-470D-B2AE-7FE97A6E23A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9" name="直線コネクタ 508">
          <a:extLst>
            <a:ext uri="{FF2B5EF4-FFF2-40B4-BE49-F238E27FC236}">
              <a16:creationId xmlns:a16="http://schemas.microsoft.com/office/drawing/2014/main" id="{55BA0F50-3FF8-458C-9377-FBB76AB84B3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0" name="テキスト ボックス 509">
          <a:extLst>
            <a:ext uri="{FF2B5EF4-FFF2-40B4-BE49-F238E27FC236}">
              <a16:creationId xmlns:a16="http://schemas.microsoft.com/office/drawing/2014/main" id="{15AE7D81-797A-4AFA-994E-3D30BF0F32C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1" name="直線コネクタ 510">
          <a:extLst>
            <a:ext uri="{FF2B5EF4-FFF2-40B4-BE49-F238E27FC236}">
              <a16:creationId xmlns:a16="http://schemas.microsoft.com/office/drawing/2014/main" id="{063DB4CB-4983-44A4-8F97-AA4DBB2AF7F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2" name="テキスト ボックス 511">
          <a:extLst>
            <a:ext uri="{FF2B5EF4-FFF2-40B4-BE49-F238E27FC236}">
              <a16:creationId xmlns:a16="http://schemas.microsoft.com/office/drawing/2014/main" id="{03D8CEA0-EF22-404D-AEAB-9138168C27D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3" name="直線コネクタ 512">
          <a:extLst>
            <a:ext uri="{FF2B5EF4-FFF2-40B4-BE49-F238E27FC236}">
              <a16:creationId xmlns:a16="http://schemas.microsoft.com/office/drawing/2014/main" id="{3F3377D4-8175-4883-8C41-163D5CA5AF3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4" name="テキスト ボックス 513">
          <a:extLst>
            <a:ext uri="{FF2B5EF4-FFF2-40B4-BE49-F238E27FC236}">
              <a16:creationId xmlns:a16="http://schemas.microsoft.com/office/drawing/2014/main" id="{E82DDF9E-218D-4399-B648-9F59E828422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5" name="直線コネクタ 514">
          <a:extLst>
            <a:ext uri="{FF2B5EF4-FFF2-40B4-BE49-F238E27FC236}">
              <a16:creationId xmlns:a16="http://schemas.microsoft.com/office/drawing/2014/main" id="{1127AF06-8EFA-474E-8725-46AD75AF841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6" name="テキスト ボックス 515">
          <a:extLst>
            <a:ext uri="{FF2B5EF4-FFF2-40B4-BE49-F238E27FC236}">
              <a16:creationId xmlns:a16="http://schemas.microsoft.com/office/drawing/2014/main" id="{58EB332E-AA7F-4381-AD78-43A3254BDF0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7" name="直線コネクタ 516">
          <a:extLst>
            <a:ext uri="{FF2B5EF4-FFF2-40B4-BE49-F238E27FC236}">
              <a16:creationId xmlns:a16="http://schemas.microsoft.com/office/drawing/2014/main" id="{91BC85CE-BF09-4352-9A56-96651A624A7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8" name="テキスト ボックス 517">
          <a:extLst>
            <a:ext uri="{FF2B5EF4-FFF2-40B4-BE49-F238E27FC236}">
              <a16:creationId xmlns:a16="http://schemas.microsoft.com/office/drawing/2014/main" id="{8C7CC3ED-C17A-47C4-A3D5-186681ECE95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9" name="直線コネクタ 518">
          <a:extLst>
            <a:ext uri="{FF2B5EF4-FFF2-40B4-BE49-F238E27FC236}">
              <a16:creationId xmlns:a16="http://schemas.microsoft.com/office/drawing/2014/main" id="{A0F820F2-1289-4EE6-A1EB-E628B08815F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0" name="テキスト ボックス 519">
          <a:extLst>
            <a:ext uri="{FF2B5EF4-FFF2-40B4-BE49-F238E27FC236}">
              <a16:creationId xmlns:a16="http://schemas.microsoft.com/office/drawing/2014/main" id="{D215F690-9A30-4209-B1D4-2E4DDB9AC02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1" name="直線コネクタ 520">
          <a:extLst>
            <a:ext uri="{FF2B5EF4-FFF2-40B4-BE49-F238E27FC236}">
              <a16:creationId xmlns:a16="http://schemas.microsoft.com/office/drawing/2014/main" id="{669ACEC2-CFB5-47D5-A35F-3A40929F46A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消防施設】&#10;有形固定資産減価償却率グラフ枠">
          <a:extLst>
            <a:ext uri="{FF2B5EF4-FFF2-40B4-BE49-F238E27FC236}">
              <a16:creationId xmlns:a16="http://schemas.microsoft.com/office/drawing/2014/main" id="{D1F2DD98-A535-4C63-B6F2-387DADCC0D8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523" name="直線コネクタ 522">
          <a:extLst>
            <a:ext uri="{FF2B5EF4-FFF2-40B4-BE49-F238E27FC236}">
              <a16:creationId xmlns:a16="http://schemas.microsoft.com/office/drawing/2014/main" id="{8AFE1DDF-2855-4243-A575-DFE8FA01FB1E}"/>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4" name="【消防施設】&#10;有形固定資産減価償却率最小値テキスト">
          <a:extLst>
            <a:ext uri="{FF2B5EF4-FFF2-40B4-BE49-F238E27FC236}">
              <a16:creationId xmlns:a16="http://schemas.microsoft.com/office/drawing/2014/main" id="{1A576500-5A91-45D1-AA31-2DC254C46AE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5" name="直線コネクタ 524">
          <a:extLst>
            <a:ext uri="{FF2B5EF4-FFF2-40B4-BE49-F238E27FC236}">
              <a16:creationId xmlns:a16="http://schemas.microsoft.com/office/drawing/2014/main" id="{670DE7DC-12D5-44FE-92FB-D65E541F177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526" name="【消防施設】&#10;有形固定資産減価償却率最大値テキスト">
          <a:extLst>
            <a:ext uri="{FF2B5EF4-FFF2-40B4-BE49-F238E27FC236}">
              <a16:creationId xmlns:a16="http://schemas.microsoft.com/office/drawing/2014/main" id="{40B958F0-75FB-49E5-B225-AF117B88047A}"/>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527" name="直線コネクタ 526">
          <a:extLst>
            <a:ext uri="{FF2B5EF4-FFF2-40B4-BE49-F238E27FC236}">
              <a16:creationId xmlns:a16="http://schemas.microsoft.com/office/drawing/2014/main" id="{26AB3ED2-761F-4804-92D8-87024C11DDC5}"/>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528" name="【消防施設】&#10;有形固定資産減価償却率平均値テキスト">
          <a:extLst>
            <a:ext uri="{FF2B5EF4-FFF2-40B4-BE49-F238E27FC236}">
              <a16:creationId xmlns:a16="http://schemas.microsoft.com/office/drawing/2014/main" id="{C69FE995-1A33-473D-86A3-1FC7328489EE}"/>
            </a:ext>
          </a:extLst>
        </xdr:cNvPr>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29" name="フローチャート: 判断 528">
          <a:extLst>
            <a:ext uri="{FF2B5EF4-FFF2-40B4-BE49-F238E27FC236}">
              <a16:creationId xmlns:a16="http://schemas.microsoft.com/office/drawing/2014/main" id="{CB42B0F7-A0AF-44E4-8284-FBDC4C6662A6}"/>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30" name="フローチャート: 判断 529">
          <a:extLst>
            <a:ext uri="{FF2B5EF4-FFF2-40B4-BE49-F238E27FC236}">
              <a16:creationId xmlns:a16="http://schemas.microsoft.com/office/drawing/2014/main" id="{1C2267F0-572E-4775-968B-905CCD0305AF}"/>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531" name="フローチャート: 判断 530">
          <a:extLst>
            <a:ext uri="{FF2B5EF4-FFF2-40B4-BE49-F238E27FC236}">
              <a16:creationId xmlns:a16="http://schemas.microsoft.com/office/drawing/2014/main" id="{5D80C29D-4BAA-4529-B800-4EEC4661DC7C}"/>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32" name="フローチャート: 判断 531">
          <a:extLst>
            <a:ext uri="{FF2B5EF4-FFF2-40B4-BE49-F238E27FC236}">
              <a16:creationId xmlns:a16="http://schemas.microsoft.com/office/drawing/2014/main" id="{A626A7B2-9727-4F14-8097-762CA7533AFB}"/>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533" name="フローチャート: 判断 532">
          <a:extLst>
            <a:ext uri="{FF2B5EF4-FFF2-40B4-BE49-F238E27FC236}">
              <a16:creationId xmlns:a16="http://schemas.microsoft.com/office/drawing/2014/main" id="{9EFECABE-970C-436D-9313-B5357C30CE23}"/>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17F58CAA-D935-4786-BFA6-0E41DEAAB21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5DAC6059-0E5B-48A7-8B42-7E1BE9352F8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6E6E0910-3CDC-4B61-9296-3B05427CC41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3CDE89A9-102A-4947-AD42-C2078B438C6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D0306987-5798-417D-88CD-9B28B091E14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47716</xdr:rowOff>
    </xdr:from>
    <xdr:to>
      <xdr:col>67</xdr:col>
      <xdr:colOff>101600</xdr:colOff>
      <xdr:row>81</xdr:row>
      <xdr:rowOff>149316</xdr:rowOff>
    </xdr:to>
    <xdr:sp macro="" textlink="">
      <xdr:nvSpPr>
        <xdr:cNvPr id="539" name="楕円 538">
          <a:extLst>
            <a:ext uri="{FF2B5EF4-FFF2-40B4-BE49-F238E27FC236}">
              <a16:creationId xmlns:a16="http://schemas.microsoft.com/office/drawing/2014/main" id="{9A1E8CB0-EF3F-4F2E-933B-1158E9802334}"/>
            </a:ext>
          </a:extLst>
        </xdr:cNvPr>
        <xdr:cNvSpPr/>
      </xdr:nvSpPr>
      <xdr:spPr>
        <a:xfrm>
          <a:off x="12763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31948</xdr:rowOff>
    </xdr:from>
    <xdr:ext cx="405111" cy="259045"/>
    <xdr:sp macro="" textlink="">
      <xdr:nvSpPr>
        <xdr:cNvPr id="540" name="n_1aveValue【消防施設】&#10;有形固定資産減価償却率">
          <a:extLst>
            <a:ext uri="{FF2B5EF4-FFF2-40B4-BE49-F238E27FC236}">
              <a16:creationId xmlns:a16="http://schemas.microsoft.com/office/drawing/2014/main" id="{E12440D8-262E-44E7-A36A-03E17E997BB0}"/>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541" name="n_2aveValue【消防施設】&#10;有形固定資産減価償却率">
          <a:extLst>
            <a:ext uri="{FF2B5EF4-FFF2-40B4-BE49-F238E27FC236}">
              <a16:creationId xmlns:a16="http://schemas.microsoft.com/office/drawing/2014/main" id="{1F1E888C-2D06-46CF-9FF7-70CF3EFEAA54}"/>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542" name="n_3aveValue【消防施設】&#10;有形固定資産減価償却率">
          <a:extLst>
            <a:ext uri="{FF2B5EF4-FFF2-40B4-BE49-F238E27FC236}">
              <a16:creationId xmlns:a16="http://schemas.microsoft.com/office/drawing/2014/main" id="{E270F7CA-8C20-4214-B04C-44E62CA2B4C8}"/>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543" name="n_4aveValue【消防施設】&#10;有形固定資産減価償却率">
          <a:extLst>
            <a:ext uri="{FF2B5EF4-FFF2-40B4-BE49-F238E27FC236}">
              <a16:creationId xmlns:a16="http://schemas.microsoft.com/office/drawing/2014/main" id="{2E3EC40F-C68D-452C-9A04-5AF6DCF85195}"/>
            </a:ext>
          </a:extLst>
        </xdr:cNvPr>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165843</xdr:rowOff>
    </xdr:from>
    <xdr:ext cx="405111" cy="259045"/>
    <xdr:sp macro="" textlink="">
      <xdr:nvSpPr>
        <xdr:cNvPr id="544" name="n_4mainValue【消防施設】&#10;有形固定資産減価償却率">
          <a:extLst>
            <a:ext uri="{FF2B5EF4-FFF2-40B4-BE49-F238E27FC236}">
              <a16:creationId xmlns:a16="http://schemas.microsoft.com/office/drawing/2014/main" id="{902AADDB-09D0-434E-8217-AE2F0A428E16}"/>
            </a:ext>
          </a:extLst>
        </xdr:cNvPr>
        <xdr:cNvSpPr txBox="1"/>
      </xdr:nvSpPr>
      <xdr:spPr>
        <a:xfrm>
          <a:off x="126117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5" name="正方形/長方形 544">
          <a:extLst>
            <a:ext uri="{FF2B5EF4-FFF2-40B4-BE49-F238E27FC236}">
              <a16:creationId xmlns:a16="http://schemas.microsoft.com/office/drawing/2014/main" id="{D3CAA62B-5299-4F99-B3DD-7A07C235E4B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6" name="正方形/長方形 545">
          <a:extLst>
            <a:ext uri="{FF2B5EF4-FFF2-40B4-BE49-F238E27FC236}">
              <a16:creationId xmlns:a16="http://schemas.microsoft.com/office/drawing/2014/main" id="{88002C30-1DC1-4D37-9546-7BC533E0B87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7" name="正方形/長方形 546">
          <a:extLst>
            <a:ext uri="{FF2B5EF4-FFF2-40B4-BE49-F238E27FC236}">
              <a16:creationId xmlns:a16="http://schemas.microsoft.com/office/drawing/2014/main" id="{392B3CF2-23EE-43CC-A58A-D11E6C30BFF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8" name="正方形/長方形 547">
          <a:extLst>
            <a:ext uri="{FF2B5EF4-FFF2-40B4-BE49-F238E27FC236}">
              <a16:creationId xmlns:a16="http://schemas.microsoft.com/office/drawing/2014/main" id="{B892C7A2-22A9-4729-B260-7C1A435E070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9" name="正方形/長方形 548">
          <a:extLst>
            <a:ext uri="{FF2B5EF4-FFF2-40B4-BE49-F238E27FC236}">
              <a16:creationId xmlns:a16="http://schemas.microsoft.com/office/drawing/2014/main" id="{F09E2F1D-6C88-4115-B91F-CC9ECFECCF7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0" name="正方形/長方形 549">
          <a:extLst>
            <a:ext uri="{FF2B5EF4-FFF2-40B4-BE49-F238E27FC236}">
              <a16:creationId xmlns:a16="http://schemas.microsoft.com/office/drawing/2014/main" id="{0E02F2EC-A265-4BA3-AF2D-6897B73103D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1" name="正方形/長方形 550">
          <a:extLst>
            <a:ext uri="{FF2B5EF4-FFF2-40B4-BE49-F238E27FC236}">
              <a16:creationId xmlns:a16="http://schemas.microsoft.com/office/drawing/2014/main" id="{775A3B7C-C222-4CF4-A856-318E9E9DA15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2" name="正方形/長方形 551">
          <a:extLst>
            <a:ext uri="{FF2B5EF4-FFF2-40B4-BE49-F238E27FC236}">
              <a16:creationId xmlns:a16="http://schemas.microsoft.com/office/drawing/2014/main" id="{62183AD4-3184-4122-9620-F0D2D42CC66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3" name="テキスト ボックス 552">
          <a:extLst>
            <a:ext uri="{FF2B5EF4-FFF2-40B4-BE49-F238E27FC236}">
              <a16:creationId xmlns:a16="http://schemas.microsoft.com/office/drawing/2014/main" id="{96D41D4C-E8FE-4DFC-A8E3-D1DB69E4776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4" name="直線コネクタ 553">
          <a:extLst>
            <a:ext uri="{FF2B5EF4-FFF2-40B4-BE49-F238E27FC236}">
              <a16:creationId xmlns:a16="http://schemas.microsoft.com/office/drawing/2014/main" id="{DA4BE9CE-3C5B-40E2-AF91-C66748B5C03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5" name="直線コネクタ 554">
          <a:extLst>
            <a:ext uri="{FF2B5EF4-FFF2-40B4-BE49-F238E27FC236}">
              <a16:creationId xmlns:a16="http://schemas.microsoft.com/office/drawing/2014/main" id="{6F1E30BF-396B-402E-96FB-151686BD922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6" name="テキスト ボックス 555">
          <a:extLst>
            <a:ext uri="{FF2B5EF4-FFF2-40B4-BE49-F238E27FC236}">
              <a16:creationId xmlns:a16="http://schemas.microsoft.com/office/drawing/2014/main" id="{3C919932-635F-4A3D-A8F9-AE8E68464C9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7" name="直線コネクタ 556">
          <a:extLst>
            <a:ext uri="{FF2B5EF4-FFF2-40B4-BE49-F238E27FC236}">
              <a16:creationId xmlns:a16="http://schemas.microsoft.com/office/drawing/2014/main" id="{6A45F098-6F23-4AF5-8805-435B46B288D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8" name="テキスト ボックス 557">
          <a:extLst>
            <a:ext uri="{FF2B5EF4-FFF2-40B4-BE49-F238E27FC236}">
              <a16:creationId xmlns:a16="http://schemas.microsoft.com/office/drawing/2014/main" id="{276A21A4-811A-4111-AFA6-93FE4257478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9" name="直線コネクタ 558">
          <a:extLst>
            <a:ext uri="{FF2B5EF4-FFF2-40B4-BE49-F238E27FC236}">
              <a16:creationId xmlns:a16="http://schemas.microsoft.com/office/drawing/2014/main" id="{C04EE1AE-D042-4B2C-9DF7-10D6E88F721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60" name="テキスト ボックス 559">
          <a:extLst>
            <a:ext uri="{FF2B5EF4-FFF2-40B4-BE49-F238E27FC236}">
              <a16:creationId xmlns:a16="http://schemas.microsoft.com/office/drawing/2014/main" id="{9D5FF179-2A3A-4ABB-B3BD-36BB031736A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61" name="直線コネクタ 560">
          <a:extLst>
            <a:ext uri="{FF2B5EF4-FFF2-40B4-BE49-F238E27FC236}">
              <a16:creationId xmlns:a16="http://schemas.microsoft.com/office/drawing/2014/main" id="{3CFAB6E8-FFD6-4B81-BAFD-750514C08D1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2" name="テキスト ボックス 561">
          <a:extLst>
            <a:ext uri="{FF2B5EF4-FFF2-40B4-BE49-F238E27FC236}">
              <a16:creationId xmlns:a16="http://schemas.microsoft.com/office/drawing/2014/main" id="{8CBD135D-D2AD-4726-9981-0624DA63F54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3" name="直線コネクタ 562">
          <a:extLst>
            <a:ext uri="{FF2B5EF4-FFF2-40B4-BE49-F238E27FC236}">
              <a16:creationId xmlns:a16="http://schemas.microsoft.com/office/drawing/2014/main" id="{CB348293-E84B-48F9-ACC3-A5941FF9012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4" name="テキスト ボックス 563">
          <a:extLst>
            <a:ext uri="{FF2B5EF4-FFF2-40B4-BE49-F238E27FC236}">
              <a16:creationId xmlns:a16="http://schemas.microsoft.com/office/drawing/2014/main" id="{5F4C7A31-58EE-4254-B20C-E6DD2B2033D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5" name="【消防施設】&#10;一人当たり面積グラフ枠">
          <a:extLst>
            <a:ext uri="{FF2B5EF4-FFF2-40B4-BE49-F238E27FC236}">
              <a16:creationId xmlns:a16="http://schemas.microsoft.com/office/drawing/2014/main" id="{5C9963D7-4F39-48C9-BE8A-5FC027DA79E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566" name="直線コネクタ 565">
          <a:extLst>
            <a:ext uri="{FF2B5EF4-FFF2-40B4-BE49-F238E27FC236}">
              <a16:creationId xmlns:a16="http://schemas.microsoft.com/office/drawing/2014/main" id="{3DC4233B-A5EB-4C1F-80CF-69FAC4B06467}"/>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67" name="【消防施設】&#10;一人当たり面積最小値テキスト">
          <a:extLst>
            <a:ext uri="{FF2B5EF4-FFF2-40B4-BE49-F238E27FC236}">
              <a16:creationId xmlns:a16="http://schemas.microsoft.com/office/drawing/2014/main" id="{BBBF7A57-3F15-48E3-BA04-66D98C2B0ED3}"/>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68" name="直線コネクタ 567">
          <a:extLst>
            <a:ext uri="{FF2B5EF4-FFF2-40B4-BE49-F238E27FC236}">
              <a16:creationId xmlns:a16="http://schemas.microsoft.com/office/drawing/2014/main" id="{6B4F5311-5788-4AB5-8EB3-4F60BA77095E}"/>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569" name="【消防施設】&#10;一人当たり面積最大値テキスト">
          <a:extLst>
            <a:ext uri="{FF2B5EF4-FFF2-40B4-BE49-F238E27FC236}">
              <a16:creationId xmlns:a16="http://schemas.microsoft.com/office/drawing/2014/main" id="{57AFB2E4-AB1A-435C-B213-A0666EA1B567}"/>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570" name="直線コネクタ 569">
          <a:extLst>
            <a:ext uri="{FF2B5EF4-FFF2-40B4-BE49-F238E27FC236}">
              <a16:creationId xmlns:a16="http://schemas.microsoft.com/office/drawing/2014/main" id="{DC371610-5933-4588-99AA-8B80272E7AA0}"/>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571" name="【消防施設】&#10;一人当たり面積平均値テキスト">
          <a:extLst>
            <a:ext uri="{FF2B5EF4-FFF2-40B4-BE49-F238E27FC236}">
              <a16:creationId xmlns:a16="http://schemas.microsoft.com/office/drawing/2014/main" id="{55B451A0-F95D-4515-8DB4-4B5AFA1DE375}"/>
            </a:ext>
          </a:extLst>
        </xdr:cNvPr>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572" name="フローチャート: 判断 571">
          <a:extLst>
            <a:ext uri="{FF2B5EF4-FFF2-40B4-BE49-F238E27FC236}">
              <a16:creationId xmlns:a16="http://schemas.microsoft.com/office/drawing/2014/main" id="{C5C087FC-1D22-4809-A347-682BEE3E2A39}"/>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73" name="フローチャート: 判断 572">
          <a:extLst>
            <a:ext uri="{FF2B5EF4-FFF2-40B4-BE49-F238E27FC236}">
              <a16:creationId xmlns:a16="http://schemas.microsoft.com/office/drawing/2014/main" id="{2ABAF072-B109-4C2C-BD44-246126367FC8}"/>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574" name="フローチャート: 判断 573">
          <a:extLst>
            <a:ext uri="{FF2B5EF4-FFF2-40B4-BE49-F238E27FC236}">
              <a16:creationId xmlns:a16="http://schemas.microsoft.com/office/drawing/2014/main" id="{5FDF1AA7-DC48-48E9-81C8-D8ACB5A6706A}"/>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575" name="フローチャート: 判断 574">
          <a:extLst>
            <a:ext uri="{FF2B5EF4-FFF2-40B4-BE49-F238E27FC236}">
              <a16:creationId xmlns:a16="http://schemas.microsoft.com/office/drawing/2014/main" id="{91851DD8-E539-43C7-9B9D-ADDDDA3E9549}"/>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576" name="フローチャート: 判断 575">
          <a:extLst>
            <a:ext uri="{FF2B5EF4-FFF2-40B4-BE49-F238E27FC236}">
              <a16:creationId xmlns:a16="http://schemas.microsoft.com/office/drawing/2014/main" id="{A5B286AA-E315-4673-8B30-449E1119BB1D}"/>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FE900885-7537-4606-A1D4-BD8479AA523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8CE62179-6EEF-42C3-B778-A02D4F08C91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0A1CFF5A-A20C-432D-9C33-EB95C9FE14A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78BFDB30-35E3-467E-BC9E-02F6FED15D7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9A1B0A68-1C92-45CB-9121-6E265C359C7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110744</xdr:rowOff>
    </xdr:from>
    <xdr:to>
      <xdr:col>98</xdr:col>
      <xdr:colOff>38100</xdr:colOff>
      <xdr:row>85</xdr:row>
      <xdr:rowOff>40894</xdr:rowOff>
    </xdr:to>
    <xdr:sp macro="" textlink="">
      <xdr:nvSpPr>
        <xdr:cNvPr id="582" name="楕円 581">
          <a:extLst>
            <a:ext uri="{FF2B5EF4-FFF2-40B4-BE49-F238E27FC236}">
              <a16:creationId xmlns:a16="http://schemas.microsoft.com/office/drawing/2014/main" id="{94F07CE4-A65E-491A-9F2B-7CD062887835}"/>
            </a:ext>
          </a:extLst>
        </xdr:cNvPr>
        <xdr:cNvSpPr/>
      </xdr:nvSpPr>
      <xdr:spPr>
        <a:xfrm>
          <a:off x="18605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583" name="n_1aveValue【消防施設】&#10;一人当たり面積">
          <a:extLst>
            <a:ext uri="{FF2B5EF4-FFF2-40B4-BE49-F238E27FC236}">
              <a16:creationId xmlns:a16="http://schemas.microsoft.com/office/drawing/2014/main" id="{86720214-9CF6-4808-B136-322C1F4EC63C}"/>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584" name="n_2aveValue【消防施設】&#10;一人当たり面積">
          <a:extLst>
            <a:ext uri="{FF2B5EF4-FFF2-40B4-BE49-F238E27FC236}">
              <a16:creationId xmlns:a16="http://schemas.microsoft.com/office/drawing/2014/main" id="{0792DB6C-51AC-4CB7-A7E4-9BE2D170140B}"/>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585" name="n_3aveValue【消防施設】&#10;一人当たり面積">
          <a:extLst>
            <a:ext uri="{FF2B5EF4-FFF2-40B4-BE49-F238E27FC236}">
              <a16:creationId xmlns:a16="http://schemas.microsoft.com/office/drawing/2014/main" id="{2D91EDCB-152D-4844-8FE8-EF50AF179C99}"/>
            </a:ext>
          </a:extLst>
        </xdr:cNvPr>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586" name="n_4aveValue【消防施設】&#10;一人当たり面積">
          <a:extLst>
            <a:ext uri="{FF2B5EF4-FFF2-40B4-BE49-F238E27FC236}">
              <a16:creationId xmlns:a16="http://schemas.microsoft.com/office/drawing/2014/main" id="{1C1ABB46-B850-4DB7-9515-C9F29EB628C0}"/>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32021</xdr:rowOff>
    </xdr:from>
    <xdr:ext cx="469744" cy="259045"/>
    <xdr:sp macro="" textlink="">
      <xdr:nvSpPr>
        <xdr:cNvPr id="587" name="n_4mainValue【消防施設】&#10;一人当たり面積">
          <a:extLst>
            <a:ext uri="{FF2B5EF4-FFF2-40B4-BE49-F238E27FC236}">
              <a16:creationId xmlns:a16="http://schemas.microsoft.com/office/drawing/2014/main" id="{15FFFA7D-1DB0-4B8F-92D0-6D9BE7D103F6}"/>
            </a:ext>
          </a:extLst>
        </xdr:cNvPr>
        <xdr:cNvSpPr txBox="1"/>
      </xdr:nvSpPr>
      <xdr:spPr>
        <a:xfrm>
          <a:off x="18421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a:extLst>
            <a:ext uri="{FF2B5EF4-FFF2-40B4-BE49-F238E27FC236}">
              <a16:creationId xmlns:a16="http://schemas.microsoft.com/office/drawing/2014/main" id="{CD36E8ED-F878-440B-9216-3121084C8D7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a:extLst>
            <a:ext uri="{FF2B5EF4-FFF2-40B4-BE49-F238E27FC236}">
              <a16:creationId xmlns:a16="http://schemas.microsoft.com/office/drawing/2014/main" id="{0199F4E7-1418-4F9D-9098-B030C6CE7ED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a:extLst>
            <a:ext uri="{FF2B5EF4-FFF2-40B4-BE49-F238E27FC236}">
              <a16:creationId xmlns:a16="http://schemas.microsoft.com/office/drawing/2014/main" id="{8C984F82-C36D-44F6-A6B1-DF6556736F1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a:extLst>
            <a:ext uri="{FF2B5EF4-FFF2-40B4-BE49-F238E27FC236}">
              <a16:creationId xmlns:a16="http://schemas.microsoft.com/office/drawing/2014/main" id="{17EEBD9A-3C63-4E10-85B5-485550072A1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a:extLst>
            <a:ext uri="{FF2B5EF4-FFF2-40B4-BE49-F238E27FC236}">
              <a16:creationId xmlns:a16="http://schemas.microsoft.com/office/drawing/2014/main" id="{DDF321CA-CFCB-406C-A412-783228BDA29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a:extLst>
            <a:ext uri="{FF2B5EF4-FFF2-40B4-BE49-F238E27FC236}">
              <a16:creationId xmlns:a16="http://schemas.microsoft.com/office/drawing/2014/main" id="{C5BEF050-77B5-421E-B575-D028B3F137D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a:extLst>
            <a:ext uri="{FF2B5EF4-FFF2-40B4-BE49-F238E27FC236}">
              <a16:creationId xmlns:a16="http://schemas.microsoft.com/office/drawing/2014/main" id="{429CEAB0-F20D-490A-9801-7762AE954D3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a:extLst>
            <a:ext uri="{FF2B5EF4-FFF2-40B4-BE49-F238E27FC236}">
              <a16:creationId xmlns:a16="http://schemas.microsoft.com/office/drawing/2014/main" id="{2397018F-2FB4-4F91-BD50-B57ABCD13DD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a:extLst>
            <a:ext uri="{FF2B5EF4-FFF2-40B4-BE49-F238E27FC236}">
              <a16:creationId xmlns:a16="http://schemas.microsoft.com/office/drawing/2014/main" id="{46279511-0F8A-4367-AC99-7107EF5C60E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a:extLst>
            <a:ext uri="{FF2B5EF4-FFF2-40B4-BE49-F238E27FC236}">
              <a16:creationId xmlns:a16="http://schemas.microsoft.com/office/drawing/2014/main" id="{468570E0-242D-4ED4-AC8A-EFD895AE4B3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8" name="テキスト ボックス 597">
          <a:extLst>
            <a:ext uri="{FF2B5EF4-FFF2-40B4-BE49-F238E27FC236}">
              <a16:creationId xmlns:a16="http://schemas.microsoft.com/office/drawing/2014/main" id="{93F6094D-2669-4C27-8A0E-46BE8B548EB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9" name="直線コネクタ 598">
          <a:extLst>
            <a:ext uri="{FF2B5EF4-FFF2-40B4-BE49-F238E27FC236}">
              <a16:creationId xmlns:a16="http://schemas.microsoft.com/office/drawing/2014/main" id="{37720A39-5C74-4EAF-B75F-6A9F0561F9E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00" name="テキスト ボックス 599">
          <a:extLst>
            <a:ext uri="{FF2B5EF4-FFF2-40B4-BE49-F238E27FC236}">
              <a16:creationId xmlns:a16="http://schemas.microsoft.com/office/drawing/2014/main" id="{AA637A1D-F59B-4197-9847-95BE0E9D7AD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1" name="直線コネクタ 600">
          <a:extLst>
            <a:ext uri="{FF2B5EF4-FFF2-40B4-BE49-F238E27FC236}">
              <a16:creationId xmlns:a16="http://schemas.microsoft.com/office/drawing/2014/main" id="{3CAAC12F-82DD-44AC-B6EB-6D60671B9E6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2" name="テキスト ボックス 601">
          <a:extLst>
            <a:ext uri="{FF2B5EF4-FFF2-40B4-BE49-F238E27FC236}">
              <a16:creationId xmlns:a16="http://schemas.microsoft.com/office/drawing/2014/main" id="{1AFB6840-8692-4D8D-8599-C36F54C7602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3" name="直線コネクタ 602">
          <a:extLst>
            <a:ext uri="{FF2B5EF4-FFF2-40B4-BE49-F238E27FC236}">
              <a16:creationId xmlns:a16="http://schemas.microsoft.com/office/drawing/2014/main" id="{46F9F0D1-0533-41EE-BC95-9D4EF18E47B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4" name="テキスト ボックス 603">
          <a:extLst>
            <a:ext uri="{FF2B5EF4-FFF2-40B4-BE49-F238E27FC236}">
              <a16:creationId xmlns:a16="http://schemas.microsoft.com/office/drawing/2014/main" id="{A8BCDC8F-F525-49C4-8A1F-23CD0C3B136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5" name="直線コネクタ 604">
          <a:extLst>
            <a:ext uri="{FF2B5EF4-FFF2-40B4-BE49-F238E27FC236}">
              <a16:creationId xmlns:a16="http://schemas.microsoft.com/office/drawing/2014/main" id="{BF89FAB2-6E36-4567-B52B-C55EE38204E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6" name="テキスト ボックス 605">
          <a:extLst>
            <a:ext uri="{FF2B5EF4-FFF2-40B4-BE49-F238E27FC236}">
              <a16:creationId xmlns:a16="http://schemas.microsoft.com/office/drawing/2014/main" id="{C45F8D4C-EA8B-4923-B971-845ED3EA42C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7" name="直線コネクタ 606">
          <a:extLst>
            <a:ext uri="{FF2B5EF4-FFF2-40B4-BE49-F238E27FC236}">
              <a16:creationId xmlns:a16="http://schemas.microsoft.com/office/drawing/2014/main" id="{B9AF48F9-FC5C-405C-B0C3-FE83F9D2353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08" name="テキスト ボックス 607">
          <a:extLst>
            <a:ext uri="{FF2B5EF4-FFF2-40B4-BE49-F238E27FC236}">
              <a16:creationId xmlns:a16="http://schemas.microsoft.com/office/drawing/2014/main" id="{9383D26E-E9B3-46AA-A748-2685FFAD5628}"/>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a:extLst>
            <a:ext uri="{FF2B5EF4-FFF2-40B4-BE49-F238E27FC236}">
              <a16:creationId xmlns:a16="http://schemas.microsoft.com/office/drawing/2014/main" id="{6F6C22AF-0C60-4759-8765-99C5F26326D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庁舎】&#10;有形固定資産減価償却率グラフ枠">
          <a:extLst>
            <a:ext uri="{FF2B5EF4-FFF2-40B4-BE49-F238E27FC236}">
              <a16:creationId xmlns:a16="http://schemas.microsoft.com/office/drawing/2014/main" id="{8ABCFDBA-EE3B-418B-AE61-6213E54CC85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21589</xdr:rowOff>
    </xdr:from>
    <xdr:to>
      <xdr:col>85</xdr:col>
      <xdr:colOff>126364</xdr:colOff>
      <xdr:row>107</xdr:row>
      <xdr:rowOff>69850</xdr:rowOff>
    </xdr:to>
    <xdr:cxnSp macro="">
      <xdr:nvCxnSpPr>
        <xdr:cNvPr id="611" name="直線コネクタ 610">
          <a:extLst>
            <a:ext uri="{FF2B5EF4-FFF2-40B4-BE49-F238E27FC236}">
              <a16:creationId xmlns:a16="http://schemas.microsoft.com/office/drawing/2014/main" id="{CC758516-BFEB-490B-8064-02B261981762}"/>
            </a:ext>
          </a:extLst>
        </xdr:cNvPr>
        <xdr:cNvCxnSpPr/>
      </xdr:nvCxnSpPr>
      <xdr:spPr>
        <a:xfrm flipV="1">
          <a:off x="16318864" y="17166589"/>
          <a:ext cx="0" cy="124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12" name="【庁舎】&#10;有形固定資産減価償却率最小値テキスト">
          <a:extLst>
            <a:ext uri="{FF2B5EF4-FFF2-40B4-BE49-F238E27FC236}">
              <a16:creationId xmlns:a16="http://schemas.microsoft.com/office/drawing/2014/main" id="{52B70286-94C8-44C2-A546-7D306299C695}"/>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13" name="直線コネクタ 612">
          <a:extLst>
            <a:ext uri="{FF2B5EF4-FFF2-40B4-BE49-F238E27FC236}">
              <a16:creationId xmlns:a16="http://schemas.microsoft.com/office/drawing/2014/main" id="{44334B44-519D-4596-B479-2C3533A9D4BA}"/>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139716</xdr:rowOff>
    </xdr:from>
    <xdr:ext cx="340478" cy="259045"/>
    <xdr:sp macro="" textlink="">
      <xdr:nvSpPr>
        <xdr:cNvPr id="614" name="【庁舎】&#10;有形固定資産減価償却率最大値テキスト">
          <a:extLst>
            <a:ext uri="{FF2B5EF4-FFF2-40B4-BE49-F238E27FC236}">
              <a16:creationId xmlns:a16="http://schemas.microsoft.com/office/drawing/2014/main" id="{8EA29EDB-7903-478E-BBC7-1F675D1070F0}"/>
            </a:ext>
          </a:extLst>
        </xdr:cNvPr>
        <xdr:cNvSpPr txBox="1"/>
      </xdr:nvSpPr>
      <xdr:spPr>
        <a:xfrm>
          <a:off x="16357600" y="169418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21589</xdr:rowOff>
    </xdr:from>
    <xdr:to>
      <xdr:col>86</xdr:col>
      <xdr:colOff>25400</xdr:colOff>
      <xdr:row>100</xdr:row>
      <xdr:rowOff>21589</xdr:rowOff>
    </xdr:to>
    <xdr:cxnSp macro="">
      <xdr:nvCxnSpPr>
        <xdr:cNvPr id="615" name="直線コネクタ 614">
          <a:extLst>
            <a:ext uri="{FF2B5EF4-FFF2-40B4-BE49-F238E27FC236}">
              <a16:creationId xmlns:a16="http://schemas.microsoft.com/office/drawing/2014/main" id="{85537FEA-503A-4855-A28C-6C2AC10F140D}"/>
            </a:ext>
          </a:extLst>
        </xdr:cNvPr>
        <xdr:cNvCxnSpPr/>
      </xdr:nvCxnSpPr>
      <xdr:spPr>
        <a:xfrm>
          <a:off x="16230600" y="1716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133366</xdr:rowOff>
    </xdr:from>
    <xdr:ext cx="405111" cy="259045"/>
    <xdr:sp macro="" textlink="">
      <xdr:nvSpPr>
        <xdr:cNvPr id="616" name="【庁舎】&#10;有形固定資産減価償却率平均値テキスト">
          <a:extLst>
            <a:ext uri="{FF2B5EF4-FFF2-40B4-BE49-F238E27FC236}">
              <a16:creationId xmlns:a16="http://schemas.microsoft.com/office/drawing/2014/main" id="{60D54F80-73C3-4935-AC2A-2A238A4293D0}"/>
            </a:ext>
          </a:extLst>
        </xdr:cNvPr>
        <xdr:cNvSpPr txBox="1"/>
      </xdr:nvSpPr>
      <xdr:spPr>
        <a:xfrm>
          <a:off x="16357600" y="1779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617" name="フローチャート: 判断 616">
          <a:extLst>
            <a:ext uri="{FF2B5EF4-FFF2-40B4-BE49-F238E27FC236}">
              <a16:creationId xmlns:a16="http://schemas.microsoft.com/office/drawing/2014/main" id="{8C00DC7A-DE1D-4CCD-BF80-4779598D356E}"/>
            </a:ext>
          </a:extLst>
        </xdr:cNvPr>
        <xdr:cNvSpPr/>
      </xdr:nvSpPr>
      <xdr:spPr>
        <a:xfrm>
          <a:off x="16268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114300</xdr:rowOff>
    </xdr:from>
    <xdr:to>
      <xdr:col>81</xdr:col>
      <xdr:colOff>101600</xdr:colOff>
      <xdr:row>104</xdr:row>
      <xdr:rowOff>44450</xdr:rowOff>
    </xdr:to>
    <xdr:sp macro="" textlink="">
      <xdr:nvSpPr>
        <xdr:cNvPr id="618" name="フローチャート: 判断 617">
          <a:extLst>
            <a:ext uri="{FF2B5EF4-FFF2-40B4-BE49-F238E27FC236}">
              <a16:creationId xmlns:a16="http://schemas.microsoft.com/office/drawing/2014/main" id="{4098D0D3-8E48-474B-9CA1-DEBED53764CC}"/>
            </a:ext>
          </a:extLst>
        </xdr:cNvPr>
        <xdr:cNvSpPr/>
      </xdr:nvSpPr>
      <xdr:spPr>
        <a:xfrm>
          <a:off x="15430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86361</xdr:rowOff>
    </xdr:from>
    <xdr:to>
      <xdr:col>76</xdr:col>
      <xdr:colOff>165100</xdr:colOff>
      <xdr:row>104</xdr:row>
      <xdr:rowOff>16511</xdr:rowOff>
    </xdr:to>
    <xdr:sp macro="" textlink="">
      <xdr:nvSpPr>
        <xdr:cNvPr id="619" name="フローチャート: 判断 618">
          <a:extLst>
            <a:ext uri="{FF2B5EF4-FFF2-40B4-BE49-F238E27FC236}">
              <a16:creationId xmlns:a16="http://schemas.microsoft.com/office/drawing/2014/main" id="{7D8A5611-A87D-4EE5-B3E6-594806DF2826}"/>
            </a:ext>
          </a:extLst>
        </xdr:cNvPr>
        <xdr:cNvSpPr/>
      </xdr:nvSpPr>
      <xdr:spPr>
        <a:xfrm>
          <a:off x="14541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82550</xdr:rowOff>
    </xdr:from>
    <xdr:to>
      <xdr:col>72</xdr:col>
      <xdr:colOff>38100</xdr:colOff>
      <xdr:row>104</xdr:row>
      <xdr:rowOff>12700</xdr:rowOff>
    </xdr:to>
    <xdr:sp macro="" textlink="">
      <xdr:nvSpPr>
        <xdr:cNvPr id="620" name="フローチャート: 判断 619">
          <a:extLst>
            <a:ext uri="{FF2B5EF4-FFF2-40B4-BE49-F238E27FC236}">
              <a16:creationId xmlns:a16="http://schemas.microsoft.com/office/drawing/2014/main" id="{4DD78E27-F46C-4358-B5EB-B91238C99A03}"/>
            </a:ext>
          </a:extLst>
        </xdr:cNvPr>
        <xdr:cNvSpPr/>
      </xdr:nvSpPr>
      <xdr:spPr>
        <a:xfrm>
          <a:off x="1365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73661</xdr:rowOff>
    </xdr:from>
    <xdr:to>
      <xdr:col>67</xdr:col>
      <xdr:colOff>101600</xdr:colOff>
      <xdr:row>104</xdr:row>
      <xdr:rowOff>3811</xdr:rowOff>
    </xdr:to>
    <xdr:sp macro="" textlink="">
      <xdr:nvSpPr>
        <xdr:cNvPr id="621" name="フローチャート: 判断 620">
          <a:extLst>
            <a:ext uri="{FF2B5EF4-FFF2-40B4-BE49-F238E27FC236}">
              <a16:creationId xmlns:a16="http://schemas.microsoft.com/office/drawing/2014/main" id="{25A7CF87-C27A-4910-BB09-EC18B59F343E}"/>
            </a:ext>
          </a:extLst>
        </xdr:cNvPr>
        <xdr:cNvSpPr/>
      </xdr:nvSpPr>
      <xdr:spPr>
        <a:xfrm>
          <a:off x="12763500" y="1773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AEAFE515-7A6B-46CC-95C4-12D373B9A7F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184EB98D-87AD-4B2B-AA4F-4881C427F5A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E3526E55-93FB-4E6B-ACC5-F70057DF9DF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34E69154-1D10-4588-8CC8-FB05B8BE860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85136F45-4620-42A7-8A5B-3D9A5F7A77F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50800</xdr:rowOff>
    </xdr:from>
    <xdr:to>
      <xdr:col>85</xdr:col>
      <xdr:colOff>177800</xdr:colOff>
      <xdr:row>100</xdr:row>
      <xdr:rowOff>152400</xdr:rowOff>
    </xdr:to>
    <xdr:sp macro="" textlink="">
      <xdr:nvSpPr>
        <xdr:cNvPr id="627" name="楕円 626">
          <a:extLst>
            <a:ext uri="{FF2B5EF4-FFF2-40B4-BE49-F238E27FC236}">
              <a16:creationId xmlns:a16="http://schemas.microsoft.com/office/drawing/2014/main" id="{844B094E-0D7A-42A8-8357-55335ECA4FDD}"/>
            </a:ext>
          </a:extLst>
        </xdr:cNvPr>
        <xdr:cNvSpPr/>
      </xdr:nvSpPr>
      <xdr:spPr>
        <a:xfrm>
          <a:off x="16268700" y="1719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137177</xdr:rowOff>
    </xdr:from>
    <xdr:ext cx="340478" cy="259045"/>
    <xdr:sp macro="" textlink="">
      <xdr:nvSpPr>
        <xdr:cNvPr id="628" name="【庁舎】&#10;有形固定資産減価償却率該当値テキスト">
          <a:extLst>
            <a:ext uri="{FF2B5EF4-FFF2-40B4-BE49-F238E27FC236}">
              <a16:creationId xmlns:a16="http://schemas.microsoft.com/office/drawing/2014/main" id="{B1325D04-6A62-46D1-9125-DA3853E43FCD}"/>
            </a:ext>
          </a:extLst>
        </xdr:cNvPr>
        <xdr:cNvSpPr txBox="1"/>
      </xdr:nvSpPr>
      <xdr:spPr>
        <a:xfrm>
          <a:off x="16357600" y="17110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629" name="楕円 628">
          <a:extLst>
            <a:ext uri="{FF2B5EF4-FFF2-40B4-BE49-F238E27FC236}">
              <a16:creationId xmlns:a16="http://schemas.microsoft.com/office/drawing/2014/main" id="{C5863B70-249B-4678-B518-BFC1B3210BF6}"/>
            </a:ext>
          </a:extLst>
        </xdr:cNvPr>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76200</xdr:rowOff>
    </xdr:from>
    <xdr:to>
      <xdr:col>85</xdr:col>
      <xdr:colOff>127000</xdr:colOff>
      <xdr:row>100</xdr:row>
      <xdr:rowOff>101600</xdr:rowOff>
    </xdr:to>
    <xdr:cxnSp macro="">
      <xdr:nvCxnSpPr>
        <xdr:cNvPr id="630" name="直線コネクタ 629">
          <a:extLst>
            <a:ext uri="{FF2B5EF4-FFF2-40B4-BE49-F238E27FC236}">
              <a16:creationId xmlns:a16="http://schemas.microsoft.com/office/drawing/2014/main" id="{24F57590-1FB3-4B92-A0FD-428142AC0375}"/>
            </a:ext>
          </a:extLst>
        </xdr:cNvPr>
        <xdr:cNvCxnSpPr/>
      </xdr:nvCxnSpPr>
      <xdr:spPr>
        <a:xfrm>
          <a:off x="15481300" y="17221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0</xdr:rowOff>
    </xdr:from>
    <xdr:to>
      <xdr:col>76</xdr:col>
      <xdr:colOff>165100</xdr:colOff>
      <xdr:row>100</xdr:row>
      <xdr:rowOff>101600</xdr:rowOff>
    </xdr:to>
    <xdr:sp macro="" textlink="">
      <xdr:nvSpPr>
        <xdr:cNvPr id="631" name="楕円 630">
          <a:extLst>
            <a:ext uri="{FF2B5EF4-FFF2-40B4-BE49-F238E27FC236}">
              <a16:creationId xmlns:a16="http://schemas.microsoft.com/office/drawing/2014/main" id="{7938C195-55BA-455E-AC7D-5B5A9E53ED60}"/>
            </a:ext>
          </a:extLst>
        </xdr:cNvPr>
        <xdr:cNvSpPr/>
      </xdr:nvSpPr>
      <xdr:spPr>
        <a:xfrm>
          <a:off x="14541500" y="171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50800</xdr:rowOff>
    </xdr:from>
    <xdr:to>
      <xdr:col>81</xdr:col>
      <xdr:colOff>50800</xdr:colOff>
      <xdr:row>100</xdr:row>
      <xdr:rowOff>76200</xdr:rowOff>
    </xdr:to>
    <xdr:cxnSp macro="">
      <xdr:nvCxnSpPr>
        <xdr:cNvPr id="632" name="直線コネクタ 631">
          <a:extLst>
            <a:ext uri="{FF2B5EF4-FFF2-40B4-BE49-F238E27FC236}">
              <a16:creationId xmlns:a16="http://schemas.microsoft.com/office/drawing/2014/main" id="{CE13A359-0C21-4D8B-B006-07FF489F3AD7}"/>
            </a:ext>
          </a:extLst>
        </xdr:cNvPr>
        <xdr:cNvCxnSpPr/>
      </xdr:nvCxnSpPr>
      <xdr:spPr>
        <a:xfrm>
          <a:off x="14592300" y="1719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146050</xdr:rowOff>
    </xdr:from>
    <xdr:to>
      <xdr:col>72</xdr:col>
      <xdr:colOff>38100</xdr:colOff>
      <xdr:row>100</xdr:row>
      <xdr:rowOff>76200</xdr:rowOff>
    </xdr:to>
    <xdr:sp macro="" textlink="">
      <xdr:nvSpPr>
        <xdr:cNvPr id="633" name="楕円 632">
          <a:extLst>
            <a:ext uri="{FF2B5EF4-FFF2-40B4-BE49-F238E27FC236}">
              <a16:creationId xmlns:a16="http://schemas.microsoft.com/office/drawing/2014/main" id="{D766F96E-1234-4658-B5BD-AE0079A729B8}"/>
            </a:ext>
          </a:extLst>
        </xdr:cNvPr>
        <xdr:cNvSpPr/>
      </xdr:nvSpPr>
      <xdr:spPr>
        <a:xfrm>
          <a:off x="13652500" y="171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25400</xdr:rowOff>
    </xdr:from>
    <xdr:to>
      <xdr:col>76</xdr:col>
      <xdr:colOff>114300</xdr:colOff>
      <xdr:row>100</xdr:row>
      <xdr:rowOff>50800</xdr:rowOff>
    </xdr:to>
    <xdr:cxnSp macro="">
      <xdr:nvCxnSpPr>
        <xdr:cNvPr id="634" name="直線コネクタ 633">
          <a:extLst>
            <a:ext uri="{FF2B5EF4-FFF2-40B4-BE49-F238E27FC236}">
              <a16:creationId xmlns:a16="http://schemas.microsoft.com/office/drawing/2014/main" id="{B91B8FC5-4558-4043-B201-381335BE13C8}"/>
            </a:ext>
          </a:extLst>
        </xdr:cNvPr>
        <xdr:cNvCxnSpPr/>
      </xdr:nvCxnSpPr>
      <xdr:spPr>
        <a:xfrm>
          <a:off x="13703300" y="1717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120650</xdr:rowOff>
    </xdr:from>
    <xdr:to>
      <xdr:col>67</xdr:col>
      <xdr:colOff>101600</xdr:colOff>
      <xdr:row>100</xdr:row>
      <xdr:rowOff>50800</xdr:rowOff>
    </xdr:to>
    <xdr:sp macro="" textlink="">
      <xdr:nvSpPr>
        <xdr:cNvPr id="635" name="楕円 634">
          <a:extLst>
            <a:ext uri="{FF2B5EF4-FFF2-40B4-BE49-F238E27FC236}">
              <a16:creationId xmlns:a16="http://schemas.microsoft.com/office/drawing/2014/main" id="{A85372B2-F6E0-41F4-9773-640A674C26E6}"/>
            </a:ext>
          </a:extLst>
        </xdr:cNvPr>
        <xdr:cNvSpPr/>
      </xdr:nvSpPr>
      <xdr:spPr>
        <a:xfrm>
          <a:off x="12763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0</xdr:rowOff>
    </xdr:from>
    <xdr:to>
      <xdr:col>71</xdr:col>
      <xdr:colOff>177800</xdr:colOff>
      <xdr:row>100</xdr:row>
      <xdr:rowOff>25400</xdr:rowOff>
    </xdr:to>
    <xdr:cxnSp macro="">
      <xdr:nvCxnSpPr>
        <xdr:cNvPr id="636" name="直線コネクタ 635">
          <a:extLst>
            <a:ext uri="{FF2B5EF4-FFF2-40B4-BE49-F238E27FC236}">
              <a16:creationId xmlns:a16="http://schemas.microsoft.com/office/drawing/2014/main" id="{75E0C072-80DC-4559-A888-1169ADB33DC8}"/>
            </a:ext>
          </a:extLst>
        </xdr:cNvPr>
        <xdr:cNvCxnSpPr/>
      </xdr:nvCxnSpPr>
      <xdr:spPr>
        <a:xfrm>
          <a:off x="12814300" y="1714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35577</xdr:rowOff>
    </xdr:from>
    <xdr:ext cx="405111" cy="259045"/>
    <xdr:sp macro="" textlink="">
      <xdr:nvSpPr>
        <xdr:cNvPr id="637" name="n_1aveValue【庁舎】&#10;有形固定資産減価償却率">
          <a:extLst>
            <a:ext uri="{FF2B5EF4-FFF2-40B4-BE49-F238E27FC236}">
              <a16:creationId xmlns:a16="http://schemas.microsoft.com/office/drawing/2014/main" id="{07CBECEF-31E0-4E6F-BE2B-502602FF83F0}"/>
            </a:ext>
          </a:extLst>
        </xdr:cNvPr>
        <xdr:cNvSpPr txBox="1"/>
      </xdr:nvSpPr>
      <xdr:spPr>
        <a:xfrm>
          <a:off x="152660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7638</xdr:rowOff>
    </xdr:from>
    <xdr:ext cx="405111" cy="259045"/>
    <xdr:sp macro="" textlink="">
      <xdr:nvSpPr>
        <xdr:cNvPr id="638" name="n_2aveValue【庁舎】&#10;有形固定資産減価償却率">
          <a:extLst>
            <a:ext uri="{FF2B5EF4-FFF2-40B4-BE49-F238E27FC236}">
              <a16:creationId xmlns:a16="http://schemas.microsoft.com/office/drawing/2014/main" id="{A175085B-4F99-4C1F-86DD-D969E11A10B1}"/>
            </a:ext>
          </a:extLst>
        </xdr:cNvPr>
        <xdr:cNvSpPr txBox="1"/>
      </xdr:nvSpPr>
      <xdr:spPr>
        <a:xfrm>
          <a:off x="14389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3827</xdr:rowOff>
    </xdr:from>
    <xdr:ext cx="405111" cy="259045"/>
    <xdr:sp macro="" textlink="">
      <xdr:nvSpPr>
        <xdr:cNvPr id="639" name="n_3aveValue【庁舎】&#10;有形固定資産減価償却率">
          <a:extLst>
            <a:ext uri="{FF2B5EF4-FFF2-40B4-BE49-F238E27FC236}">
              <a16:creationId xmlns:a16="http://schemas.microsoft.com/office/drawing/2014/main" id="{8CF04DD0-9365-4693-B618-9B63857A8D74}"/>
            </a:ext>
          </a:extLst>
        </xdr:cNvPr>
        <xdr:cNvSpPr txBox="1"/>
      </xdr:nvSpPr>
      <xdr:spPr>
        <a:xfrm>
          <a:off x="13500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640" name="n_4aveValue【庁舎】&#10;有形固定資産減価償却率">
          <a:extLst>
            <a:ext uri="{FF2B5EF4-FFF2-40B4-BE49-F238E27FC236}">
              <a16:creationId xmlns:a16="http://schemas.microsoft.com/office/drawing/2014/main" id="{08773176-3F7B-445A-AA99-BB40839D0F0A}"/>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143527</xdr:rowOff>
    </xdr:from>
    <xdr:ext cx="340478" cy="259045"/>
    <xdr:sp macro="" textlink="">
      <xdr:nvSpPr>
        <xdr:cNvPr id="641" name="n_1mainValue【庁舎】&#10;有形固定資産減価償却率">
          <a:extLst>
            <a:ext uri="{FF2B5EF4-FFF2-40B4-BE49-F238E27FC236}">
              <a16:creationId xmlns:a16="http://schemas.microsoft.com/office/drawing/2014/main" id="{9C95AEC1-6028-4D47-B75E-9B6BE9784B34}"/>
            </a:ext>
          </a:extLst>
        </xdr:cNvPr>
        <xdr:cNvSpPr txBox="1"/>
      </xdr:nvSpPr>
      <xdr:spPr>
        <a:xfrm>
          <a:off x="152983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118127</xdr:rowOff>
    </xdr:from>
    <xdr:ext cx="340478" cy="259045"/>
    <xdr:sp macro="" textlink="">
      <xdr:nvSpPr>
        <xdr:cNvPr id="642" name="n_2mainValue【庁舎】&#10;有形固定資産減価償却率">
          <a:extLst>
            <a:ext uri="{FF2B5EF4-FFF2-40B4-BE49-F238E27FC236}">
              <a16:creationId xmlns:a16="http://schemas.microsoft.com/office/drawing/2014/main" id="{66319A06-0F28-48EF-8355-F5E3067BC93B}"/>
            </a:ext>
          </a:extLst>
        </xdr:cNvPr>
        <xdr:cNvSpPr txBox="1"/>
      </xdr:nvSpPr>
      <xdr:spPr>
        <a:xfrm>
          <a:off x="14422061"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92727</xdr:rowOff>
    </xdr:from>
    <xdr:ext cx="340478" cy="259045"/>
    <xdr:sp macro="" textlink="">
      <xdr:nvSpPr>
        <xdr:cNvPr id="643" name="n_3mainValue【庁舎】&#10;有形固定資産減価償却率">
          <a:extLst>
            <a:ext uri="{FF2B5EF4-FFF2-40B4-BE49-F238E27FC236}">
              <a16:creationId xmlns:a16="http://schemas.microsoft.com/office/drawing/2014/main" id="{2F7F9A8E-B8ED-4220-BB08-E7EB45265D02}"/>
            </a:ext>
          </a:extLst>
        </xdr:cNvPr>
        <xdr:cNvSpPr txBox="1"/>
      </xdr:nvSpPr>
      <xdr:spPr>
        <a:xfrm>
          <a:off x="13533061" y="1689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67327</xdr:rowOff>
    </xdr:from>
    <xdr:ext cx="340478" cy="259045"/>
    <xdr:sp macro="" textlink="">
      <xdr:nvSpPr>
        <xdr:cNvPr id="644" name="n_4mainValue【庁舎】&#10;有形固定資産減価償却率">
          <a:extLst>
            <a:ext uri="{FF2B5EF4-FFF2-40B4-BE49-F238E27FC236}">
              <a16:creationId xmlns:a16="http://schemas.microsoft.com/office/drawing/2014/main" id="{63E54F46-FB92-47A4-88B3-2EDA027206F0}"/>
            </a:ext>
          </a:extLst>
        </xdr:cNvPr>
        <xdr:cNvSpPr txBox="1"/>
      </xdr:nvSpPr>
      <xdr:spPr>
        <a:xfrm>
          <a:off x="12644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a:extLst>
            <a:ext uri="{FF2B5EF4-FFF2-40B4-BE49-F238E27FC236}">
              <a16:creationId xmlns:a16="http://schemas.microsoft.com/office/drawing/2014/main" id="{D9735124-7EDF-4159-8C8C-3B7E5F2A080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a:extLst>
            <a:ext uri="{FF2B5EF4-FFF2-40B4-BE49-F238E27FC236}">
              <a16:creationId xmlns:a16="http://schemas.microsoft.com/office/drawing/2014/main" id="{5B777C64-B1D3-47F2-A19A-44170622B05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a:extLst>
            <a:ext uri="{FF2B5EF4-FFF2-40B4-BE49-F238E27FC236}">
              <a16:creationId xmlns:a16="http://schemas.microsoft.com/office/drawing/2014/main" id="{2425139E-534B-4AAC-B02B-4D19E83FBE8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a:extLst>
            <a:ext uri="{FF2B5EF4-FFF2-40B4-BE49-F238E27FC236}">
              <a16:creationId xmlns:a16="http://schemas.microsoft.com/office/drawing/2014/main" id="{94958438-4AE0-4739-AE71-9A2C76A998E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a:extLst>
            <a:ext uri="{FF2B5EF4-FFF2-40B4-BE49-F238E27FC236}">
              <a16:creationId xmlns:a16="http://schemas.microsoft.com/office/drawing/2014/main" id="{3BE0ADF1-9406-4F99-8794-68AF5F4C21B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a:extLst>
            <a:ext uri="{FF2B5EF4-FFF2-40B4-BE49-F238E27FC236}">
              <a16:creationId xmlns:a16="http://schemas.microsoft.com/office/drawing/2014/main" id="{B34E72E2-5355-48C5-8EB9-55E2D59C7E1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a:extLst>
            <a:ext uri="{FF2B5EF4-FFF2-40B4-BE49-F238E27FC236}">
              <a16:creationId xmlns:a16="http://schemas.microsoft.com/office/drawing/2014/main" id="{4794A7FB-5609-45E0-B455-50B0450C646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a:extLst>
            <a:ext uri="{FF2B5EF4-FFF2-40B4-BE49-F238E27FC236}">
              <a16:creationId xmlns:a16="http://schemas.microsoft.com/office/drawing/2014/main" id="{85BA03FD-B03E-4D6E-B00C-05D4AD94363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a:extLst>
            <a:ext uri="{FF2B5EF4-FFF2-40B4-BE49-F238E27FC236}">
              <a16:creationId xmlns:a16="http://schemas.microsoft.com/office/drawing/2014/main" id="{09CF4C9F-BFA1-4886-825B-5E54C54C676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a:extLst>
            <a:ext uri="{FF2B5EF4-FFF2-40B4-BE49-F238E27FC236}">
              <a16:creationId xmlns:a16="http://schemas.microsoft.com/office/drawing/2014/main" id="{3BB18F73-82B3-4132-8D3A-DA2C2FE3E7B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5" name="直線コネクタ 654">
          <a:extLst>
            <a:ext uri="{FF2B5EF4-FFF2-40B4-BE49-F238E27FC236}">
              <a16:creationId xmlns:a16="http://schemas.microsoft.com/office/drawing/2014/main" id="{8658ECFD-4D1C-4AF6-95A4-4EDEDE7DB1B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4081F3C6-46FB-4541-8D9D-2285C2D181D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7" name="直線コネクタ 656">
          <a:extLst>
            <a:ext uri="{FF2B5EF4-FFF2-40B4-BE49-F238E27FC236}">
              <a16:creationId xmlns:a16="http://schemas.microsoft.com/office/drawing/2014/main" id="{F08E3C8A-DD49-4F1B-9A8A-9EA9A5231B7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8" name="テキスト ボックス 657">
          <a:extLst>
            <a:ext uri="{FF2B5EF4-FFF2-40B4-BE49-F238E27FC236}">
              <a16:creationId xmlns:a16="http://schemas.microsoft.com/office/drawing/2014/main" id="{E7B53194-036F-4194-87AF-EFCF2430E29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9" name="直線コネクタ 658">
          <a:extLst>
            <a:ext uri="{FF2B5EF4-FFF2-40B4-BE49-F238E27FC236}">
              <a16:creationId xmlns:a16="http://schemas.microsoft.com/office/drawing/2014/main" id="{7A45E749-9BE2-4DDA-94B8-235E91B8EF8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0" name="テキスト ボックス 659">
          <a:extLst>
            <a:ext uri="{FF2B5EF4-FFF2-40B4-BE49-F238E27FC236}">
              <a16:creationId xmlns:a16="http://schemas.microsoft.com/office/drawing/2014/main" id="{7BE514BE-39D5-4E65-A94A-72BED0EABEB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1" name="直線コネクタ 660">
          <a:extLst>
            <a:ext uri="{FF2B5EF4-FFF2-40B4-BE49-F238E27FC236}">
              <a16:creationId xmlns:a16="http://schemas.microsoft.com/office/drawing/2014/main" id="{4AD36CAB-5D5E-4721-8248-2460A39AADE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2" name="テキスト ボックス 661">
          <a:extLst>
            <a:ext uri="{FF2B5EF4-FFF2-40B4-BE49-F238E27FC236}">
              <a16:creationId xmlns:a16="http://schemas.microsoft.com/office/drawing/2014/main" id="{C2418717-DD07-4EDB-B06B-6799AE9D888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3" name="直線コネクタ 662">
          <a:extLst>
            <a:ext uri="{FF2B5EF4-FFF2-40B4-BE49-F238E27FC236}">
              <a16:creationId xmlns:a16="http://schemas.microsoft.com/office/drawing/2014/main" id="{BB0A365A-1A01-4350-96D1-73DDB821B31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4" name="テキスト ボックス 663">
          <a:extLst>
            <a:ext uri="{FF2B5EF4-FFF2-40B4-BE49-F238E27FC236}">
              <a16:creationId xmlns:a16="http://schemas.microsoft.com/office/drawing/2014/main" id="{345FD01B-6500-412C-A1EA-A5A7DDBCF3C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a:extLst>
            <a:ext uri="{FF2B5EF4-FFF2-40B4-BE49-F238E27FC236}">
              <a16:creationId xmlns:a16="http://schemas.microsoft.com/office/drawing/2014/main" id="{A27C9463-7231-4724-95CF-1D53B6BB2C7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6" name="テキスト ボックス 665">
          <a:extLst>
            <a:ext uri="{FF2B5EF4-FFF2-40B4-BE49-F238E27FC236}">
              <a16:creationId xmlns:a16="http://schemas.microsoft.com/office/drawing/2014/main" id="{FC8F4BEB-7A01-4670-B5A0-DD7949DED8F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庁舎】&#10;一人当たり面積グラフ枠">
          <a:extLst>
            <a:ext uri="{FF2B5EF4-FFF2-40B4-BE49-F238E27FC236}">
              <a16:creationId xmlns:a16="http://schemas.microsoft.com/office/drawing/2014/main" id="{3E0BEABB-B4FD-407B-8924-62481450D43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668" name="直線コネクタ 667">
          <a:extLst>
            <a:ext uri="{FF2B5EF4-FFF2-40B4-BE49-F238E27FC236}">
              <a16:creationId xmlns:a16="http://schemas.microsoft.com/office/drawing/2014/main" id="{CC54FA89-089A-4F79-BCF6-8BF00B211660}"/>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669" name="【庁舎】&#10;一人当たり面積最小値テキスト">
          <a:extLst>
            <a:ext uri="{FF2B5EF4-FFF2-40B4-BE49-F238E27FC236}">
              <a16:creationId xmlns:a16="http://schemas.microsoft.com/office/drawing/2014/main" id="{0CC125FF-E19C-488C-9C61-B1A01A7C5536}"/>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670" name="直線コネクタ 669">
          <a:extLst>
            <a:ext uri="{FF2B5EF4-FFF2-40B4-BE49-F238E27FC236}">
              <a16:creationId xmlns:a16="http://schemas.microsoft.com/office/drawing/2014/main" id="{F3EF22F8-3415-4A81-BA46-6BF98BA89D83}"/>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671" name="【庁舎】&#10;一人当たり面積最大値テキスト">
          <a:extLst>
            <a:ext uri="{FF2B5EF4-FFF2-40B4-BE49-F238E27FC236}">
              <a16:creationId xmlns:a16="http://schemas.microsoft.com/office/drawing/2014/main" id="{C07CF7C4-9B02-45BF-995B-BAEF33202F11}"/>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672" name="直線コネクタ 671">
          <a:extLst>
            <a:ext uri="{FF2B5EF4-FFF2-40B4-BE49-F238E27FC236}">
              <a16:creationId xmlns:a16="http://schemas.microsoft.com/office/drawing/2014/main" id="{AAEA7A66-CD71-4A30-842A-09D88F94BBA7}"/>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673" name="【庁舎】&#10;一人当たり面積平均値テキスト">
          <a:extLst>
            <a:ext uri="{FF2B5EF4-FFF2-40B4-BE49-F238E27FC236}">
              <a16:creationId xmlns:a16="http://schemas.microsoft.com/office/drawing/2014/main" id="{5C321727-C4A9-4D69-89CD-FDFFA9A3F2D2}"/>
            </a:ext>
          </a:extLst>
        </xdr:cNvPr>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674" name="フローチャート: 判断 673">
          <a:extLst>
            <a:ext uri="{FF2B5EF4-FFF2-40B4-BE49-F238E27FC236}">
              <a16:creationId xmlns:a16="http://schemas.microsoft.com/office/drawing/2014/main" id="{C237115E-37C3-4E80-AC0F-CA295B6645E5}"/>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675" name="フローチャート: 判断 674">
          <a:extLst>
            <a:ext uri="{FF2B5EF4-FFF2-40B4-BE49-F238E27FC236}">
              <a16:creationId xmlns:a16="http://schemas.microsoft.com/office/drawing/2014/main" id="{9CF6EC43-480B-43F1-A579-218611BC805E}"/>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676" name="フローチャート: 判断 675">
          <a:extLst>
            <a:ext uri="{FF2B5EF4-FFF2-40B4-BE49-F238E27FC236}">
              <a16:creationId xmlns:a16="http://schemas.microsoft.com/office/drawing/2014/main" id="{881B0A89-95F1-416F-AFE5-82B4F02AE7AD}"/>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677" name="フローチャート: 判断 676">
          <a:extLst>
            <a:ext uri="{FF2B5EF4-FFF2-40B4-BE49-F238E27FC236}">
              <a16:creationId xmlns:a16="http://schemas.microsoft.com/office/drawing/2014/main" id="{2A3C5CFD-EEA8-4D5A-ACB8-35246BCEEAE1}"/>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678" name="フローチャート: 判断 677">
          <a:extLst>
            <a:ext uri="{FF2B5EF4-FFF2-40B4-BE49-F238E27FC236}">
              <a16:creationId xmlns:a16="http://schemas.microsoft.com/office/drawing/2014/main" id="{0D39CD01-D65D-4218-A84A-00B10C27A81F}"/>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72DD745A-03CC-4A67-A2AD-DF4CBDE36A3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10E3DBAD-3A0F-4F10-B92F-62B61C11565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3C45AC0C-4007-46D3-A0F2-68AD35375C5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E73E38A8-FA90-4F59-B754-9ECDE2174C6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D5E5AF45-104A-4B53-9B3E-9ADD9FBB0C8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17780</xdr:rowOff>
    </xdr:from>
    <xdr:to>
      <xdr:col>116</xdr:col>
      <xdr:colOff>114300</xdr:colOff>
      <xdr:row>106</xdr:row>
      <xdr:rowOff>119380</xdr:rowOff>
    </xdr:to>
    <xdr:sp macro="" textlink="">
      <xdr:nvSpPr>
        <xdr:cNvPr id="684" name="楕円 683">
          <a:extLst>
            <a:ext uri="{FF2B5EF4-FFF2-40B4-BE49-F238E27FC236}">
              <a16:creationId xmlns:a16="http://schemas.microsoft.com/office/drawing/2014/main" id="{5C9E889B-5280-44D0-A12B-ABA6509D357D}"/>
            </a:ext>
          </a:extLst>
        </xdr:cNvPr>
        <xdr:cNvSpPr/>
      </xdr:nvSpPr>
      <xdr:spPr>
        <a:xfrm>
          <a:off x="22110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40657</xdr:rowOff>
    </xdr:from>
    <xdr:ext cx="469744" cy="259045"/>
    <xdr:sp macro="" textlink="">
      <xdr:nvSpPr>
        <xdr:cNvPr id="685" name="【庁舎】&#10;一人当たり面積該当値テキスト">
          <a:extLst>
            <a:ext uri="{FF2B5EF4-FFF2-40B4-BE49-F238E27FC236}">
              <a16:creationId xmlns:a16="http://schemas.microsoft.com/office/drawing/2014/main" id="{FB68BA1B-953D-4270-A2D1-49D448479FAF}"/>
            </a:ext>
          </a:extLst>
        </xdr:cNvPr>
        <xdr:cNvSpPr txBox="1"/>
      </xdr:nvSpPr>
      <xdr:spPr>
        <a:xfrm>
          <a:off x="22199600"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xdr:rowOff>
    </xdr:from>
    <xdr:to>
      <xdr:col>112</xdr:col>
      <xdr:colOff>38100</xdr:colOff>
      <xdr:row>106</xdr:row>
      <xdr:rowOff>115570</xdr:rowOff>
    </xdr:to>
    <xdr:sp macro="" textlink="">
      <xdr:nvSpPr>
        <xdr:cNvPr id="686" name="楕円 685">
          <a:extLst>
            <a:ext uri="{FF2B5EF4-FFF2-40B4-BE49-F238E27FC236}">
              <a16:creationId xmlns:a16="http://schemas.microsoft.com/office/drawing/2014/main" id="{F97911B7-2E7E-4F6A-AD13-4C214CCFAA24}"/>
            </a:ext>
          </a:extLst>
        </xdr:cNvPr>
        <xdr:cNvSpPr/>
      </xdr:nvSpPr>
      <xdr:spPr>
        <a:xfrm>
          <a:off x="2127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64770</xdr:rowOff>
    </xdr:from>
    <xdr:to>
      <xdr:col>116</xdr:col>
      <xdr:colOff>63500</xdr:colOff>
      <xdr:row>106</xdr:row>
      <xdr:rowOff>68580</xdr:rowOff>
    </xdr:to>
    <xdr:cxnSp macro="">
      <xdr:nvCxnSpPr>
        <xdr:cNvPr id="687" name="直線コネクタ 686">
          <a:extLst>
            <a:ext uri="{FF2B5EF4-FFF2-40B4-BE49-F238E27FC236}">
              <a16:creationId xmlns:a16="http://schemas.microsoft.com/office/drawing/2014/main" id="{2864E87C-B427-4F9C-8E41-6B8F92079205}"/>
            </a:ext>
          </a:extLst>
        </xdr:cNvPr>
        <xdr:cNvCxnSpPr/>
      </xdr:nvCxnSpPr>
      <xdr:spPr>
        <a:xfrm>
          <a:off x="21323300" y="182384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8255</xdr:rowOff>
    </xdr:from>
    <xdr:to>
      <xdr:col>107</xdr:col>
      <xdr:colOff>101600</xdr:colOff>
      <xdr:row>106</xdr:row>
      <xdr:rowOff>109855</xdr:rowOff>
    </xdr:to>
    <xdr:sp macro="" textlink="">
      <xdr:nvSpPr>
        <xdr:cNvPr id="688" name="楕円 687">
          <a:extLst>
            <a:ext uri="{FF2B5EF4-FFF2-40B4-BE49-F238E27FC236}">
              <a16:creationId xmlns:a16="http://schemas.microsoft.com/office/drawing/2014/main" id="{B50276B3-B023-4BA1-BBA4-275318E3CE92}"/>
            </a:ext>
          </a:extLst>
        </xdr:cNvPr>
        <xdr:cNvSpPr/>
      </xdr:nvSpPr>
      <xdr:spPr>
        <a:xfrm>
          <a:off x="20383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59055</xdr:rowOff>
    </xdr:from>
    <xdr:to>
      <xdr:col>111</xdr:col>
      <xdr:colOff>177800</xdr:colOff>
      <xdr:row>106</xdr:row>
      <xdr:rowOff>64770</xdr:rowOff>
    </xdr:to>
    <xdr:cxnSp macro="">
      <xdr:nvCxnSpPr>
        <xdr:cNvPr id="689" name="直線コネクタ 688">
          <a:extLst>
            <a:ext uri="{FF2B5EF4-FFF2-40B4-BE49-F238E27FC236}">
              <a16:creationId xmlns:a16="http://schemas.microsoft.com/office/drawing/2014/main" id="{FB7AED39-ED9C-4CF5-BC58-FFA57FF0286C}"/>
            </a:ext>
          </a:extLst>
        </xdr:cNvPr>
        <xdr:cNvCxnSpPr/>
      </xdr:nvCxnSpPr>
      <xdr:spPr>
        <a:xfrm>
          <a:off x="20434300" y="182327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690" name="楕円 689">
          <a:extLst>
            <a:ext uri="{FF2B5EF4-FFF2-40B4-BE49-F238E27FC236}">
              <a16:creationId xmlns:a16="http://schemas.microsoft.com/office/drawing/2014/main" id="{5DF5E34E-4AC7-4C58-913F-695C4DFEE48D}"/>
            </a:ext>
          </a:extLst>
        </xdr:cNvPr>
        <xdr:cNvSpPr/>
      </xdr:nvSpPr>
      <xdr:spPr>
        <a:xfrm>
          <a:off x="19494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53339</xdr:rowOff>
    </xdr:from>
    <xdr:to>
      <xdr:col>107</xdr:col>
      <xdr:colOff>50800</xdr:colOff>
      <xdr:row>106</xdr:row>
      <xdr:rowOff>59055</xdr:rowOff>
    </xdr:to>
    <xdr:cxnSp macro="">
      <xdr:nvCxnSpPr>
        <xdr:cNvPr id="691" name="直線コネクタ 690">
          <a:extLst>
            <a:ext uri="{FF2B5EF4-FFF2-40B4-BE49-F238E27FC236}">
              <a16:creationId xmlns:a16="http://schemas.microsoft.com/office/drawing/2014/main" id="{6E3C20BF-4227-4DAD-BE34-1496B1411B24}"/>
            </a:ext>
          </a:extLst>
        </xdr:cNvPr>
        <xdr:cNvCxnSpPr/>
      </xdr:nvCxnSpPr>
      <xdr:spPr>
        <a:xfrm>
          <a:off x="19545300" y="182270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168275</xdr:rowOff>
    </xdr:from>
    <xdr:to>
      <xdr:col>98</xdr:col>
      <xdr:colOff>38100</xdr:colOff>
      <xdr:row>106</xdr:row>
      <xdr:rowOff>98425</xdr:rowOff>
    </xdr:to>
    <xdr:sp macro="" textlink="">
      <xdr:nvSpPr>
        <xdr:cNvPr id="692" name="楕円 691">
          <a:extLst>
            <a:ext uri="{FF2B5EF4-FFF2-40B4-BE49-F238E27FC236}">
              <a16:creationId xmlns:a16="http://schemas.microsoft.com/office/drawing/2014/main" id="{6DC30576-0CCD-4FC1-B480-ECE3E94D4787}"/>
            </a:ext>
          </a:extLst>
        </xdr:cNvPr>
        <xdr:cNvSpPr/>
      </xdr:nvSpPr>
      <xdr:spPr>
        <a:xfrm>
          <a:off x="18605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47625</xdr:rowOff>
    </xdr:from>
    <xdr:to>
      <xdr:col>102</xdr:col>
      <xdr:colOff>114300</xdr:colOff>
      <xdr:row>106</xdr:row>
      <xdr:rowOff>53339</xdr:rowOff>
    </xdr:to>
    <xdr:cxnSp macro="">
      <xdr:nvCxnSpPr>
        <xdr:cNvPr id="693" name="直線コネクタ 692">
          <a:extLst>
            <a:ext uri="{FF2B5EF4-FFF2-40B4-BE49-F238E27FC236}">
              <a16:creationId xmlns:a16="http://schemas.microsoft.com/office/drawing/2014/main" id="{985AD36C-025F-4AB8-A4F9-2AFBDA29359F}"/>
            </a:ext>
          </a:extLst>
        </xdr:cNvPr>
        <xdr:cNvCxnSpPr/>
      </xdr:nvCxnSpPr>
      <xdr:spPr>
        <a:xfrm>
          <a:off x="18656300" y="182213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694" name="n_1aveValue【庁舎】&#10;一人当たり面積">
          <a:extLst>
            <a:ext uri="{FF2B5EF4-FFF2-40B4-BE49-F238E27FC236}">
              <a16:creationId xmlns:a16="http://schemas.microsoft.com/office/drawing/2014/main" id="{70E6051F-1016-4656-A170-F0BB8F2A2E30}"/>
            </a:ext>
          </a:extLst>
        </xdr:cNvPr>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695" name="n_2aveValue【庁舎】&#10;一人当たり面積">
          <a:extLst>
            <a:ext uri="{FF2B5EF4-FFF2-40B4-BE49-F238E27FC236}">
              <a16:creationId xmlns:a16="http://schemas.microsoft.com/office/drawing/2014/main" id="{26ACFC75-38A6-44BF-A756-E71AECADAAC8}"/>
            </a:ext>
          </a:extLst>
        </xdr:cNvPr>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696" name="n_3aveValue【庁舎】&#10;一人当たり面積">
          <a:extLst>
            <a:ext uri="{FF2B5EF4-FFF2-40B4-BE49-F238E27FC236}">
              <a16:creationId xmlns:a16="http://schemas.microsoft.com/office/drawing/2014/main" id="{DA888D79-E62A-431C-929A-9BC1CE4CE245}"/>
            </a:ext>
          </a:extLst>
        </xdr:cNvPr>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697" name="n_4aveValue【庁舎】&#10;一人当たり面積">
          <a:extLst>
            <a:ext uri="{FF2B5EF4-FFF2-40B4-BE49-F238E27FC236}">
              <a16:creationId xmlns:a16="http://schemas.microsoft.com/office/drawing/2014/main" id="{982C5A0D-C5D1-438E-B803-3A778058EE8A}"/>
            </a:ext>
          </a:extLst>
        </xdr:cNvPr>
        <xdr:cNvSpPr txBox="1"/>
      </xdr:nvSpPr>
      <xdr:spPr>
        <a:xfrm>
          <a:off x="18421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132097</xdr:rowOff>
    </xdr:from>
    <xdr:ext cx="469744" cy="259045"/>
    <xdr:sp macro="" textlink="">
      <xdr:nvSpPr>
        <xdr:cNvPr id="698" name="n_1mainValue【庁舎】&#10;一人当たり面積">
          <a:extLst>
            <a:ext uri="{FF2B5EF4-FFF2-40B4-BE49-F238E27FC236}">
              <a16:creationId xmlns:a16="http://schemas.microsoft.com/office/drawing/2014/main" id="{F6EA0129-2389-4CB1-AD05-66A0A0EC7E61}"/>
            </a:ext>
          </a:extLst>
        </xdr:cNvPr>
        <xdr:cNvSpPr txBox="1"/>
      </xdr:nvSpPr>
      <xdr:spPr>
        <a:xfrm>
          <a:off x="210757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126382</xdr:rowOff>
    </xdr:from>
    <xdr:ext cx="469744" cy="259045"/>
    <xdr:sp macro="" textlink="">
      <xdr:nvSpPr>
        <xdr:cNvPr id="699" name="n_2mainValue【庁舎】&#10;一人当たり面積">
          <a:extLst>
            <a:ext uri="{FF2B5EF4-FFF2-40B4-BE49-F238E27FC236}">
              <a16:creationId xmlns:a16="http://schemas.microsoft.com/office/drawing/2014/main" id="{5CD02BF8-B5D5-493F-A1EF-94A9FE024F97}"/>
            </a:ext>
          </a:extLst>
        </xdr:cNvPr>
        <xdr:cNvSpPr txBox="1"/>
      </xdr:nvSpPr>
      <xdr:spPr>
        <a:xfrm>
          <a:off x="20199427" y="1795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700" name="n_3mainValue【庁舎】&#10;一人当たり面積">
          <a:extLst>
            <a:ext uri="{FF2B5EF4-FFF2-40B4-BE49-F238E27FC236}">
              <a16:creationId xmlns:a16="http://schemas.microsoft.com/office/drawing/2014/main" id="{39707AD0-17D5-443C-B5E2-0890FF3EF0A6}"/>
            </a:ext>
          </a:extLst>
        </xdr:cNvPr>
        <xdr:cNvSpPr txBox="1"/>
      </xdr:nvSpPr>
      <xdr:spPr>
        <a:xfrm>
          <a:off x="19310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114952</xdr:rowOff>
    </xdr:from>
    <xdr:ext cx="469744" cy="259045"/>
    <xdr:sp macro="" textlink="">
      <xdr:nvSpPr>
        <xdr:cNvPr id="701" name="n_4mainValue【庁舎】&#10;一人当たり面積">
          <a:extLst>
            <a:ext uri="{FF2B5EF4-FFF2-40B4-BE49-F238E27FC236}">
              <a16:creationId xmlns:a16="http://schemas.microsoft.com/office/drawing/2014/main" id="{17BA8B6C-981D-4859-9F60-FACB3A8C8794}"/>
            </a:ext>
          </a:extLst>
        </xdr:cNvPr>
        <xdr:cNvSpPr txBox="1"/>
      </xdr:nvSpPr>
      <xdr:spPr>
        <a:xfrm>
          <a:off x="184214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a:extLst>
            <a:ext uri="{FF2B5EF4-FFF2-40B4-BE49-F238E27FC236}">
              <a16:creationId xmlns:a16="http://schemas.microsoft.com/office/drawing/2014/main" id="{C1A65934-FEC6-49E8-9280-333EA891B75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a:extLst>
            <a:ext uri="{FF2B5EF4-FFF2-40B4-BE49-F238E27FC236}">
              <a16:creationId xmlns:a16="http://schemas.microsoft.com/office/drawing/2014/main" id="{C661EA2E-99A6-4D0F-8EF4-045CA7DF73A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a:extLst>
            <a:ext uri="{FF2B5EF4-FFF2-40B4-BE49-F238E27FC236}">
              <a16:creationId xmlns:a16="http://schemas.microsoft.com/office/drawing/2014/main" id="{A2743232-8E71-4ADE-A49A-6D43AC61D7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体育館・プールの有形固定資産減価償却率が平均より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上回っているが、これは仲座児童体育館、八重瀬町営プール、具志頭社会体育館の減価償却率が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％を超えているためである。また、１人当たりの面積は平均より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年度との比較でも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㎡減少している。体育館・プールについては更新の検討とともに利用頻度などを基に施設規模についても検討を進める必要がある。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保健センター福祉施設では、減価償却率は類似団体平均より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低くなっているが、一人当たりの面積については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㎡下回っており、人口に対して供給が不足気味の可能性があるため施設の規模を検討していく必要がある。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31,537
31,365
26.96
14,569,322
13,962,677
575,319
6,892,643
13,980,413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土地区画整理事業の宅地造成により、宅地等が増えたことで人口も増加している。そのため町民税や固定資産税等の税収入が毎年増加しているため、対前年度比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ポイント上昇となった。</a:t>
          </a:r>
        </a:p>
        <a:p>
          <a:r>
            <a:rPr kumimoji="1" lang="ja-JP" altLang="en-US" sz="1300">
              <a:latin typeface="ＭＳ Ｐゴシック" panose="020B0600070205080204" pitchFamily="50" charset="-128"/>
              <a:ea typeface="ＭＳ Ｐゴシック" panose="020B0600070205080204" pitchFamily="50" charset="-128"/>
            </a:rPr>
            <a:t>　しかし、類似団体内の順位では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位と下位となっているため、悪質な滞納者に対する差押え、公売等に取組みつつ、企業誘致を行うことで法人税や償却資産税の増加を図り、自主財源の確保に努める。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71261</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150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98072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284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98072</xdr:rowOff>
    </xdr:from>
    <xdr:to>
      <xdr:col>15</xdr:col>
      <xdr:colOff>82550</xdr:colOff>
      <xdr:row>44</xdr:row>
      <xdr:rowOff>111478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6418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111478</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20461</xdr:rowOff>
    </xdr:from>
    <xdr:to>
      <xdr:col>23</xdr:col>
      <xdr:colOff>184150</xdr:colOff>
      <xdr:row>44</xdr:row>
      <xdr:rowOff>122061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163988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3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47272</xdr:rowOff>
    </xdr:from>
    <xdr:to>
      <xdr:col>15</xdr:col>
      <xdr:colOff>133350</xdr:colOff>
      <xdr:row>44</xdr:row>
      <xdr:rowOff>148872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133649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7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60678</xdr:rowOff>
    </xdr:from>
    <xdr:to>
      <xdr:col>11</xdr:col>
      <xdr:colOff>82550</xdr:colOff>
      <xdr:row>44</xdr:row>
      <xdr:rowOff>162278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147055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経常収支比率は、沖縄県平均を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下回ったものの依然として高い経常収支比率となっている。その主な要因としては、人口増加に伴う扶助費等が増加したことによるもので、特に保育所関係経費や障害者の訓練給付費、障害児通所支援費の伸びが大きいためである。</a:t>
          </a:r>
        </a:p>
        <a:p>
          <a:r>
            <a:rPr kumimoji="1" lang="ja-JP" altLang="en-US" sz="1300">
              <a:latin typeface="ＭＳ Ｐゴシック" panose="020B0600070205080204" pitchFamily="50" charset="-128"/>
              <a:ea typeface="ＭＳ Ｐゴシック" panose="020B0600070205080204" pitchFamily="50" charset="-128"/>
            </a:rPr>
            <a:t>　現在も人口は伸びており、今後しばらくは扶助費は増加すると見込まれる。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149543</xdr:rowOff>
    </xdr:from>
    <xdr:to>
      <xdr:col>23</xdr:col>
      <xdr:colOff>133350</xdr:colOff>
      <xdr:row>62</xdr:row>
      <xdr:rowOff>14288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0799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14288</xdr:rowOff>
    </xdr:from>
    <xdr:to>
      <xdr:col>19</xdr:col>
      <xdr:colOff>133350</xdr:colOff>
      <xdr:row>62</xdr:row>
      <xdr:rowOff>92710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44188"/>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86678</xdr:rowOff>
    </xdr:from>
    <xdr:to>
      <xdr:col>15</xdr:col>
      <xdr:colOff>82550</xdr:colOff>
      <xdr:row>62</xdr:row>
      <xdr:rowOff>92710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1657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107315</xdr:rowOff>
    </xdr:from>
    <xdr:to>
      <xdr:col>11</xdr:col>
      <xdr:colOff>31750</xdr:colOff>
      <xdr:row>62</xdr:row>
      <xdr:rowOff>86678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6576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98743</xdr:rowOff>
    </xdr:from>
    <xdr:to>
      <xdr:col>23</xdr:col>
      <xdr:colOff>184150</xdr:colOff>
      <xdr:row>62</xdr:row>
      <xdr:rowOff>28893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115270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134938</xdr:rowOff>
    </xdr:from>
    <xdr:to>
      <xdr:col>19</xdr:col>
      <xdr:colOff>184150</xdr:colOff>
      <xdr:row>62</xdr:row>
      <xdr:rowOff>65088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75265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35878</xdr:rowOff>
    </xdr:from>
    <xdr:to>
      <xdr:col>11</xdr:col>
      <xdr:colOff>82550</xdr:colOff>
      <xdr:row>62</xdr:row>
      <xdr:rowOff>137478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147655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56515</xdr:rowOff>
    </xdr:from>
    <xdr:to>
      <xdr:col>7</xdr:col>
      <xdr:colOff>31750</xdr:colOff>
      <xdr:row>61</xdr:row>
      <xdr:rowOff>158115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168292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と比較して、人件費・物件費等の適正度が低くなっている要因は、公立保育所を全て法人化し、法人保育園へ移行したため保育所の管理運営費の物件費がかからないこと。また、ごみ処理業務を南部広域行政組合、消防業務を島尻消防組合の一部事務組合が行っているためで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144931</xdr:rowOff>
    </xdr:from>
    <xdr:to>
      <xdr:col>23</xdr:col>
      <xdr:colOff>133350</xdr:colOff>
      <xdr:row>83</xdr:row>
      <xdr:rowOff>13866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03831"/>
          <a:ext cx="8382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144931</xdr:rowOff>
    </xdr:from>
    <xdr:to>
      <xdr:col>19</xdr:col>
      <xdr:colOff>133350</xdr:colOff>
      <xdr:row>82</xdr:row>
      <xdr:rowOff>171024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203831"/>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160776</xdr:rowOff>
    </xdr:from>
    <xdr:to>
      <xdr:col>15</xdr:col>
      <xdr:colOff>82550</xdr:colOff>
      <xdr:row>82</xdr:row>
      <xdr:rowOff>171024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19676"/>
          <a:ext cx="8890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160776</xdr:rowOff>
    </xdr:from>
    <xdr:to>
      <xdr:col>11</xdr:col>
      <xdr:colOff>31750</xdr:colOff>
      <xdr:row>83</xdr:row>
      <xdr:rowOff>18467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219676"/>
          <a:ext cx="8890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134516</xdr:rowOff>
    </xdr:from>
    <xdr:to>
      <xdr:col>23</xdr:col>
      <xdr:colOff>184150</xdr:colOff>
      <xdr:row>83</xdr:row>
      <xdr:rowOff>64666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9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151043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3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94131</xdr:rowOff>
    </xdr:from>
    <xdr:to>
      <xdr:col>19</xdr:col>
      <xdr:colOff>184150</xdr:colOff>
      <xdr:row>83</xdr:row>
      <xdr:rowOff>24281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15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34458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921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120224</xdr:rowOff>
    </xdr:from>
    <xdr:to>
      <xdr:col>15</xdr:col>
      <xdr:colOff>133350</xdr:colOff>
      <xdr:row>83</xdr:row>
      <xdr:rowOff>50374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7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60551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94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109976</xdr:rowOff>
    </xdr:from>
    <xdr:to>
      <xdr:col>11</xdr:col>
      <xdr:colOff>82550</xdr:colOff>
      <xdr:row>83</xdr:row>
      <xdr:rowOff>40126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6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50303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93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139117</xdr:rowOff>
    </xdr:from>
    <xdr:to>
      <xdr:col>7</xdr:col>
      <xdr:colOff>31750</xdr:colOff>
      <xdr:row>83</xdr:row>
      <xdr:rowOff>69267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9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79444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6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ポイント上回っている。また、類似団体平均より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ポイント下回っているが、全国町村平均より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要因は、給与実態調査において経年年数階層区分の職員構成の階層変動があったために増加している。（経験年数大卒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年及び高卒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年における変動）</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168729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432643"/>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82550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4326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48986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4843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85</xdr:row>
      <xdr:rowOff>83457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62223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169636</xdr:rowOff>
    </xdr:from>
    <xdr:to>
      <xdr:col>68</xdr:col>
      <xdr:colOff>203200</xdr:colOff>
      <xdr:row>85</xdr:row>
      <xdr:rowOff>99786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ポイント、類似団体平均より</a:t>
          </a:r>
          <a:r>
            <a:rPr kumimoji="1" lang="en-US" altLang="ja-JP" sz="1300">
              <a:latin typeface="ＭＳ Ｐゴシック" panose="020B0600070205080204" pitchFamily="50" charset="-128"/>
              <a:ea typeface="ＭＳ Ｐゴシック" panose="020B0600070205080204" pitchFamily="50" charset="-128"/>
            </a:rPr>
            <a:t>0.36</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ポイント下回った。要因は、平成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年の合併時過剰だった職員数を定員適正化計画に基づき、新規採用職員の抑制を行い、職員数の減数を実施してきました。</a:t>
          </a:r>
        </a:p>
        <a:p>
          <a:r>
            <a:rPr kumimoji="1" lang="ja-JP" altLang="en-US" sz="1300">
              <a:latin typeface="ＭＳ Ｐゴシック" panose="020B0600070205080204" pitchFamily="50" charset="-128"/>
              <a:ea typeface="ＭＳ Ｐゴシック" panose="020B0600070205080204" pitchFamily="50" charset="-128"/>
            </a:rPr>
            <a:t>　しかし、人口増加に伴う行政サービスに対応するために、平成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年度に定員管理計画を見直し、人口及び類似団体職員数を参考に職員の増員を図ったため、類似団体とほぼ同等となっている。</a:t>
          </a:r>
        </a:p>
        <a:p>
          <a:r>
            <a:rPr kumimoji="1" lang="ja-JP" altLang="en-US" sz="1300">
              <a:latin typeface="ＭＳ Ｐゴシック" panose="020B0600070205080204" pitchFamily="50" charset="-128"/>
              <a:ea typeface="ＭＳ Ｐゴシック" panose="020B0600070205080204" pitchFamily="50" charset="-128"/>
            </a:rPr>
            <a:t>　今後も、定員管理計画や事務事業に沿った適正な職員配置に努める。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21953</xdr:rowOff>
    </xdr:from>
    <xdr:to>
      <xdr:col>81</xdr:col>
      <xdr:colOff>44450</xdr:colOff>
      <xdr:row>60</xdr:row>
      <xdr:rowOff>51253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308953"/>
          <a:ext cx="8382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51253</xdr:rowOff>
    </xdr:from>
    <xdr:to>
      <xdr:col>77</xdr:col>
      <xdr:colOff>44450</xdr:colOff>
      <xdr:row>60</xdr:row>
      <xdr:rowOff>59872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338253"/>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52977</xdr:rowOff>
    </xdr:from>
    <xdr:to>
      <xdr:col>72</xdr:col>
      <xdr:colOff>203200</xdr:colOff>
      <xdr:row>60</xdr:row>
      <xdr:rowOff>59872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399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9888</xdr:rowOff>
    </xdr:from>
    <xdr:to>
      <xdr:col>68</xdr:col>
      <xdr:colOff>152400</xdr:colOff>
      <xdr:row>60</xdr:row>
      <xdr:rowOff>52977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96888"/>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159130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0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453</xdr:rowOff>
    </xdr:from>
    <xdr:to>
      <xdr:col>77</xdr:col>
      <xdr:colOff>95250</xdr:colOff>
      <xdr:row>60</xdr:row>
      <xdr:rowOff>102053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112230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56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9072</xdr:rowOff>
    </xdr:from>
    <xdr:to>
      <xdr:col>73</xdr:col>
      <xdr:colOff>44450</xdr:colOff>
      <xdr:row>60</xdr:row>
      <xdr:rowOff>110672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120849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2177</xdr:rowOff>
    </xdr:from>
    <xdr:to>
      <xdr:col>68</xdr:col>
      <xdr:colOff>203200</xdr:colOff>
      <xdr:row>60</xdr:row>
      <xdr:rowOff>103777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113954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130538</xdr:rowOff>
    </xdr:from>
    <xdr:to>
      <xdr:col>64</xdr:col>
      <xdr:colOff>152400</xdr:colOff>
      <xdr:row>60</xdr:row>
      <xdr:rowOff>60688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70865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1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ポイント改善されているが、類似団体内平均より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要因は、継続事業の都市公園整備事業や土地区画整理事業などの投資的事業に新規事業である公立学校施設建設事業が加わったことによる地方債の借入増加によるものである。</a:t>
          </a:r>
        </a:p>
        <a:p>
          <a:r>
            <a:rPr kumimoji="1" lang="ja-JP" altLang="en-US" sz="1300">
              <a:latin typeface="ＭＳ Ｐゴシック" panose="020B0600070205080204" pitchFamily="50" charset="-128"/>
              <a:ea typeface="ＭＳ Ｐゴシック" panose="020B0600070205080204" pitchFamily="50" charset="-128"/>
            </a:rPr>
            <a:t>　今後も引き続き地方債借入額の抑制を図り、公債費の負担軽減に努める。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162137</xdr:rowOff>
    </xdr:from>
    <xdr:to>
      <xdr:col>81</xdr:col>
      <xdr:colOff>44450</xdr:colOff>
      <xdr:row>43</xdr:row>
      <xdr:rowOff>14817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3630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22860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3871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22860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3791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6773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37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111337</xdr:rowOff>
    </xdr:from>
    <xdr:to>
      <xdr:col>81</xdr:col>
      <xdr:colOff>95250</xdr:colOff>
      <xdr:row>43</xdr:row>
      <xdr:rowOff>41487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83414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ポイント改善はしているものの、類似団体内平均より</a:t>
          </a:r>
          <a:r>
            <a:rPr kumimoji="1" lang="en-US" altLang="ja-JP" sz="1300">
              <a:latin typeface="ＭＳ Ｐゴシック" panose="020B0600070205080204" pitchFamily="50" charset="-128"/>
              <a:ea typeface="ＭＳ Ｐゴシック" panose="020B0600070205080204" pitchFamily="50" charset="-128"/>
            </a:rPr>
            <a:t>36.2</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33.5</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ポイント上回っており、依然として高い水準にある。</a:t>
          </a:r>
        </a:p>
        <a:p>
          <a:r>
            <a:rPr kumimoji="1" lang="ja-JP" altLang="en-US" sz="1300">
              <a:latin typeface="ＭＳ Ｐゴシック" panose="020B0600070205080204" pitchFamily="50" charset="-128"/>
              <a:ea typeface="ＭＳ Ｐゴシック" panose="020B0600070205080204" pitchFamily="50" charset="-128"/>
            </a:rPr>
            <a:t>　要因としては、合併以前の継続事業である都市公園整備事業や土地区画整理事業などの投資的事業に加え公立学校施設建設事業等による地方債の発行額が多額だったことが要因である。今後も引き続き地方債の発行額を抑制し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47776</xdr:rowOff>
    </xdr:from>
    <xdr:to>
      <xdr:col>81</xdr:col>
      <xdr:colOff>44450</xdr:colOff>
      <xdr:row>17</xdr:row>
      <xdr:rowOff>106378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962426"/>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111898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106378</xdr:rowOff>
    </xdr:from>
    <xdr:to>
      <xdr:col>77</xdr:col>
      <xdr:colOff>44450</xdr:colOff>
      <xdr:row>17</xdr:row>
      <xdr:rowOff>155787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021028"/>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155787</xdr:rowOff>
    </xdr:from>
    <xdr:to>
      <xdr:col>72</xdr:col>
      <xdr:colOff>203200</xdr:colOff>
      <xdr:row>18</xdr:row>
      <xdr:rowOff>100390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070437"/>
          <a:ext cx="889000" cy="1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100390</xdr:rowOff>
    </xdr:from>
    <xdr:to>
      <xdr:col>68</xdr:col>
      <xdr:colOff>152400</xdr:colOff>
      <xdr:row>19</xdr:row>
      <xdr:rowOff>165644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186490"/>
          <a:ext cx="889000" cy="2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168426</xdr:rowOff>
    </xdr:from>
    <xdr:to>
      <xdr:col>81</xdr:col>
      <xdr:colOff>95250</xdr:colOff>
      <xdr:row>17</xdr:row>
      <xdr:rowOff>98576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140503</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88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55578</xdr:rowOff>
    </xdr:from>
    <xdr:to>
      <xdr:col>77</xdr:col>
      <xdr:colOff>95250</xdr:colOff>
      <xdr:row>17</xdr:row>
      <xdr:rowOff>157178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141955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56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104987</xdr:rowOff>
    </xdr:from>
    <xdr:to>
      <xdr:col>73</xdr:col>
      <xdr:colOff>44450</xdr:colOff>
      <xdr:row>18</xdr:row>
      <xdr:rowOff>35137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19914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49590</xdr:rowOff>
    </xdr:from>
    <xdr:to>
      <xdr:col>68</xdr:col>
      <xdr:colOff>203200</xdr:colOff>
      <xdr:row>18</xdr:row>
      <xdr:rowOff>151190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13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135967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2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114844</xdr:rowOff>
    </xdr:from>
    <xdr:to>
      <xdr:col>64</xdr:col>
      <xdr:colOff>152400</xdr:colOff>
      <xdr:row>20</xdr:row>
      <xdr:rowOff>44994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7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29771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5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31,537
31,365
26.96
14,569,322
13,962,677
575,319
6,892,643
13,980,413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日に市町村合併し、類似団体より過剰だった職員数を定員適正化計画に基づき削減してきたことで、退職者の増員により退職金負担金割合が高くなり、平成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年度までは類似団体より上回っていたが、平成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年度以降は毎年度下回っている。令和元年度も類似団体及び沖縄県平均をともに下回っている。今後も引き続き定員管理計画に基づき、適正な定員管理に努めていく。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113284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85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36</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80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117856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ポイント下回り、</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年連続類似団体内順位</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要因としては、公立保育所を全て民営化したため保育所管理運営に対する物件費がかかっていないことや、ゴミ処理業務や消防業務を一部事務組合が行っているためである。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今後も引き続き物件費の削減に努めていく。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73660</xdr:rowOff>
    </xdr:from>
    <xdr:to>
      <xdr:col>82</xdr:col>
      <xdr:colOff>107950</xdr:colOff>
      <xdr:row>12</xdr:row>
      <xdr:rowOff>88900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131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88900</xdr:rowOff>
    </xdr:from>
    <xdr:to>
      <xdr:col>78</xdr:col>
      <xdr:colOff>69850</xdr:colOff>
      <xdr:row>12</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14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127000</xdr:rowOff>
    </xdr:from>
    <xdr:to>
      <xdr:col>73</xdr:col>
      <xdr:colOff>180975</xdr:colOff>
      <xdr:row>12</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18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111760</xdr:rowOff>
    </xdr:from>
    <xdr:to>
      <xdr:col>69</xdr:col>
      <xdr:colOff>92075</xdr:colOff>
      <xdr:row>12</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16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22860</xdr:rowOff>
    </xdr:from>
    <xdr:to>
      <xdr:col>82</xdr:col>
      <xdr:colOff>158750</xdr:colOff>
      <xdr:row>12</xdr:row>
      <xdr:rowOff>124460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08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102887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198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38100</xdr:rowOff>
    </xdr:from>
    <xdr:to>
      <xdr:col>78</xdr:col>
      <xdr:colOff>120650</xdr:colOff>
      <xdr:row>12</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0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10</xdr:row>
      <xdr:rowOff>149877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18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76200</xdr:rowOff>
    </xdr:from>
    <xdr:to>
      <xdr:col>74</xdr:col>
      <xdr:colOff>31750</xdr:colOff>
      <xdr:row>13</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76200</xdr:rowOff>
    </xdr:from>
    <xdr:to>
      <xdr:col>69</xdr:col>
      <xdr:colOff>142875</xdr:colOff>
      <xdr:row>13</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60960</xdr:rowOff>
    </xdr:from>
    <xdr:to>
      <xdr:col>65</xdr:col>
      <xdr:colOff>53975</xdr:colOff>
      <xdr:row>12</xdr:row>
      <xdr:rowOff>162560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1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1287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188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扶助費については、類似団体平均より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ポイント上回っているが、沖縄県平均より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要因としては、土地区画整理事業等による宅地化人口が進みそれに伴い人口増加したことによるもので、特に保育所関係経費や障害者の訓練給付費、障害児通所支援費の伸びが大きいためである。</a:t>
          </a:r>
        </a:p>
        <a:p>
          <a:r>
            <a:rPr kumimoji="1" lang="ja-JP" altLang="en-US" sz="1300">
              <a:latin typeface="ＭＳ Ｐゴシック" panose="020B0600070205080204" pitchFamily="50" charset="-128"/>
              <a:ea typeface="ＭＳ Ｐゴシック" panose="020B0600070205080204" pitchFamily="50" charset="-128"/>
            </a:rPr>
            <a:t>　他に児童手当や就学援助費等も伸びており、今後も増加が見込まれる。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170543</xdr:rowOff>
    </xdr:from>
    <xdr:to>
      <xdr:col>24</xdr:col>
      <xdr:colOff>25400</xdr:colOff>
      <xdr:row>59</xdr:row>
      <xdr:rowOff>42635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1146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170543</xdr:rowOff>
    </xdr:from>
    <xdr:to>
      <xdr:col>19</xdr:col>
      <xdr:colOff>187325</xdr:colOff>
      <xdr:row>59</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14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159657</xdr:rowOff>
    </xdr:from>
    <xdr:to>
      <xdr:col>15</xdr:col>
      <xdr:colOff>98425</xdr:colOff>
      <xdr:row>59</xdr:row>
      <xdr:rowOff>86178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103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159657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94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163285</xdr:rowOff>
    </xdr:from>
    <xdr:to>
      <xdr:col>24</xdr:col>
      <xdr:colOff>76200</xdr:colOff>
      <xdr:row>59</xdr:row>
      <xdr:rowOff>93435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135362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7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119743</xdr:rowOff>
    </xdr:from>
    <xdr:to>
      <xdr:col>20</xdr:col>
      <xdr:colOff>38100</xdr:colOff>
      <xdr:row>59</xdr:row>
      <xdr:rowOff>49893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34670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35378</xdr:rowOff>
    </xdr:from>
    <xdr:to>
      <xdr:col>15</xdr:col>
      <xdr:colOff>149225</xdr:colOff>
      <xdr:row>59</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121755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ポイント下回っており、沖縄県平均より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その要因は、集落排水事業及び土地区画整理事業の公営企業会計への繰出金が必要になっているため。また、国民健康保険事業会計への赤字補てん繰出金が多額となっている。</a:t>
          </a:r>
        </a:p>
        <a:p>
          <a:r>
            <a:rPr kumimoji="1" lang="ja-JP" altLang="en-US" sz="1300">
              <a:latin typeface="ＭＳ Ｐゴシック" panose="020B0600070205080204" pitchFamily="50" charset="-128"/>
              <a:ea typeface="ＭＳ Ｐゴシック" panose="020B0600070205080204" pitchFamily="50" charset="-128"/>
            </a:rPr>
            <a:t>　今後、料金の見直しや国民健康保険税の適正化を図ることで、普通会計への負担を軽減するよう努める。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88900</xdr:rowOff>
    </xdr:from>
    <xdr:to>
      <xdr:col>82</xdr:col>
      <xdr:colOff>107950</xdr:colOff>
      <xdr:row>55</xdr:row>
      <xdr:rowOff>117475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186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79375</xdr:rowOff>
    </xdr:from>
    <xdr:to>
      <xdr:col>78</xdr:col>
      <xdr:colOff>69850</xdr:colOff>
      <xdr:row>55</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09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79375</xdr:rowOff>
    </xdr:from>
    <xdr:to>
      <xdr:col>73</xdr:col>
      <xdr:colOff>180975</xdr:colOff>
      <xdr:row>55</xdr:row>
      <xdr:rowOff>88900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509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xdr:rowOff>
    </xdr:from>
    <xdr:to>
      <xdr:col>69</xdr:col>
      <xdr:colOff>92075</xdr:colOff>
      <xdr:row>55</xdr:row>
      <xdr:rowOff>88900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4329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66675</xdr:rowOff>
    </xdr:from>
    <xdr:to>
      <xdr:col>82</xdr:col>
      <xdr:colOff>158750</xdr:colOff>
      <xdr:row>55</xdr:row>
      <xdr:rowOff>168275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83202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38100</xdr:rowOff>
    </xdr:from>
    <xdr:to>
      <xdr:col>78</xdr:col>
      <xdr:colOff>120650</xdr:colOff>
      <xdr:row>55</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149877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28575</xdr:rowOff>
    </xdr:from>
    <xdr:to>
      <xdr:col>74</xdr:col>
      <xdr:colOff>31750</xdr:colOff>
      <xdr:row>55</xdr:row>
      <xdr:rowOff>130175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140352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38100</xdr:rowOff>
    </xdr:from>
    <xdr:to>
      <xdr:col>69</xdr:col>
      <xdr:colOff>142875</xdr:colOff>
      <xdr:row>55</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123825</xdr:rowOff>
    </xdr:from>
    <xdr:to>
      <xdr:col>65</xdr:col>
      <xdr:colOff>53975</xdr:colOff>
      <xdr:row>55</xdr:row>
      <xdr:rowOff>53975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64152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ポイント、類似団体より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ポイント下回っているが、沖縄県平均より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要因としては、消防業務及び塵芥処理・し尿処理等が一部事務組合となっているため、補助費等に占める</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の割合を負担しているためである。今後は、補助金や負担金を交付する団体が妥当な事業を行っているかどうかについて、見直しを行い歳出削減に努める。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76708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306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99568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99568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271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104140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公債費については、類似団体平均より</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本町は、平成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年度に市町村合併し、合併特例債を活用した区画整理事業や公立学校建設事業、庁舎建設等の新町建設計画に沿った事業実施したため、多額の地方債を発行してきたことが公債費の高い要因となっている。</a:t>
          </a:r>
        </a:p>
        <a:p>
          <a:r>
            <a:rPr kumimoji="1" lang="ja-JP" altLang="en-US" sz="1300">
              <a:latin typeface="ＭＳ Ｐゴシック" panose="020B0600070205080204" pitchFamily="50" charset="-128"/>
              <a:ea typeface="ＭＳ Ｐゴシック" panose="020B0600070205080204" pitchFamily="50" charset="-128"/>
            </a:rPr>
            <a:t>　今後は、普通建設事業の選択及び平準化を行うことで地方債の発行抑制に努める。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77470</xdr:rowOff>
    </xdr:from>
    <xdr:to>
      <xdr:col>24</xdr:col>
      <xdr:colOff>25400</xdr:colOff>
      <xdr:row>79</xdr:row>
      <xdr:rowOff>130811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6220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107950</xdr:rowOff>
    </xdr:from>
    <xdr:to>
      <xdr:col>19</xdr:col>
      <xdr:colOff>187325</xdr:colOff>
      <xdr:row>79</xdr:row>
      <xdr:rowOff>130811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652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107950</xdr:rowOff>
    </xdr:from>
    <xdr:to>
      <xdr:col>15</xdr:col>
      <xdr:colOff>98425</xdr:colOff>
      <xdr:row>79</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65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31767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130811</xdr:rowOff>
    </xdr:from>
    <xdr:to>
      <xdr:col>11</xdr:col>
      <xdr:colOff>9525</xdr:colOff>
      <xdr:row>79</xdr:row>
      <xdr:rowOff>146050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675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26670</xdr:rowOff>
    </xdr:from>
    <xdr:to>
      <xdr:col>24</xdr:col>
      <xdr:colOff>76200</xdr:colOff>
      <xdr:row>79</xdr:row>
      <xdr:rowOff>128270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170197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80011</xdr:rowOff>
    </xdr:from>
    <xdr:to>
      <xdr:col>20</xdr:col>
      <xdr:colOff>38100</xdr:colOff>
      <xdr:row>80</xdr:row>
      <xdr:rowOff>10161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166388</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7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57150</xdr:rowOff>
    </xdr:from>
    <xdr:to>
      <xdr:col>15</xdr:col>
      <xdr:colOff>149225</xdr:colOff>
      <xdr:row>79</xdr:row>
      <xdr:rowOff>158750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143527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95250</xdr:rowOff>
    </xdr:from>
    <xdr:to>
      <xdr:col>11</xdr:col>
      <xdr:colOff>60325</xdr:colOff>
      <xdr:row>80</xdr:row>
      <xdr:rowOff>25400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80011</xdr:rowOff>
    </xdr:from>
    <xdr:to>
      <xdr:col>6</xdr:col>
      <xdr:colOff>171450</xdr:colOff>
      <xdr:row>80</xdr:row>
      <xdr:rowOff>10161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166388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公債費以外については、類似団体より</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ポイント、沖縄県平均より</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類似団体内では上位となっているが、今後も健全化を行うことで安定した財政運営に努める。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56134</xdr:rowOff>
    </xdr:from>
    <xdr:to>
      <xdr:col>82</xdr:col>
      <xdr:colOff>107950</xdr:colOff>
      <xdr:row>75</xdr:row>
      <xdr:rowOff>60706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9148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56134</xdr:rowOff>
    </xdr:from>
    <xdr:to>
      <xdr:col>78</xdr:col>
      <xdr:colOff>69850</xdr:colOff>
      <xdr:row>75</xdr:row>
      <xdr:rowOff>129286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29148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101854</xdr:rowOff>
    </xdr:from>
    <xdr:to>
      <xdr:col>73</xdr:col>
      <xdr:colOff>180975</xdr:colOff>
      <xdr:row>75</xdr:row>
      <xdr:rowOff>129286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9606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168148</xdr:rowOff>
    </xdr:from>
    <xdr:to>
      <xdr:col>69</xdr:col>
      <xdr:colOff>92075</xdr:colOff>
      <xdr:row>75</xdr:row>
      <xdr:rowOff>101854</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8554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26433</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5334</xdr:rowOff>
    </xdr:from>
    <xdr:to>
      <xdr:col>78</xdr:col>
      <xdr:colOff>120650</xdr:colOff>
      <xdr:row>75</xdr:row>
      <xdr:rowOff>106934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117111</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78486</xdr:rowOff>
    </xdr:from>
    <xdr:to>
      <xdr:col>74</xdr:col>
      <xdr:colOff>31750</xdr:colOff>
      <xdr:row>76</xdr:row>
      <xdr:rowOff>8635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18813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51054</xdr:rowOff>
    </xdr:from>
    <xdr:to>
      <xdr:col>69</xdr:col>
      <xdr:colOff>142875</xdr:colOff>
      <xdr:row>75</xdr:row>
      <xdr:rowOff>152654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162831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117348</xdr:rowOff>
    </xdr:from>
    <xdr:to>
      <xdr:col>65</xdr:col>
      <xdr:colOff>53975</xdr:colOff>
      <xdr:row>75</xdr:row>
      <xdr:rowOff>47498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57675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151112</xdr:rowOff>
    </xdr:from>
    <xdr:to>
      <xdr:col>29</xdr:col>
      <xdr:colOff>127000</xdr:colOff>
      <xdr:row>17</xdr:row>
      <xdr:rowOff>153431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13387"/>
          <a:ext cx="647700" cy="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150736</xdr:rowOff>
    </xdr:from>
    <xdr:to>
      <xdr:col>26</xdr:col>
      <xdr:colOff>50800</xdr:colOff>
      <xdr:row>17</xdr:row>
      <xdr:rowOff>151112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13011"/>
          <a:ext cx="698500" cy="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138865</xdr:rowOff>
    </xdr:from>
    <xdr:to>
      <xdr:col>22</xdr:col>
      <xdr:colOff>114300</xdr:colOff>
      <xdr:row>17</xdr:row>
      <xdr:rowOff>150736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01140"/>
          <a:ext cx="698500" cy="11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138865</xdr:rowOff>
    </xdr:from>
    <xdr:to>
      <xdr:col>18</xdr:col>
      <xdr:colOff>177800</xdr:colOff>
      <xdr:row>17</xdr:row>
      <xdr:rowOff>150508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01140"/>
          <a:ext cx="698500" cy="11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102631</xdr:rowOff>
    </xdr:from>
    <xdr:to>
      <xdr:col>29</xdr:col>
      <xdr:colOff>177800</xdr:colOff>
      <xdr:row>18</xdr:row>
      <xdr:rowOff>32781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6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74708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3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100312</xdr:rowOff>
    </xdr:from>
    <xdr:to>
      <xdr:col>26</xdr:col>
      <xdr:colOff>101600</xdr:colOff>
      <xdr:row>18</xdr:row>
      <xdr:rowOff>30462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62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40639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31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99936</xdr:rowOff>
    </xdr:from>
    <xdr:to>
      <xdr:col>22</xdr:col>
      <xdr:colOff>165100</xdr:colOff>
      <xdr:row>18</xdr:row>
      <xdr:rowOff>30086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62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40263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31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88065</xdr:rowOff>
    </xdr:from>
    <xdr:to>
      <xdr:col>19</xdr:col>
      <xdr:colOff>38100</xdr:colOff>
      <xdr:row>18</xdr:row>
      <xdr:rowOff>18215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5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28392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1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99708</xdr:rowOff>
    </xdr:from>
    <xdr:to>
      <xdr:col>15</xdr:col>
      <xdr:colOff>101600</xdr:colOff>
      <xdr:row>18</xdr:row>
      <xdr:rowOff>29858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6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40035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3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75630</xdr:rowOff>
    </xdr:from>
    <xdr:to>
      <xdr:col>29</xdr:col>
      <xdr:colOff>127000</xdr:colOff>
      <xdr:row>35</xdr:row>
      <xdr:rowOff>93396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685980"/>
          <a:ext cx="647700" cy="17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39838</xdr:rowOff>
    </xdr:from>
    <xdr:to>
      <xdr:col>26</xdr:col>
      <xdr:colOff>50800</xdr:colOff>
      <xdr:row>35</xdr:row>
      <xdr:rowOff>75630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650188"/>
          <a:ext cx="698500" cy="35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39838</xdr:rowOff>
    </xdr:from>
    <xdr:to>
      <xdr:col>22</xdr:col>
      <xdr:colOff>114300</xdr:colOff>
      <xdr:row>35</xdr:row>
      <xdr:rowOff>45227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650188"/>
          <a:ext cx="698500" cy="5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45227</xdr:rowOff>
    </xdr:from>
    <xdr:to>
      <xdr:col>18</xdr:col>
      <xdr:colOff>177800</xdr:colOff>
      <xdr:row>35</xdr:row>
      <xdr:rowOff>51954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655577"/>
          <a:ext cx="698500" cy="6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42596</xdr:rowOff>
    </xdr:from>
    <xdr:to>
      <xdr:col>29</xdr:col>
      <xdr:colOff>177800</xdr:colOff>
      <xdr:row>35</xdr:row>
      <xdr:rowOff>144196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52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230573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9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24830</xdr:rowOff>
    </xdr:from>
    <xdr:to>
      <xdr:col>26</xdr:col>
      <xdr:colOff>101600</xdr:colOff>
      <xdr:row>35</xdr:row>
      <xdr:rowOff>126430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35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136607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0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331938</xdr:rowOff>
    </xdr:from>
    <xdr:to>
      <xdr:col>22</xdr:col>
      <xdr:colOff>165100</xdr:colOff>
      <xdr:row>35</xdr:row>
      <xdr:rowOff>90638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99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100815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6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337327</xdr:rowOff>
    </xdr:from>
    <xdr:to>
      <xdr:col>19</xdr:col>
      <xdr:colOff>38100</xdr:colOff>
      <xdr:row>35</xdr:row>
      <xdr:rowOff>96027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04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106204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73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1154</xdr:rowOff>
    </xdr:from>
    <xdr:to>
      <xdr:col>15</xdr:col>
      <xdr:colOff>101600</xdr:colOff>
      <xdr:row>35</xdr:row>
      <xdr:rowOff>102754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11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112931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8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31,537
31,365
26.96
14,569,322
13,962,677
575,319
6,892,643
13,980,413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82531</xdr:rowOff>
    </xdr:from>
    <xdr:to>
      <xdr:col>24</xdr:col>
      <xdr:colOff>63500</xdr:colOff>
      <xdr:row>37</xdr:row>
      <xdr:rowOff>86493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26181"/>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86493</xdr:rowOff>
    </xdr:from>
    <xdr:to>
      <xdr:col>19</xdr:col>
      <xdr:colOff>177800</xdr:colOff>
      <xdr:row>37</xdr:row>
      <xdr:rowOff>88532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30143"/>
          <a:ext cx="8890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83102</xdr:rowOff>
    </xdr:from>
    <xdr:to>
      <xdr:col>15</xdr:col>
      <xdr:colOff>50800</xdr:colOff>
      <xdr:row>37</xdr:row>
      <xdr:rowOff>88532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26752"/>
          <a:ext cx="889000" cy="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79750</xdr:rowOff>
    </xdr:from>
    <xdr:to>
      <xdr:col>10</xdr:col>
      <xdr:colOff>114300</xdr:colOff>
      <xdr:row>37</xdr:row>
      <xdr:rowOff>83102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23400"/>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31731</xdr:rowOff>
    </xdr:from>
    <xdr:to>
      <xdr:col>24</xdr:col>
      <xdr:colOff>114300</xdr:colOff>
      <xdr:row>37</xdr:row>
      <xdr:rowOff>133331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7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10158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5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35693</xdr:rowOff>
    </xdr:from>
    <xdr:to>
      <xdr:col>20</xdr:col>
      <xdr:colOff>38100</xdr:colOff>
      <xdr:row>37</xdr:row>
      <xdr:rowOff>137293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128420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37732</xdr:rowOff>
    </xdr:from>
    <xdr:to>
      <xdr:col>15</xdr:col>
      <xdr:colOff>101600</xdr:colOff>
      <xdr:row>37</xdr:row>
      <xdr:rowOff>139332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130459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32302</xdr:rowOff>
    </xdr:from>
    <xdr:to>
      <xdr:col>10</xdr:col>
      <xdr:colOff>165100</xdr:colOff>
      <xdr:row>37</xdr:row>
      <xdr:rowOff>133902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150429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28950</xdr:rowOff>
    </xdr:from>
    <xdr:to>
      <xdr:col>6</xdr:col>
      <xdr:colOff>38100</xdr:colOff>
      <xdr:row>37</xdr:row>
      <xdr:rowOff>130550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147077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81458</xdr:rowOff>
    </xdr:from>
    <xdr:to>
      <xdr:col>24</xdr:col>
      <xdr:colOff>63500</xdr:colOff>
      <xdr:row>57</xdr:row>
      <xdr:rowOff>135357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54108"/>
          <a:ext cx="838200" cy="5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94869</xdr:rowOff>
    </xdr:from>
    <xdr:to>
      <xdr:col>19</xdr:col>
      <xdr:colOff>177800</xdr:colOff>
      <xdr:row>57</xdr:row>
      <xdr:rowOff>135357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67519"/>
          <a:ext cx="889000" cy="4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94869</xdr:rowOff>
    </xdr:from>
    <xdr:to>
      <xdr:col>15</xdr:col>
      <xdr:colOff>50800</xdr:colOff>
      <xdr:row>57</xdr:row>
      <xdr:rowOff>104635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67519"/>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68961</xdr:rowOff>
    </xdr:from>
    <xdr:to>
      <xdr:col>10</xdr:col>
      <xdr:colOff>114300</xdr:colOff>
      <xdr:row>57</xdr:row>
      <xdr:rowOff>104635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41611"/>
          <a:ext cx="889000" cy="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30658</xdr:rowOff>
    </xdr:from>
    <xdr:to>
      <xdr:col>24</xdr:col>
      <xdr:colOff>114300</xdr:colOff>
      <xdr:row>57</xdr:row>
      <xdr:rowOff>132258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9085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84557</xdr:rowOff>
    </xdr:from>
    <xdr:to>
      <xdr:col>20</xdr:col>
      <xdr:colOff>38100</xdr:colOff>
      <xdr:row>58</xdr:row>
      <xdr:rowOff>14707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5834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4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44069</xdr:rowOff>
    </xdr:from>
    <xdr:to>
      <xdr:col>15</xdr:col>
      <xdr:colOff>101600</xdr:colOff>
      <xdr:row>57</xdr:row>
      <xdr:rowOff>145669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136796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0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53835</xdr:rowOff>
    </xdr:from>
    <xdr:to>
      <xdr:col>10</xdr:col>
      <xdr:colOff>165100</xdr:colOff>
      <xdr:row>57</xdr:row>
      <xdr:rowOff>155435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146562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1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18161</xdr:rowOff>
    </xdr:from>
    <xdr:to>
      <xdr:col>6</xdr:col>
      <xdr:colOff>38100</xdr:colOff>
      <xdr:row>57</xdr:row>
      <xdr:rowOff>119761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9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136288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6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130214</xdr:rowOff>
    </xdr:from>
    <xdr:to>
      <xdr:col>24</xdr:col>
      <xdr:colOff>63500</xdr:colOff>
      <xdr:row>77</xdr:row>
      <xdr:rowOff>149873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31864"/>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149873</xdr:rowOff>
    </xdr:from>
    <xdr:to>
      <xdr:col>19</xdr:col>
      <xdr:colOff>177800</xdr:colOff>
      <xdr:row>77</xdr:row>
      <xdr:rowOff>151130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51523"/>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151130</xdr:rowOff>
    </xdr:from>
    <xdr:to>
      <xdr:col>15</xdr:col>
      <xdr:colOff>50800</xdr:colOff>
      <xdr:row>77</xdr:row>
      <xdr:rowOff>155417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52780"/>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146729</xdr:rowOff>
    </xdr:from>
    <xdr:to>
      <xdr:col>10</xdr:col>
      <xdr:colOff>114300</xdr:colOff>
      <xdr:row>77</xdr:row>
      <xdr:rowOff>155417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48379"/>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79414</xdr:rowOff>
    </xdr:from>
    <xdr:to>
      <xdr:col>24</xdr:col>
      <xdr:colOff>114300</xdr:colOff>
      <xdr:row>78</xdr:row>
      <xdr:rowOff>9564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165791</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9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99073</xdr:rowOff>
    </xdr:from>
    <xdr:to>
      <xdr:col>20</xdr:col>
      <xdr:colOff>38100</xdr:colOff>
      <xdr:row>78</xdr:row>
      <xdr:rowOff>29223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20350</xdr:rowOff>
    </xdr:from>
    <xdr:ext cx="378565"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8017" y="13393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100330</xdr:rowOff>
    </xdr:from>
    <xdr:to>
      <xdr:col>15</xdr:col>
      <xdr:colOff>101600</xdr:colOff>
      <xdr:row>78</xdr:row>
      <xdr:rowOff>30480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21607</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9017" y="13394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104617</xdr:rowOff>
    </xdr:from>
    <xdr:to>
      <xdr:col>10</xdr:col>
      <xdr:colOff>165100</xdr:colOff>
      <xdr:row>78</xdr:row>
      <xdr:rowOff>34767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25894</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30017" y="13398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95929</xdr:rowOff>
    </xdr:from>
    <xdr:to>
      <xdr:col>6</xdr:col>
      <xdr:colOff>38100</xdr:colOff>
      <xdr:row>78</xdr:row>
      <xdr:rowOff>26079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17206</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41017" y="13390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151098</xdr:rowOff>
    </xdr:from>
    <xdr:to>
      <xdr:col>24</xdr:col>
      <xdr:colOff>63500</xdr:colOff>
      <xdr:row>91</xdr:row>
      <xdr:rowOff>66678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581598"/>
          <a:ext cx="838200" cy="8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42219</xdr:rowOff>
    </xdr:from>
    <xdr:to>
      <xdr:col>19</xdr:col>
      <xdr:colOff>177800</xdr:colOff>
      <xdr:row>91</xdr:row>
      <xdr:rowOff>66678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5644169"/>
          <a:ext cx="889000" cy="2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42219</xdr:rowOff>
    </xdr:from>
    <xdr:to>
      <xdr:col>15</xdr:col>
      <xdr:colOff>50800</xdr:colOff>
      <xdr:row>92</xdr:row>
      <xdr:rowOff>15472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5644169"/>
          <a:ext cx="889000" cy="14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15472</xdr:rowOff>
    </xdr:from>
    <xdr:to>
      <xdr:col>10</xdr:col>
      <xdr:colOff>114300</xdr:colOff>
      <xdr:row>92</xdr:row>
      <xdr:rowOff>147571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5788872"/>
          <a:ext cx="889000" cy="1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100298</xdr:rowOff>
    </xdr:from>
    <xdr:to>
      <xdr:col>24</xdr:col>
      <xdr:colOff>114300</xdr:colOff>
      <xdr:row>91</xdr:row>
      <xdr:rowOff>30448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5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53325</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48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15878</xdr:rowOff>
    </xdr:from>
    <xdr:to>
      <xdr:col>20</xdr:col>
      <xdr:colOff>38100</xdr:colOff>
      <xdr:row>91</xdr:row>
      <xdr:rowOff>117478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61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134005</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39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162869</xdr:rowOff>
    </xdr:from>
    <xdr:to>
      <xdr:col>15</xdr:col>
      <xdr:colOff>101600</xdr:colOff>
      <xdr:row>91</xdr:row>
      <xdr:rowOff>93019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559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109546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36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136122</xdr:rowOff>
    </xdr:from>
    <xdr:to>
      <xdr:col>10</xdr:col>
      <xdr:colOff>165100</xdr:colOff>
      <xdr:row>92</xdr:row>
      <xdr:rowOff>66272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573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82799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51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96771</xdr:rowOff>
    </xdr:from>
    <xdr:to>
      <xdr:col>6</xdr:col>
      <xdr:colOff>38100</xdr:colOff>
      <xdr:row>93</xdr:row>
      <xdr:rowOff>26921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58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43448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564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133321</xdr:rowOff>
    </xdr:from>
    <xdr:to>
      <xdr:col>55</xdr:col>
      <xdr:colOff>0</xdr:colOff>
      <xdr:row>36</xdr:row>
      <xdr:rowOff>150509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305521"/>
          <a:ext cx="838200" cy="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133321</xdr:rowOff>
    </xdr:from>
    <xdr:to>
      <xdr:col>50</xdr:col>
      <xdr:colOff>114300</xdr:colOff>
      <xdr:row>36</xdr:row>
      <xdr:rowOff>164791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05521"/>
          <a:ext cx="8890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164791</xdr:rowOff>
    </xdr:from>
    <xdr:to>
      <xdr:col>45</xdr:col>
      <xdr:colOff>177800</xdr:colOff>
      <xdr:row>37</xdr:row>
      <xdr:rowOff>11053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336991"/>
          <a:ext cx="889000" cy="1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158804</xdr:rowOff>
    </xdr:from>
    <xdr:to>
      <xdr:col>41</xdr:col>
      <xdr:colOff>50800</xdr:colOff>
      <xdr:row>37</xdr:row>
      <xdr:rowOff>11053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31004"/>
          <a:ext cx="889000" cy="2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99709</xdr:rowOff>
    </xdr:from>
    <xdr:to>
      <xdr:col>55</xdr:col>
      <xdr:colOff>50800</xdr:colOff>
      <xdr:row>37</xdr:row>
      <xdr:rowOff>29859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78136</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5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82521</xdr:rowOff>
    </xdr:from>
    <xdr:to>
      <xdr:col>50</xdr:col>
      <xdr:colOff>165100</xdr:colOff>
      <xdr:row>37</xdr:row>
      <xdr:rowOff>12671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5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3798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4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113991</xdr:rowOff>
    </xdr:from>
    <xdr:to>
      <xdr:col>46</xdr:col>
      <xdr:colOff>38100</xdr:colOff>
      <xdr:row>37</xdr:row>
      <xdr:rowOff>44141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35268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7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131703</xdr:rowOff>
    </xdr:from>
    <xdr:to>
      <xdr:col>41</xdr:col>
      <xdr:colOff>101600</xdr:colOff>
      <xdr:row>37</xdr:row>
      <xdr:rowOff>61853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0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52980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9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108004</xdr:rowOff>
    </xdr:from>
    <xdr:to>
      <xdr:col>36</xdr:col>
      <xdr:colOff>165100</xdr:colOff>
      <xdr:row>37</xdr:row>
      <xdr:rowOff>38154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8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29281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7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48382</xdr:rowOff>
    </xdr:from>
    <xdr:to>
      <xdr:col>55</xdr:col>
      <xdr:colOff>0</xdr:colOff>
      <xdr:row>58</xdr:row>
      <xdr:rowOff>58942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92482"/>
          <a:ext cx="838200" cy="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10982</xdr:rowOff>
    </xdr:from>
    <xdr:to>
      <xdr:col>50</xdr:col>
      <xdr:colOff>114300</xdr:colOff>
      <xdr:row>58</xdr:row>
      <xdr:rowOff>58942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55082"/>
          <a:ext cx="8890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2247</xdr:rowOff>
    </xdr:from>
    <xdr:to>
      <xdr:col>45</xdr:col>
      <xdr:colOff>177800</xdr:colOff>
      <xdr:row>58</xdr:row>
      <xdr:rowOff>10982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46347"/>
          <a:ext cx="8890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137869</xdr:rowOff>
    </xdr:from>
    <xdr:to>
      <xdr:col>41</xdr:col>
      <xdr:colOff>50800</xdr:colOff>
      <xdr:row>58</xdr:row>
      <xdr:rowOff>2247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10519"/>
          <a:ext cx="889000" cy="3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169032</xdr:rowOff>
    </xdr:from>
    <xdr:to>
      <xdr:col>55</xdr:col>
      <xdr:colOff>50800</xdr:colOff>
      <xdr:row>58</xdr:row>
      <xdr:rowOff>99182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4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8142</xdr:rowOff>
    </xdr:from>
    <xdr:to>
      <xdr:col>50</xdr:col>
      <xdr:colOff>165100</xdr:colOff>
      <xdr:row>58</xdr:row>
      <xdr:rowOff>109742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5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100869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4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131632</xdr:rowOff>
    </xdr:from>
    <xdr:to>
      <xdr:col>46</xdr:col>
      <xdr:colOff>38100</xdr:colOff>
      <xdr:row>58</xdr:row>
      <xdr:rowOff>61782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0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78309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67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122897</xdr:rowOff>
    </xdr:from>
    <xdr:to>
      <xdr:col>41</xdr:col>
      <xdr:colOff>101600</xdr:colOff>
      <xdr:row>58</xdr:row>
      <xdr:rowOff>53047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69574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87069</xdr:rowOff>
    </xdr:from>
    <xdr:to>
      <xdr:col>36</xdr:col>
      <xdr:colOff>165100</xdr:colOff>
      <xdr:row>58</xdr:row>
      <xdr:rowOff>17219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33746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63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66780</xdr:rowOff>
    </xdr:from>
    <xdr:to>
      <xdr:col>55</xdr:col>
      <xdr:colOff>0</xdr:colOff>
      <xdr:row>78</xdr:row>
      <xdr:rowOff>83127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439880"/>
          <a:ext cx="838200" cy="1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78065</xdr:rowOff>
    </xdr:from>
    <xdr:to>
      <xdr:col>50</xdr:col>
      <xdr:colOff>114300</xdr:colOff>
      <xdr:row>78</xdr:row>
      <xdr:rowOff>83127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451165"/>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69145</xdr:rowOff>
    </xdr:from>
    <xdr:to>
      <xdr:col>45</xdr:col>
      <xdr:colOff>177800</xdr:colOff>
      <xdr:row>78</xdr:row>
      <xdr:rowOff>78065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442245"/>
          <a:ext cx="889000" cy="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69145</xdr:rowOff>
    </xdr:from>
    <xdr:to>
      <xdr:col>41</xdr:col>
      <xdr:colOff>50800</xdr:colOff>
      <xdr:row>78</xdr:row>
      <xdr:rowOff>74974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442245"/>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146992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5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15980</xdr:rowOff>
    </xdr:from>
    <xdr:to>
      <xdr:col>55</xdr:col>
      <xdr:colOff>50800</xdr:colOff>
      <xdr:row>78</xdr:row>
      <xdr:rowOff>117580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8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146807</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1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32327</xdr:rowOff>
    </xdr:from>
    <xdr:to>
      <xdr:col>50</xdr:col>
      <xdr:colOff>165100</xdr:colOff>
      <xdr:row>78</xdr:row>
      <xdr:rowOff>133927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150454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1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27265</xdr:rowOff>
    </xdr:from>
    <xdr:to>
      <xdr:col>46</xdr:col>
      <xdr:colOff>38100</xdr:colOff>
      <xdr:row>78</xdr:row>
      <xdr:rowOff>128865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0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145392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17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18345</xdr:rowOff>
    </xdr:from>
    <xdr:to>
      <xdr:col>41</xdr:col>
      <xdr:colOff>101600</xdr:colOff>
      <xdr:row>78</xdr:row>
      <xdr:rowOff>119945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136472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16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24174</xdr:rowOff>
    </xdr:from>
    <xdr:to>
      <xdr:col>36</xdr:col>
      <xdr:colOff>165100</xdr:colOff>
      <xdr:row>78</xdr:row>
      <xdr:rowOff>125774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3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142301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136247</xdr:rowOff>
    </xdr:from>
    <xdr:to>
      <xdr:col>55</xdr:col>
      <xdr:colOff>0</xdr:colOff>
      <xdr:row>98</xdr:row>
      <xdr:rowOff>166774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938347"/>
          <a:ext cx="838200" cy="3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21872</xdr:rowOff>
    </xdr:from>
    <xdr:to>
      <xdr:col>50</xdr:col>
      <xdr:colOff>114300</xdr:colOff>
      <xdr:row>98</xdr:row>
      <xdr:rowOff>136247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23972"/>
          <a:ext cx="889000" cy="1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20348</xdr:rowOff>
    </xdr:from>
    <xdr:to>
      <xdr:col>45</xdr:col>
      <xdr:colOff>177800</xdr:colOff>
      <xdr:row>98</xdr:row>
      <xdr:rowOff>21872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2244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81331</xdr:rowOff>
    </xdr:from>
    <xdr:to>
      <xdr:col>41</xdr:col>
      <xdr:colOff>50800</xdr:colOff>
      <xdr:row>98</xdr:row>
      <xdr:rowOff>20348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711981"/>
          <a:ext cx="889000" cy="1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115974</xdr:rowOff>
    </xdr:from>
    <xdr:to>
      <xdr:col>55</xdr:col>
      <xdr:colOff>50800</xdr:colOff>
      <xdr:row>99</xdr:row>
      <xdr:rowOff>46124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91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30901</xdr:rowOff>
    </xdr:from>
    <xdr:ext cx="469744"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83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85447</xdr:rowOff>
    </xdr:from>
    <xdr:to>
      <xdr:col>50</xdr:col>
      <xdr:colOff>165100</xdr:colOff>
      <xdr:row>99</xdr:row>
      <xdr:rowOff>15597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6724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8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142522</xdr:rowOff>
    </xdr:from>
    <xdr:to>
      <xdr:col>46</xdr:col>
      <xdr:colOff>38100</xdr:colOff>
      <xdr:row>98</xdr:row>
      <xdr:rowOff>72672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77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63799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86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140998</xdr:rowOff>
    </xdr:from>
    <xdr:to>
      <xdr:col>41</xdr:col>
      <xdr:colOff>101600</xdr:colOff>
      <xdr:row>98</xdr:row>
      <xdr:rowOff>71148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7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87675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5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30531</xdr:rowOff>
    </xdr:from>
    <xdr:to>
      <xdr:col>36</xdr:col>
      <xdr:colOff>165100</xdr:colOff>
      <xdr:row>97</xdr:row>
      <xdr:rowOff>132131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148658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43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44130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0680"/>
          <a:ext cx="8382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44130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306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164780</xdr:rowOff>
    </xdr:from>
    <xdr:to>
      <xdr:col>81</xdr:col>
      <xdr:colOff>101600</xdr:colOff>
      <xdr:row>39</xdr:row>
      <xdr:rowOff>94930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86057</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24333" y="6772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161810</xdr:rowOff>
    </xdr:from>
    <xdr:to>
      <xdr:col>85</xdr:col>
      <xdr:colOff>127000</xdr:colOff>
      <xdr:row>76</xdr:row>
      <xdr:rowOff>3353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020560"/>
          <a:ext cx="8382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161810</xdr:rowOff>
    </xdr:from>
    <xdr:to>
      <xdr:col>81</xdr:col>
      <xdr:colOff>50800</xdr:colOff>
      <xdr:row>75</xdr:row>
      <xdr:rowOff>166548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020560"/>
          <a:ext cx="8890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157341</xdr:rowOff>
    </xdr:from>
    <xdr:to>
      <xdr:col>76</xdr:col>
      <xdr:colOff>114300</xdr:colOff>
      <xdr:row>75</xdr:row>
      <xdr:rowOff>166548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016091"/>
          <a:ext cx="889000"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141440</xdr:rowOff>
    </xdr:from>
    <xdr:to>
      <xdr:col>71</xdr:col>
      <xdr:colOff>177800</xdr:colOff>
      <xdr:row>75</xdr:row>
      <xdr:rowOff>157341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000190"/>
          <a:ext cx="8890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124003</xdr:rowOff>
    </xdr:from>
    <xdr:to>
      <xdr:col>85</xdr:col>
      <xdr:colOff>177800</xdr:colOff>
      <xdr:row>76</xdr:row>
      <xdr:rowOff>54152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982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146880</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83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111011</xdr:rowOff>
    </xdr:from>
    <xdr:to>
      <xdr:col>81</xdr:col>
      <xdr:colOff>101600</xdr:colOff>
      <xdr:row>76</xdr:row>
      <xdr:rowOff>41160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697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57688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74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115748</xdr:rowOff>
    </xdr:from>
    <xdr:to>
      <xdr:col>76</xdr:col>
      <xdr:colOff>165100</xdr:colOff>
      <xdr:row>76</xdr:row>
      <xdr:rowOff>45898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9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62425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7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106540</xdr:rowOff>
    </xdr:from>
    <xdr:to>
      <xdr:col>72</xdr:col>
      <xdr:colOff>38100</xdr:colOff>
      <xdr:row>76</xdr:row>
      <xdr:rowOff>36689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965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53217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7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90640</xdr:rowOff>
    </xdr:from>
    <xdr:to>
      <xdr:col>67</xdr:col>
      <xdr:colOff>101600</xdr:colOff>
      <xdr:row>76</xdr:row>
      <xdr:rowOff>20789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9493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37317</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72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112967</xdr:rowOff>
    </xdr:from>
    <xdr:to>
      <xdr:col>85</xdr:col>
      <xdr:colOff>127000</xdr:colOff>
      <xdr:row>97</xdr:row>
      <xdr:rowOff>117514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572167"/>
          <a:ext cx="838200" cy="17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62091</xdr:rowOff>
    </xdr:from>
    <xdr:to>
      <xdr:col>81</xdr:col>
      <xdr:colOff>50800</xdr:colOff>
      <xdr:row>97</xdr:row>
      <xdr:rowOff>117514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692741"/>
          <a:ext cx="889000" cy="5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169969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62091</xdr:rowOff>
    </xdr:from>
    <xdr:to>
      <xdr:col>76</xdr:col>
      <xdr:colOff>114300</xdr:colOff>
      <xdr:row>98</xdr:row>
      <xdr:rowOff>1181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692741"/>
          <a:ext cx="889000" cy="1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98667</xdr:rowOff>
    </xdr:from>
    <xdr:to>
      <xdr:col>71</xdr:col>
      <xdr:colOff>177800</xdr:colOff>
      <xdr:row>98</xdr:row>
      <xdr:rowOff>1181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729317"/>
          <a:ext cx="889000" cy="7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62167</xdr:rowOff>
    </xdr:from>
    <xdr:to>
      <xdr:col>85</xdr:col>
      <xdr:colOff>177800</xdr:colOff>
      <xdr:row>96</xdr:row>
      <xdr:rowOff>163767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5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85044</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37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66714</xdr:rowOff>
    </xdr:from>
    <xdr:to>
      <xdr:col>81</xdr:col>
      <xdr:colOff>101600</xdr:colOff>
      <xdr:row>97</xdr:row>
      <xdr:rowOff>168314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69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13391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4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11291</xdr:rowOff>
    </xdr:from>
    <xdr:to>
      <xdr:col>76</xdr:col>
      <xdr:colOff>165100</xdr:colOff>
      <xdr:row>97</xdr:row>
      <xdr:rowOff>112891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64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129418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41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121831</xdr:rowOff>
    </xdr:from>
    <xdr:to>
      <xdr:col>72</xdr:col>
      <xdr:colOff>38100</xdr:colOff>
      <xdr:row>98</xdr:row>
      <xdr:rowOff>51981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5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68508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52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47867</xdr:rowOff>
    </xdr:from>
    <xdr:to>
      <xdr:col>67</xdr:col>
      <xdr:colOff>101600</xdr:colOff>
      <xdr:row>97</xdr:row>
      <xdr:rowOff>149467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165994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5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139654</xdr:rowOff>
    </xdr:from>
    <xdr:to>
      <xdr:col>116</xdr:col>
      <xdr:colOff>63500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83754"/>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139517</xdr:rowOff>
    </xdr:from>
    <xdr:to>
      <xdr:col>111</xdr:col>
      <xdr:colOff>177800</xdr:colOff>
      <xdr:row>58</xdr:row>
      <xdr:rowOff>139654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08361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139517</xdr:rowOff>
    </xdr:from>
    <xdr:to>
      <xdr:col>107</xdr:col>
      <xdr:colOff>50800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10083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88854</xdr:rowOff>
    </xdr:from>
    <xdr:to>
      <xdr:col>112</xdr:col>
      <xdr:colOff>38100</xdr:colOff>
      <xdr:row>59</xdr:row>
      <xdr:rowOff>19004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10131</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650" y="10125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88717</xdr:rowOff>
    </xdr:from>
    <xdr:to>
      <xdr:col>107</xdr:col>
      <xdr:colOff>101600</xdr:colOff>
      <xdr:row>59</xdr:row>
      <xdr:rowOff>18867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9994</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153668</xdr:rowOff>
    </xdr:from>
    <xdr:to>
      <xdr:col>116</xdr:col>
      <xdr:colOff>63500</xdr:colOff>
      <xdr:row>76</xdr:row>
      <xdr:rowOff>50775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1323300" y="13012418"/>
          <a:ext cx="838200" cy="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153668</xdr:rowOff>
    </xdr:from>
    <xdr:to>
      <xdr:col>111</xdr:col>
      <xdr:colOff>177800</xdr:colOff>
      <xdr:row>76</xdr:row>
      <xdr:rowOff>20486</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3012418"/>
          <a:ext cx="889000" cy="3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20486</xdr:rowOff>
    </xdr:from>
    <xdr:to>
      <xdr:col>107</xdr:col>
      <xdr:colOff>50800</xdr:colOff>
      <xdr:row>76</xdr:row>
      <xdr:rowOff>59987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3050686"/>
          <a:ext cx="889000" cy="3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127036</xdr:rowOff>
    </xdr:from>
    <xdr:to>
      <xdr:col>102</xdr:col>
      <xdr:colOff>114300</xdr:colOff>
      <xdr:row>76</xdr:row>
      <xdr:rowOff>59987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2985786"/>
          <a:ext cx="889000" cy="10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171425</xdr:rowOff>
    </xdr:from>
    <xdr:to>
      <xdr:col>116</xdr:col>
      <xdr:colOff>114300</xdr:colOff>
      <xdr:row>76</xdr:row>
      <xdr:rowOff>101575</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0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149852</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00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102867</xdr:rowOff>
    </xdr:from>
    <xdr:to>
      <xdr:col>112</xdr:col>
      <xdr:colOff>38100</xdr:colOff>
      <xdr:row>76</xdr:row>
      <xdr:rowOff>33018</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9616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49544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141135</xdr:rowOff>
    </xdr:from>
    <xdr:to>
      <xdr:col>107</xdr:col>
      <xdr:colOff>101600</xdr:colOff>
      <xdr:row>76</xdr:row>
      <xdr:rowOff>71286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9998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62413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0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9187</xdr:rowOff>
    </xdr:from>
    <xdr:to>
      <xdr:col>102</xdr:col>
      <xdr:colOff>165100</xdr:colOff>
      <xdr:row>76</xdr:row>
      <xdr:rowOff>110787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303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101914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13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76236</xdr:rowOff>
    </xdr:from>
    <xdr:to>
      <xdr:col>98</xdr:col>
      <xdr:colOff>38100</xdr:colOff>
      <xdr:row>76</xdr:row>
      <xdr:rowOff>6386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9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22913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71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442,739</a:t>
          </a:r>
          <a:r>
            <a:rPr kumimoji="1" lang="ja-JP" altLang="en-US" sz="1300">
              <a:latin typeface="ＭＳ Ｐゴシック" panose="020B0600070205080204" pitchFamily="50" charset="-128"/>
              <a:ea typeface="ＭＳ Ｐゴシック" panose="020B0600070205080204" pitchFamily="50" charset="-128"/>
            </a:rPr>
            <a:t>円となっている。本町の特徴は、扶助費、公債費、普通建設事業費が類似団体内で高い順位となっている。</a:t>
          </a:r>
        </a:p>
        <a:p>
          <a:r>
            <a:rPr kumimoji="1" lang="ja-JP" altLang="en-US" sz="1300">
              <a:latin typeface="ＭＳ Ｐゴシック" panose="020B0600070205080204" pitchFamily="50" charset="-128"/>
              <a:ea typeface="ＭＳ Ｐゴシック" panose="020B0600070205080204" pitchFamily="50" charset="-128"/>
            </a:rPr>
            <a:t>特に扶助費については、類似団体内順位</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位となっており、住民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人当たりに掛かるコストの高いことが特徴である。要因としては、人口増加に伴い児童数も増加し、法人保育園等に対する扶助費が増額したことや、障害者への給付費等が増額したことによる。</a:t>
          </a:r>
        </a:p>
        <a:p>
          <a:r>
            <a:rPr kumimoji="1" lang="ja-JP" altLang="en-US" sz="1300">
              <a:latin typeface="ＭＳ Ｐゴシック" panose="020B0600070205080204" pitchFamily="50" charset="-128"/>
              <a:ea typeface="ＭＳ Ｐゴシック" panose="020B0600070205080204" pitchFamily="50" charset="-128"/>
            </a:rPr>
            <a:t>普通建設事業及び公債費は、平成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日の合併により新たな町づくりのために合併特例債を活用した事業が多く、そのため毎年の地方債発行に伴う公債費が増加したことの要因となっている。</a:t>
          </a:r>
        </a:p>
        <a:p>
          <a:r>
            <a:rPr kumimoji="1" lang="ja-JP" altLang="en-US" sz="1300">
              <a:latin typeface="ＭＳ Ｐゴシック" panose="020B0600070205080204" pitchFamily="50" charset="-128"/>
              <a:ea typeface="ＭＳ Ｐゴシック" panose="020B0600070205080204" pitchFamily="50" charset="-128"/>
            </a:rPr>
            <a:t>今後は、扶助費の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人当たりのコストを全国平均へ近づけるよう調査分析を行い対策を図る。また、普通建設事業及び公債費は、地方債の発行を抑制し、全国平均のコストに近づけるよう努める。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31,537
31,365
26.96
14,569,322
13,962,677
575,319
6,892,643
13,980,413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109655</xdr:rowOff>
    </xdr:from>
    <xdr:to>
      <xdr:col>24</xdr:col>
      <xdr:colOff>63500</xdr:colOff>
      <xdr:row>36</xdr:row>
      <xdr:rowOff>155375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818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155375</xdr:rowOff>
    </xdr:from>
    <xdr:to>
      <xdr:col>19</xdr:col>
      <xdr:colOff>177800</xdr:colOff>
      <xdr:row>37</xdr:row>
      <xdr:rowOff>9398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327575"/>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91694</xdr:rowOff>
    </xdr:from>
    <xdr:to>
      <xdr:col>15</xdr:col>
      <xdr:colOff>50800</xdr:colOff>
      <xdr:row>37</xdr:row>
      <xdr:rowOff>9398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6389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88102</xdr:rowOff>
    </xdr:from>
    <xdr:to>
      <xdr:col>10</xdr:col>
      <xdr:colOff>114300</xdr:colOff>
      <xdr:row>36</xdr:row>
      <xdr:rowOff>91694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88852"/>
          <a:ext cx="889000" cy="17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58855</xdr:rowOff>
    </xdr:from>
    <xdr:to>
      <xdr:col>24</xdr:col>
      <xdr:colOff>114300</xdr:colOff>
      <xdr:row>36</xdr:row>
      <xdr:rowOff>160455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37282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0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104575</xdr:rowOff>
    </xdr:from>
    <xdr:to>
      <xdr:col>20</xdr:col>
      <xdr:colOff>38100</xdr:colOff>
      <xdr:row>37</xdr:row>
      <xdr:rowOff>34725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7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25852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6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130048</xdr:rowOff>
    </xdr:from>
    <xdr:to>
      <xdr:col>15</xdr:col>
      <xdr:colOff>101600</xdr:colOff>
      <xdr:row>37</xdr:row>
      <xdr:rowOff>60198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51325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40894</xdr:rowOff>
    </xdr:from>
    <xdr:to>
      <xdr:col>10</xdr:col>
      <xdr:colOff>165100</xdr:colOff>
      <xdr:row>36</xdr:row>
      <xdr:rowOff>142494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133621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37302</xdr:rowOff>
    </xdr:from>
    <xdr:to>
      <xdr:col>6</xdr:col>
      <xdr:colOff>38100</xdr:colOff>
      <xdr:row>35</xdr:row>
      <xdr:rowOff>138902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155429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1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168841</xdr:rowOff>
    </xdr:from>
    <xdr:to>
      <xdr:col>24</xdr:col>
      <xdr:colOff>63500</xdr:colOff>
      <xdr:row>58</xdr:row>
      <xdr:rowOff>9703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770041"/>
          <a:ext cx="838200" cy="18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130382</xdr:rowOff>
    </xdr:from>
    <xdr:to>
      <xdr:col>19</xdr:col>
      <xdr:colOff>177800</xdr:colOff>
      <xdr:row>58</xdr:row>
      <xdr:rowOff>9703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903032"/>
          <a:ext cx="889000" cy="5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130382</xdr:rowOff>
    </xdr:from>
    <xdr:to>
      <xdr:col>15</xdr:col>
      <xdr:colOff>50800</xdr:colOff>
      <xdr:row>58</xdr:row>
      <xdr:rowOff>70989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903032"/>
          <a:ext cx="889000" cy="11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3607</xdr:rowOff>
    </xdr:from>
    <xdr:to>
      <xdr:col>10</xdr:col>
      <xdr:colOff>114300</xdr:colOff>
      <xdr:row>58</xdr:row>
      <xdr:rowOff>70989</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433357"/>
          <a:ext cx="889000" cy="58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118041</xdr:rowOff>
    </xdr:from>
    <xdr:to>
      <xdr:col>24</xdr:col>
      <xdr:colOff>114300</xdr:colOff>
      <xdr:row>57</xdr:row>
      <xdr:rowOff>48191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71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140918</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5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130353</xdr:rowOff>
    </xdr:from>
    <xdr:to>
      <xdr:col>20</xdr:col>
      <xdr:colOff>38100</xdr:colOff>
      <xdr:row>58</xdr:row>
      <xdr:rowOff>60503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90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51630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99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79582</xdr:rowOff>
    </xdr:from>
    <xdr:to>
      <xdr:col>15</xdr:col>
      <xdr:colOff>101600</xdr:colOff>
      <xdr:row>58</xdr:row>
      <xdr:rowOff>9732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85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26259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6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20189</xdr:rowOff>
    </xdr:from>
    <xdr:to>
      <xdr:col>10</xdr:col>
      <xdr:colOff>165100</xdr:colOff>
      <xdr:row>58</xdr:row>
      <xdr:rowOff>121789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6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112916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05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124257</xdr:rowOff>
    </xdr:from>
    <xdr:to>
      <xdr:col>6</xdr:col>
      <xdr:colOff>38100</xdr:colOff>
      <xdr:row>55</xdr:row>
      <xdr:rowOff>54407</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3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70934</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15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159588</xdr:rowOff>
    </xdr:from>
    <xdr:to>
      <xdr:col>24</xdr:col>
      <xdr:colOff>63500</xdr:colOff>
      <xdr:row>72</xdr:row>
      <xdr:rowOff>63373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332538"/>
          <a:ext cx="838200" cy="7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63373</xdr:rowOff>
    </xdr:from>
    <xdr:to>
      <xdr:col>19</xdr:col>
      <xdr:colOff>177800</xdr:colOff>
      <xdr:row>72</xdr:row>
      <xdr:rowOff>64338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407773"/>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64338</xdr:rowOff>
    </xdr:from>
    <xdr:to>
      <xdr:col>15</xdr:col>
      <xdr:colOff>50800</xdr:colOff>
      <xdr:row>73</xdr:row>
      <xdr:rowOff>9576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408738"/>
          <a:ext cx="889000" cy="1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9576</xdr:rowOff>
    </xdr:from>
    <xdr:to>
      <xdr:col>10</xdr:col>
      <xdr:colOff>114300</xdr:colOff>
      <xdr:row>73</xdr:row>
      <xdr:rowOff>27165</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525426"/>
          <a:ext cx="889000" cy="1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108788</xdr:rowOff>
    </xdr:from>
    <xdr:to>
      <xdr:col>24</xdr:col>
      <xdr:colOff>114300</xdr:colOff>
      <xdr:row>72</xdr:row>
      <xdr:rowOff>38938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28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131665</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13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12573</xdr:rowOff>
    </xdr:from>
    <xdr:to>
      <xdr:col>20</xdr:col>
      <xdr:colOff>38100</xdr:colOff>
      <xdr:row>72</xdr:row>
      <xdr:rowOff>114173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35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130700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13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13538</xdr:rowOff>
    </xdr:from>
    <xdr:to>
      <xdr:col>15</xdr:col>
      <xdr:colOff>101600</xdr:colOff>
      <xdr:row>72</xdr:row>
      <xdr:rowOff>115138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35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131665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13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130226</xdr:rowOff>
    </xdr:from>
    <xdr:to>
      <xdr:col>10</xdr:col>
      <xdr:colOff>165100</xdr:colOff>
      <xdr:row>73</xdr:row>
      <xdr:rowOff>60376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47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76903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24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147815</xdr:rowOff>
    </xdr:from>
    <xdr:to>
      <xdr:col>6</xdr:col>
      <xdr:colOff>38100</xdr:colOff>
      <xdr:row>73</xdr:row>
      <xdr:rowOff>77965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4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94492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26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63348</xdr:rowOff>
    </xdr:from>
    <xdr:to>
      <xdr:col>24</xdr:col>
      <xdr:colOff>63500</xdr:colOff>
      <xdr:row>99</xdr:row>
      <xdr:rowOff>66320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7036898"/>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63348</xdr:rowOff>
    </xdr:from>
    <xdr:to>
      <xdr:col>19</xdr:col>
      <xdr:colOff>177800</xdr:colOff>
      <xdr:row>99</xdr:row>
      <xdr:rowOff>67723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7036898"/>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67723</xdr:rowOff>
    </xdr:from>
    <xdr:to>
      <xdr:col>15</xdr:col>
      <xdr:colOff>50800</xdr:colOff>
      <xdr:row>99</xdr:row>
      <xdr:rowOff>70972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7041273"/>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68948</xdr:rowOff>
    </xdr:from>
    <xdr:to>
      <xdr:col>10</xdr:col>
      <xdr:colOff>114300</xdr:colOff>
      <xdr:row>99</xdr:row>
      <xdr:rowOff>70972</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7042498"/>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15520</xdr:rowOff>
    </xdr:from>
    <xdr:to>
      <xdr:col>24</xdr:col>
      <xdr:colOff>114300</xdr:colOff>
      <xdr:row>99</xdr:row>
      <xdr:rowOff>117120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9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101897</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90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12548</xdr:rowOff>
    </xdr:from>
    <xdr:to>
      <xdr:col>20</xdr:col>
      <xdr:colOff>38100</xdr:colOff>
      <xdr:row>99</xdr:row>
      <xdr:rowOff>114148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9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105275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707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16923</xdr:rowOff>
    </xdr:from>
    <xdr:to>
      <xdr:col>15</xdr:col>
      <xdr:colOff>101600</xdr:colOff>
      <xdr:row>99</xdr:row>
      <xdr:rowOff>118523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9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109650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70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20172</xdr:rowOff>
    </xdr:from>
    <xdr:to>
      <xdr:col>10</xdr:col>
      <xdr:colOff>165100</xdr:colOff>
      <xdr:row>99</xdr:row>
      <xdr:rowOff>121772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99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112899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708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18148</xdr:rowOff>
    </xdr:from>
    <xdr:to>
      <xdr:col>6</xdr:col>
      <xdr:colOff>38100</xdr:colOff>
      <xdr:row>99</xdr:row>
      <xdr:rowOff>119748</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9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110875</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708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77505</xdr:rowOff>
    </xdr:from>
    <xdr:to>
      <xdr:col>55</xdr:col>
      <xdr:colOff>0</xdr:colOff>
      <xdr:row>57</xdr:row>
      <xdr:rowOff>163033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9639300" y="9850155"/>
          <a:ext cx="838200" cy="8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4810</xdr:rowOff>
    </xdr:from>
    <xdr:to>
      <xdr:col>50</xdr:col>
      <xdr:colOff>114300</xdr:colOff>
      <xdr:row>57</xdr:row>
      <xdr:rowOff>77505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8750300" y="9777460"/>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160306</xdr:rowOff>
    </xdr:from>
    <xdr:to>
      <xdr:col>45</xdr:col>
      <xdr:colOff>177800</xdr:colOff>
      <xdr:row>57</xdr:row>
      <xdr:rowOff>4810</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a:off x="7861300" y="9761506"/>
          <a:ext cx="889000" cy="1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160306</xdr:rowOff>
    </xdr:from>
    <xdr:to>
      <xdr:col>41</xdr:col>
      <xdr:colOff>50800</xdr:colOff>
      <xdr:row>57</xdr:row>
      <xdr:rowOff>100561</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flipV="1">
          <a:off x="6972300" y="9761506"/>
          <a:ext cx="889000" cy="1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112233</xdr:rowOff>
    </xdr:from>
    <xdr:to>
      <xdr:col>55</xdr:col>
      <xdr:colOff>50800</xdr:colOff>
      <xdr:row>58</xdr:row>
      <xdr:rowOff>42383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98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135110</xdr:rowOff>
    </xdr:from>
    <xdr:ext cx="534377"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973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26705</xdr:rowOff>
    </xdr:from>
    <xdr:to>
      <xdr:col>50</xdr:col>
      <xdr:colOff>165100</xdr:colOff>
      <xdr:row>57</xdr:row>
      <xdr:rowOff>128305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979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144832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372111" y="95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125460</xdr:rowOff>
    </xdr:from>
    <xdr:to>
      <xdr:col>46</xdr:col>
      <xdr:colOff>38100</xdr:colOff>
      <xdr:row>57</xdr:row>
      <xdr:rowOff>55610</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97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72137</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483111" y="950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109506</xdr:rowOff>
    </xdr:from>
    <xdr:to>
      <xdr:col>41</xdr:col>
      <xdr:colOff>101600</xdr:colOff>
      <xdr:row>57</xdr:row>
      <xdr:rowOff>39656</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97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56183</xdr:rowOff>
    </xdr:from>
    <xdr:ext cx="534377"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594111" y="948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49761</xdr:rowOff>
    </xdr:from>
    <xdr:to>
      <xdr:col>36</xdr:col>
      <xdr:colOff>165100</xdr:colOff>
      <xdr:row>57</xdr:row>
      <xdr:rowOff>151361</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982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167888</xdr:rowOff>
    </xdr:from>
    <xdr:ext cx="534377"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05111" y="959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64131</xdr:rowOff>
    </xdr:from>
    <xdr:to>
      <xdr:col>55</xdr:col>
      <xdr:colOff>0</xdr:colOff>
      <xdr:row>79</xdr:row>
      <xdr:rowOff>65264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9639300" y="13608681"/>
          <a:ext cx="838200" cy="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32486</xdr:rowOff>
    </xdr:from>
    <xdr:to>
      <xdr:col>50</xdr:col>
      <xdr:colOff>114300</xdr:colOff>
      <xdr:row>79</xdr:row>
      <xdr:rowOff>64131</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8750300" y="13577036"/>
          <a:ext cx="8890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32486</xdr:rowOff>
    </xdr:from>
    <xdr:to>
      <xdr:col>45</xdr:col>
      <xdr:colOff>177800</xdr:colOff>
      <xdr:row>79</xdr:row>
      <xdr:rowOff>42828</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flipV="1">
          <a:off x="7861300" y="1357703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25944</xdr:rowOff>
    </xdr:from>
    <xdr:to>
      <xdr:col>41</xdr:col>
      <xdr:colOff>50800</xdr:colOff>
      <xdr:row>79</xdr:row>
      <xdr:rowOff>42828</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972300" y="13570494"/>
          <a:ext cx="8890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14464</xdr:rowOff>
    </xdr:from>
    <xdr:to>
      <xdr:col>55</xdr:col>
      <xdr:colOff>50800</xdr:colOff>
      <xdr:row>79</xdr:row>
      <xdr:rowOff>116064</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5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123237</xdr:rowOff>
    </xdr:from>
    <xdr:ext cx="469744"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13331</xdr:rowOff>
    </xdr:from>
    <xdr:to>
      <xdr:col>50</xdr:col>
      <xdr:colOff>165100</xdr:colOff>
      <xdr:row>79</xdr:row>
      <xdr:rowOff>114931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5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106058</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04428" y="1365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153136</xdr:rowOff>
    </xdr:from>
    <xdr:to>
      <xdr:col>46</xdr:col>
      <xdr:colOff>38100</xdr:colOff>
      <xdr:row>79</xdr:row>
      <xdr:rowOff>83286</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74413</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428" y="1361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163478</xdr:rowOff>
    </xdr:from>
    <xdr:to>
      <xdr:col>41</xdr:col>
      <xdr:colOff>101600</xdr:colOff>
      <xdr:row>79</xdr:row>
      <xdr:rowOff>93628</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3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84755</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62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146594</xdr:rowOff>
    </xdr:from>
    <xdr:to>
      <xdr:col>36</xdr:col>
      <xdr:colOff>165100</xdr:colOff>
      <xdr:row>79</xdr:row>
      <xdr:rowOff>76744</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1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93271</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29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92241</xdr:rowOff>
    </xdr:from>
    <xdr:to>
      <xdr:col>55</xdr:col>
      <xdr:colOff>0</xdr:colOff>
      <xdr:row>98</xdr:row>
      <xdr:rowOff>114044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894341"/>
          <a:ext cx="838200" cy="2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80077</xdr:rowOff>
    </xdr:from>
    <xdr:to>
      <xdr:col>50</xdr:col>
      <xdr:colOff>114300</xdr:colOff>
      <xdr:row>98</xdr:row>
      <xdr:rowOff>114044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882177"/>
          <a:ext cx="889000" cy="3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42447</xdr:rowOff>
    </xdr:from>
    <xdr:to>
      <xdr:col>45</xdr:col>
      <xdr:colOff>177800</xdr:colOff>
      <xdr:row>98</xdr:row>
      <xdr:rowOff>80077</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844547"/>
          <a:ext cx="889000" cy="3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42447</xdr:rowOff>
    </xdr:from>
    <xdr:to>
      <xdr:col>41</xdr:col>
      <xdr:colOff>50800</xdr:colOff>
      <xdr:row>98</xdr:row>
      <xdr:rowOff>96679</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844547"/>
          <a:ext cx="889000" cy="5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41441</xdr:rowOff>
    </xdr:from>
    <xdr:to>
      <xdr:col>55</xdr:col>
      <xdr:colOff>50800</xdr:colOff>
      <xdr:row>98</xdr:row>
      <xdr:rowOff>143041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4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149615</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78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63244</xdr:rowOff>
    </xdr:from>
    <xdr:to>
      <xdr:col>50</xdr:col>
      <xdr:colOff>165100</xdr:colOff>
      <xdr:row>98</xdr:row>
      <xdr:rowOff>164844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155971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5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29277</xdr:rowOff>
    </xdr:from>
    <xdr:to>
      <xdr:col>46</xdr:col>
      <xdr:colOff>38100</xdr:colOff>
      <xdr:row>98</xdr:row>
      <xdr:rowOff>130877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3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122004</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2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163097</xdr:rowOff>
    </xdr:from>
    <xdr:to>
      <xdr:col>41</xdr:col>
      <xdr:colOff>101600</xdr:colOff>
      <xdr:row>98</xdr:row>
      <xdr:rowOff>93247</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79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109774</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56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45879</xdr:rowOff>
    </xdr:from>
    <xdr:to>
      <xdr:col>36</xdr:col>
      <xdr:colOff>165100</xdr:colOff>
      <xdr:row>98</xdr:row>
      <xdr:rowOff>147479</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138606</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4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72454</xdr:rowOff>
    </xdr:from>
    <xdr:to>
      <xdr:col>85</xdr:col>
      <xdr:colOff>127000</xdr:colOff>
      <xdr:row>38</xdr:row>
      <xdr:rowOff>74092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5481300" y="6587554"/>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72454</xdr:rowOff>
    </xdr:from>
    <xdr:to>
      <xdr:col>81</xdr:col>
      <xdr:colOff>50800</xdr:colOff>
      <xdr:row>38</xdr:row>
      <xdr:rowOff>73863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587554"/>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73863</xdr:rowOff>
    </xdr:from>
    <xdr:to>
      <xdr:col>76</xdr:col>
      <xdr:colOff>114300</xdr:colOff>
      <xdr:row>38</xdr:row>
      <xdr:rowOff>83693</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3703300" y="6588963"/>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71654</xdr:rowOff>
    </xdr:from>
    <xdr:to>
      <xdr:col>71</xdr:col>
      <xdr:colOff>177800</xdr:colOff>
      <xdr:row>38</xdr:row>
      <xdr:rowOff>83693</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814300" y="6586754"/>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23292</xdr:rowOff>
    </xdr:from>
    <xdr:to>
      <xdr:col>85</xdr:col>
      <xdr:colOff>177800</xdr:colOff>
      <xdr:row>38</xdr:row>
      <xdr:rowOff>124892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5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1719</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5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21654</xdr:rowOff>
    </xdr:from>
    <xdr:to>
      <xdr:col>81</xdr:col>
      <xdr:colOff>101600</xdr:colOff>
      <xdr:row>38</xdr:row>
      <xdr:rowOff>123254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5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114381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62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23063</xdr:rowOff>
    </xdr:from>
    <xdr:to>
      <xdr:col>76</xdr:col>
      <xdr:colOff>165100</xdr:colOff>
      <xdr:row>38</xdr:row>
      <xdr:rowOff>124663</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115790</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63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32893</xdr:rowOff>
    </xdr:from>
    <xdr:to>
      <xdr:col>72</xdr:col>
      <xdr:colOff>38100</xdr:colOff>
      <xdr:row>38</xdr:row>
      <xdr:rowOff>134493</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125620</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6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20854</xdr:rowOff>
    </xdr:from>
    <xdr:to>
      <xdr:col>67</xdr:col>
      <xdr:colOff>101600</xdr:colOff>
      <xdr:row>38</xdr:row>
      <xdr:rowOff>122454</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5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113581</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62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93882</xdr:rowOff>
    </xdr:from>
    <xdr:to>
      <xdr:col>85</xdr:col>
      <xdr:colOff>127000</xdr:colOff>
      <xdr:row>57</xdr:row>
      <xdr:rowOff>125364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5481300" y="9866532"/>
          <a:ext cx="8382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93882</xdr:rowOff>
    </xdr:from>
    <xdr:to>
      <xdr:col>81</xdr:col>
      <xdr:colOff>50800</xdr:colOff>
      <xdr:row>57</xdr:row>
      <xdr:rowOff>105649</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9866532"/>
          <a:ext cx="889000" cy="1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105649</xdr:rowOff>
    </xdr:from>
    <xdr:to>
      <xdr:col>76</xdr:col>
      <xdr:colOff>114300</xdr:colOff>
      <xdr:row>58</xdr:row>
      <xdr:rowOff>91901</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9878299"/>
          <a:ext cx="889000" cy="15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91901</xdr:rowOff>
    </xdr:from>
    <xdr:to>
      <xdr:col>71</xdr:col>
      <xdr:colOff>177800</xdr:colOff>
      <xdr:row>58</xdr:row>
      <xdr:rowOff>99847</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10036001"/>
          <a:ext cx="889000" cy="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74564</xdr:rowOff>
    </xdr:from>
    <xdr:to>
      <xdr:col>85</xdr:col>
      <xdr:colOff>177800</xdr:colOff>
      <xdr:row>58</xdr:row>
      <xdr:rowOff>4714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8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97441</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69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43082</xdr:rowOff>
    </xdr:from>
    <xdr:to>
      <xdr:col>81</xdr:col>
      <xdr:colOff>101600</xdr:colOff>
      <xdr:row>57</xdr:row>
      <xdr:rowOff>144682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81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161209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5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54849</xdr:rowOff>
    </xdr:from>
    <xdr:to>
      <xdr:col>76</xdr:col>
      <xdr:colOff>165100</xdr:colOff>
      <xdr:row>57</xdr:row>
      <xdr:rowOff>156449</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82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1526</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60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41101</xdr:rowOff>
    </xdr:from>
    <xdr:to>
      <xdr:col>72</xdr:col>
      <xdr:colOff>38100</xdr:colOff>
      <xdr:row>58</xdr:row>
      <xdr:rowOff>142701</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99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159228</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976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49047</xdr:rowOff>
    </xdr:from>
    <xdr:to>
      <xdr:col>67</xdr:col>
      <xdr:colOff>101600</xdr:colOff>
      <xdr:row>58</xdr:row>
      <xdr:rowOff>150647</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9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141774</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08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44131</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8681"/>
          <a:ext cx="8382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44131</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4592300" y="13588681"/>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164781</xdr:rowOff>
    </xdr:from>
    <xdr:to>
      <xdr:col>81</xdr:col>
      <xdr:colOff>101600</xdr:colOff>
      <xdr:row>79</xdr:row>
      <xdr:rowOff>94931</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86058</xdr:rowOff>
    </xdr:from>
    <xdr:ext cx="313932"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324333" y="13630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161810</xdr:rowOff>
    </xdr:from>
    <xdr:to>
      <xdr:col>85</xdr:col>
      <xdr:colOff>127000</xdr:colOff>
      <xdr:row>96</xdr:row>
      <xdr:rowOff>3353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449560"/>
          <a:ext cx="8382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161810</xdr:rowOff>
    </xdr:from>
    <xdr:to>
      <xdr:col>81</xdr:col>
      <xdr:colOff>50800</xdr:colOff>
      <xdr:row>95</xdr:row>
      <xdr:rowOff>166548</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449560"/>
          <a:ext cx="889000" cy="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157341</xdr:rowOff>
    </xdr:from>
    <xdr:to>
      <xdr:col>76</xdr:col>
      <xdr:colOff>114300</xdr:colOff>
      <xdr:row>95</xdr:row>
      <xdr:rowOff>166548</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445091"/>
          <a:ext cx="889000" cy="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141439</xdr:rowOff>
    </xdr:from>
    <xdr:to>
      <xdr:col>71</xdr:col>
      <xdr:colOff>177800</xdr:colOff>
      <xdr:row>95</xdr:row>
      <xdr:rowOff>157341</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429189"/>
          <a:ext cx="889000" cy="1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124003</xdr:rowOff>
    </xdr:from>
    <xdr:to>
      <xdr:col>85</xdr:col>
      <xdr:colOff>177800</xdr:colOff>
      <xdr:row>96</xdr:row>
      <xdr:rowOff>54153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41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146880</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26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111010</xdr:rowOff>
    </xdr:from>
    <xdr:to>
      <xdr:col>81</xdr:col>
      <xdr:colOff>101600</xdr:colOff>
      <xdr:row>96</xdr:row>
      <xdr:rowOff>41160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3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57687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17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115748</xdr:rowOff>
    </xdr:from>
    <xdr:to>
      <xdr:col>76</xdr:col>
      <xdr:colOff>165100</xdr:colOff>
      <xdr:row>96</xdr:row>
      <xdr:rowOff>45898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40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62425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17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106541</xdr:rowOff>
    </xdr:from>
    <xdr:to>
      <xdr:col>72</xdr:col>
      <xdr:colOff>38100</xdr:colOff>
      <xdr:row>96</xdr:row>
      <xdr:rowOff>36691</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39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53218</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16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90639</xdr:rowOff>
    </xdr:from>
    <xdr:to>
      <xdr:col>67</xdr:col>
      <xdr:colOff>101600</xdr:colOff>
      <xdr:row>96</xdr:row>
      <xdr:rowOff>20789</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3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37316</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15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年度まで庁舎建設事業により増加となったが事業完了により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年度以降は減少した。令和元年度は類似団体を</a:t>
          </a:r>
          <a:r>
            <a:rPr kumimoji="1" lang="en-US" altLang="ja-JP" sz="1300">
              <a:latin typeface="ＭＳ Ｐゴシック" panose="020B0600070205080204" pitchFamily="50" charset="-128"/>
              <a:ea typeface="ＭＳ Ｐゴシック" panose="020B0600070205080204" pitchFamily="50" charset="-128"/>
            </a:rPr>
            <a:t>16,744</a:t>
          </a:r>
          <a:r>
            <a:rPr kumimoji="1" lang="ja-JP" altLang="en-US" sz="1300">
              <a:latin typeface="ＭＳ Ｐゴシック" panose="020B0600070205080204" pitchFamily="50" charset="-128"/>
              <a:ea typeface="ＭＳ Ｐゴシック" panose="020B0600070205080204" pitchFamily="50" charset="-128"/>
            </a:rPr>
            <a:t>円上回り、沖縄県平均より</a:t>
          </a:r>
          <a:r>
            <a:rPr kumimoji="1" lang="en-US" altLang="ja-JP" sz="1300">
              <a:latin typeface="ＭＳ Ｐゴシック" panose="020B0600070205080204" pitchFamily="50" charset="-128"/>
              <a:ea typeface="ＭＳ Ｐゴシック" panose="020B0600070205080204" pitchFamily="50" charset="-128"/>
            </a:rPr>
            <a:t>15,595</a:t>
          </a:r>
          <a:r>
            <a:rPr kumimoji="1" lang="ja-JP" altLang="en-US" sz="1300">
              <a:latin typeface="ＭＳ Ｐゴシック" panose="020B0600070205080204" pitchFamily="50" charset="-128"/>
              <a:ea typeface="ＭＳ Ｐゴシック" panose="020B0600070205080204" pitchFamily="50" charset="-128"/>
            </a:rPr>
            <a:t>円下回った。</a:t>
          </a:r>
        </a:p>
        <a:p>
          <a:r>
            <a:rPr kumimoji="1" lang="ja-JP" altLang="en-US" sz="1300">
              <a:latin typeface="ＭＳ Ｐゴシック" panose="020B0600070205080204" pitchFamily="50" charset="-128"/>
              <a:ea typeface="ＭＳ Ｐゴシック" panose="020B0600070205080204" pitchFamily="50" charset="-128"/>
            </a:rPr>
            <a:t>民生費については、児童福祉費で「待機児童０」を目標とした政策で法人保育園を増やしたことにより児童が増加し、法人保育園等への経費が増大したことが要因である。法人保育園は増設していないが、町外の保育園・認定こども園へ通園する児童も増加しているため、今後も増加する見込みである。</a:t>
          </a:r>
        </a:p>
        <a:p>
          <a:r>
            <a:rPr kumimoji="1" lang="ja-JP" altLang="en-US" sz="1300">
              <a:latin typeface="ＭＳ Ｐゴシック" panose="020B0600070205080204" pitchFamily="50" charset="-128"/>
              <a:ea typeface="ＭＳ Ｐゴシック" panose="020B0600070205080204" pitchFamily="50" charset="-128"/>
            </a:rPr>
            <a:t>また、社会福祉費で、障害者への訓練給付費や障害児通所支援費等が近年増大しており、現在も伸び続けているため今後も増加する見込みである。</a:t>
          </a:r>
        </a:p>
        <a:p>
          <a:r>
            <a:rPr kumimoji="1" lang="ja-JP" altLang="en-US" sz="1300">
              <a:latin typeface="ＭＳ Ｐゴシック" panose="020B0600070205080204" pitchFamily="50" charset="-128"/>
              <a:ea typeface="ＭＳ Ｐゴシック" panose="020B0600070205080204" pitchFamily="50" charset="-128"/>
            </a:rPr>
            <a:t>農林水産業費は、農業が盛んな地域であることから、沖縄県平均よりは</a:t>
          </a:r>
          <a:r>
            <a:rPr kumimoji="1" lang="en-US" altLang="ja-JP" sz="1300">
              <a:latin typeface="ＭＳ Ｐゴシック" panose="020B0600070205080204" pitchFamily="50" charset="-128"/>
              <a:ea typeface="ＭＳ Ｐゴシック" panose="020B0600070205080204" pitchFamily="50" charset="-128"/>
            </a:rPr>
            <a:t>2,742</a:t>
          </a:r>
          <a:r>
            <a:rPr kumimoji="1" lang="ja-JP" altLang="en-US" sz="1300">
              <a:latin typeface="ＭＳ Ｐゴシック" panose="020B0600070205080204" pitchFamily="50" charset="-128"/>
              <a:ea typeface="ＭＳ Ｐゴシック" panose="020B0600070205080204" pitchFamily="50" charset="-128"/>
            </a:rPr>
            <a:t>円下回っているものの、類似団体より</a:t>
          </a:r>
          <a:r>
            <a:rPr kumimoji="1" lang="en-US" altLang="ja-JP" sz="1300">
              <a:latin typeface="ＭＳ Ｐゴシック" panose="020B0600070205080204" pitchFamily="50" charset="-128"/>
              <a:ea typeface="ＭＳ Ｐゴシック" panose="020B0600070205080204" pitchFamily="50" charset="-128"/>
            </a:rPr>
            <a:t>6,887</a:t>
          </a:r>
          <a:r>
            <a:rPr kumimoji="1" lang="ja-JP" altLang="en-US" sz="1300">
              <a:latin typeface="ＭＳ Ｐゴシック" panose="020B0600070205080204" pitchFamily="50" charset="-128"/>
              <a:ea typeface="ＭＳ Ｐゴシック" panose="020B0600070205080204" pitchFamily="50" charset="-128"/>
            </a:rPr>
            <a:t>円上回っている。主な事業としては、災害に強い高機能型栽培施設導入推進事業、農業水路等長寿命化・防災減災事業を実施している。</a:t>
          </a:r>
        </a:p>
        <a:p>
          <a:r>
            <a:rPr kumimoji="1" lang="ja-JP" altLang="en-US" sz="1300">
              <a:latin typeface="ＭＳ Ｐゴシック" panose="020B0600070205080204" pitchFamily="50" charset="-128"/>
              <a:ea typeface="ＭＳ Ｐゴシック" panose="020B0600070205080204" pitchFamily="50" charset="-128"/>
            </a:rPr>
            <a:t>教育費は、小学校の改築及び増築工事、遺跡公園整備工事等を実施したことにより類似団体より</a:t>
          </a:r>
          <a:r>
            <a:rPr kumimoji="1" lang="en-US" altLang="ja-JP" sz="1300">
              <a:latin typeface="ＭＳ Ｐゴシック" panose="020B0600070205080204" pitchFamily="50" charset="-128"/>
              <a:ea typeface="ＭＳ Ｐゴシック" panose="020B0600070205080204" pitchFamily="50" charset="-128"/>
            </a:rPr>
            <a:t>8,532</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公債費については、性質別歳出決算分析と同様、合併特例債を活用した事業によるものである。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令和元年度は、ふるさと納税寄附金の増や経費削減の努力により積立金が増額、また、社会資本整備事業の増額したことにより実質単年度収支は減となった。</a:t>
          </a:r>
        </a:p>
        <a:p>
          <a:r>
            <a:rPr kumimoji="1" lang="ja-JP" altLang="en-US" sz="1400">
              <a:latin typeface="ＭＳ ゴシック" pitchFamily="49" charset="-128"/>
              <a:ea typeface="ＭＳ ゴシック" pitchFamily="49" charset="-128"/>
            </a:rPr>
            <a:t>　しかし、財政調整基金の標準財政規模比は増となっているため、財政状況は僅かに改善されている。</a:t>
          </a:r>
        </a:p>
        <a:p>
          <a:r>
            <a:rPr kumimoji="1" lang="ja-JP" altLang="en-US" sz="1400">
              <a:latin typeface="ＭＳ ゴシック" pitchFamily="49" charset="-128"/>
              <a:ea typeface="ＭＳ ゴシック" pitchFamily="49" charset="-128"/>
            </a:rPr>
            <a:t>　今後は、さらに財政健全化の取組みを着実に実行することにより、財政調整基金残高を標準財政規模比の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に達するよう努めていきたい。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赤字額については、国民健康保険特別会計のみとなっており、平成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年度にリーマンショックによる世界的な景気の悪化から国民健康保険税の赤字幅が大きくなり、財政状況の悪化を防ぐため一般会計より赤字補てんを行ったが、赤字解消までは至らなかった。しかし、平成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年度より国庫支出金が増額したことにより、単年度赤字が減額となり同時に累積赤字の減額となった。また、平成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年度より国民健康保険税の見直しを行い平成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年度以降は、順調に赤字額を減らすことができている。</a:t>
          </a:r>
        </a:p>
        <a:p>
          <a:r>
            <a:rPr kumimoji="1" lang="ja-JP" altLang="en-US" sz="1400">
              <a:latin typeface="ＭＳ ゴシック" pitchFamily="49" charset="-128"/>
              <a:ea typeface="ＭＳ ゴシック" pitchFamily="49" charset="-128"/>
            </a:rPr>
            <a:t>　黒字額については、主に一般会計であり、要因としては土地区画整理事業の宅地造成に伴い、アパートや宅地等が増えることによる固定資産税や人口増による住民税の増額、ふるさと納税寄付の増額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2%20&#36001;&#25919;&#20418;\10%20&#9733;&#35519;&#26619;&#12539;&#25552;&#20986;&#29289;\&#20196;&#21644;03&#24180;&#24230;\18&#12288;20210922&#12304;1015(&#37329;)&#12294;&#12305;%20&#12304;&#20316;&#26989;&#20381;&#38972;&#12305;R1&#24180;&#24230;&#36001;&#25919;&#29366;&#27841;&#36039;&#26009;&#38598;&#12398;&#20316;&#25104;&#12395;&#12388;&#12356;&#12390;&#65288;2&#22238;&#30446;&#65306;&#20844;&#20250;&#35336;&#20998;&#65289;\&#22238;&#31572;\&#20843;&#37325;&#28716;&#30010;&#12304;&#36001;&#25919;&#29366;&#27841;&#36039;&#26009;&#38598;&#12305;_473626_&#20843;&#37325;&#28716;&#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96.6</v>
          </cell>
          <cell r="BX51">
            <v>76</v>
          </cell>
          <cell r="CF51">
            <v>65.900000000000006</v>
          </cell>
          <cell r="CN51">
            <v>61.6</v>
          </cell>
          <cell r="CV51">
            <v>56.5</v>
          </cell>
        </row>
        <row r="53">
          <cell r="BP53">
            <v>45.6</v>
          </cell>
          <cell r="BX53">
            <v>45.4</v>
          </cell>
          <cell r="CF53">
            <v>46.5</v>
          </cell>
          <cell r="CN53">
            <v>46.2</v>
          </cell>
          <cell r="CV53">
            <v>46.8</v>
          </cell>
        </row>
        <row r="55">
          <cell r="AN55" t="str">
            <v>類似団体内平均値</v>
          </cell>
          <cell r="BP55">
            <v>13</v>
          </cell>
          <cell r="BX55">
            <v>21</v>
          </cell>
          <cell r="CF55">
            <v>20.2</v>
          </cell>
          <cell r="CN55">
            <v>18.3</v>
          </cell>
          <cell r="CV55">
            <v>20.3</v>
          </cell>
        </row>
        <row r="57">
          <cell r="BP57">
            <v>53.4</v>
          </cell>
          <cell r="BX57">
            <v>56.1</v>
          </cell>
          <cell r="CF57">
            <v>58.1</v>
          </cell>
          <cell r="CN57">
            <v>59.4</v>
          </cell>
          <cell r="CV57">
            <v>60.7</v>
          </cell>
        </row>
        <row r="72">
          <cell r="BP72" t="str">
            <v>H27</v>
          </cell>
          <cell r="BX72" t="str">
            <v>H28</v>
          </cell>
          <cell r="CF72" t="str">
            <v>H29</v>
          </cell>
          <cell r="CN72" t="str">
            <v>H30</v>
          </cell>
          <cell r="CV72" t="str">
            <v>R01</v>
          </cell>
        </row>
        <row r="73">
          <cell r="AN73" t="str">
            <v>当該団体値</v>
          </cell>
          <cell r="BP73">
            <v>96.6</v>
          </cell>
          <cell r="BX73">
            <v>76</v>
          </cell>
          <cell r="CF73">
            <v>65.900000000000006</v>
          </cell>
          <cell r="CN73">
            <v>61.6</v>
          </cell>
          <cell r="CV73">
            <v>56.5</v>
          </cell>
        </row>
        <row r="75">
          <cell r="BP75">
            <v>9.8000000000000007</v>
          </cell>
          <cell r="BX75">
            <v>9.9</v>
          </cell>
          <cell r="CF75">
            <v>10.1</v>
          </cell>
          <cell r="CN75">
            <v>10</v>
          </cell>
          <cell r="CV75">
            <v>9.6999999999999993</v>
          </cell>
        </row>
        <row r="77">
          <cell r="AN77" t="str">
            <v>類似団体内平均値</v>
          </cell>
          <cell r="BP77">
            <v>13</v>
          </cell>
          <cell r="BX77">
            <v>21</v>
          </cell>
          <cell r="CF77">
            <v>20.2</v>
          </cell>
          <cell r="CN77">
            <v>18.3</v>
          </cell>
          <cell r="CV77">
            <v>20.3</v>
          </cell>
        </row>
        <row r="79">
          <cell r="BP79">
            <v>6.8</v>
          </cell>
          <cell r="BX79">
            <v>6.8</v>
          </cell>
          <cell r="CF79">
            <v>6.8</v>
          </cell>
          <cell r="CN79">
            <v>6.8</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4"/>
      <c r="AO4" s="484"/>
      <c r="AP4" s="484"/>
      <c r="AQ4" s="484"/>
      <c r="AR4" s="484"/>
      <c r="AS4" s="484"/>
      <c r="AT4" s="484"/>
      <c r="AU4" s="484"/>
      <c r="AV4" s="484"/>
      <c r="AW4" s="484"/>
      <c r="AX4" s="657"/>
      <c r="AY4" s="458" t="s">
        <v>91</v>
      </c>
      <c r="AZ4" s="459"/>
      <c r="BA4" s="459"/>
      <c r="BB4" s="459"/>
      <c r="BC4" s="459"/>
      <c r="BD4" s="459"/>
      <c r="BE4" s="459"/>
      <c r="BF4" s="459"/>
      <c r="BG4" s="459"/>
      <c r="BH4" s="459"/>
      <c r="BI4" s="459"/>
      <c r="BJ4" s="459"/>
      <c r="BK4" s="459"/>
      <c r="BL4" s="459"/>
      <c r="BM4" s="460"/>
      <c r="BN4" s="461">
        <v>14569322</v>
      </c>
      <c r="BO4" s="462"/>
      <c r="BP4" s="462"/>
      <c r="BQ4" s="462"/>
      <c r="BR4" s="462"/>
      <c r="BS4" s="462"/>
      <c r="BT4" s="462"/>
      <c r="BU4" s="463"/>
      <c r="BV4" s="461">
        <v>13797074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8.3000000000000007</v>
      </c>
      <c r="CU4" s="646"/>
      <c r="CV4" s="646"/>
      <c r="CW4" s="646"/>
      <c r="CX4" s="646"/>
      <c r="CY4" s="646"/>
      <c r="CZ4" s="646"/>
      <c r="DA4" s="647"/>
      <c r="DB4" s="645">
        <v>8.9</v>
      </c>
      <c r="DC4" s="646"/>
      <c r="DD4" s="646"/>
      <c r="DE4" s="646"/>
      <c r="DF4" s="646"/>
      <c r="DG4" s="646"/>
      <c r="DH4" s="646"/>
      <c r="DI4" s="647"/>
      <c r="DJ4" s="186"/>
      <c r="DK4" s="186"/>
      <c r="DL4" s="186"/>
      <c r="DM4" s="186"/>
      <c r="DN4" s="186"/>
      <c r="DO4" s="186"/>
    </row>
    <row r="5" spans="1:119" ht="18.75" customHeight="1" x14ac:dyDescent="0.15">
      <c r="A5" s="187"/>
      <c r="B5" s="652"/>
      <c r="C5" s="485"/>
      <c r="D5" s="485"/>
      <c r="E5" s="653"/>
      <c r="F5" s="653"/>
      <c r="G5" s="653"/>
      <c r="H5" s="653"/>
      <c r="I5" s="653"/>
      <c r="J5" s="653"/>
      <c r="K5" s="653"/>
      <c r="L5" s="653"/>
      <c r="M5" s="653"/>
      <c r="N5" s="653"/>
      <c r="O5" s="653"/>
      <c r="P5" s="653"/>
      <c r="Q5" s="653"/>
      <c r="R5" s="483"/>
      <c r="S5" s="483"/>
      <c r="T5" s="483"/>
      <c r="U5" s="483"/>
      <c r="V5" s="656"/>
      <c r="W5" s="572"/>
      <c r="X5" s="484"/>
      <c r="Y5" s="484"/>
      <c r="Z5" s="484"/>
      <c r="AA5" s="484"/>
      <c r="AB5" s="485"/>
      <c r="AC5" s="483"/>
      <c r="AD5" s="484"/>
      <c r="AE5" s="484"/>
      <c r="AF5" s="484"/>
      <c r="AG5" s="484"/>
      <c r="AH5" s="484"/>
      <c r="AI5" s="484"/>
      <c r="AJ5" s="484"/>
      <c r="AK5" s="484"/>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13962677</v>
      </c>
      <c r="BO5" s="467"/>
      <c r="BP5" s="467"/>
      <c r="BQ5" s="467"/>
      <c r="BR5" s="467"/>
      <c r="BS5" s="467"/>
      <c r="BT5" s="467"/>
      <c r="BU5" s="468"/>
      <c r="BV5" s="466">
        <v>13156372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86.9</v>
      </c>
      <c r="CU5" s="437"/>
      <c r="CV5" s="437"/>
      <c r="CW5" s="437"/>
      <c r="CX5" s="437"/>
      <c r="CY5" s="437"/>
      <c r="CZ5" s="437"/>
      <c r="DA5" s="438"/>
      <c r="DB5" s="436">
        <v>87.5</v>
      </c>
      <c r="DC5" s="437"/>
      <c r="DD5" s="437"/>
      <c r="DE5" s="437"/>
      <c r="DF5" s="437"/>
      <c r="DG5" s="437"/>
      <c r="DH5" s="437"/>
      <c r="DI5" s="438"/>
      <c r="DJ5" s="186"/>
      <c r="DK5" s="186"/>
      <c r="DL5" s="186"/>
      <c r="DM5" s="186"/>
      <c r="DN5" s="186"/>
      <c r="DO5" s="186"/>
    </row>
    <row r="6" spans="1:119" ht="18.75" customHeight="1" x14ac:dyDescent="0.15">
      <c r="A6" s="187"/>
      <c r="B6" s="622" t="s">
        <v>97</v>
      </c>
      <c r="C6" s="482"/>
      <c r="D6" s="482"/>
      <c r="E6" s="623"/>
      <c r="F6" s="623"/>
      <c r="G6" s="623"/>
      <c r="H6" s="623"/>
      <c r="I6" s="623"/>
      <c r="J6" s="623"/>
      <c r="K6" s="623"/>
      <c r="L6" s="623" t="s">
        <v>98</v>
      </c>
      <c r="M6" s="623"/>
      <c r="N6" s="623"/>
      <c r="O6" s="623"/>
      <c r="P6" s="623"/>
      <c r="Q6" s="623"/>
      <c r="R6" s="506"/>
      <c r="S6" s="506"/>
      <c r="T6" s="506"/>
      <c r="U6" s="506"/>
      <c r="V6" s="629"/>
      <c r="W6" s="557" t="s">
        <v>99</v>
      </c>
      <c r="X6" s="481"/>
      <c r="Y6" s="481"/>
      <c r="Z6" s="481"/>
      <c r="AA6" s="481"/>
      <c r="AB6" s="482"/>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606645</v>
      </c>
      <c r="BO6" s="467"/>
      <c r="BP6" s="467"/>
      <c r="BQ6" s="467"/>
      <c r="BR6" s="467"/>
      <c r="BS6" s="467"/>
      <c r="BT6" s="467"/>
      <c r="BU6" s="468"/>
      <c r="BV6" s="466">
        <v>640702</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90</v>
      </c>
      <c r="CU6" s="620"/>
      <c r="CV6" s="620"/>
      <c r="CW6" s="620"/>
      <c r="CX6" s="620"/>
      <c r="CY6" s="620"/>
      <c r="CZ6" s="620"/>
      <c r="DA6" s="621"/>
      <c r="DB6" s="619">
        <v>91.6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31326</v>
      </c>
      <c r="BO7" s="467"/>
      <c r="BP7" s="467"/>
      <c r="BQ7" s="467"/>
      <c r="BR7" s="467"/>
      <c r="BS7" s="467"/>
      <c r="BT7" s="467"/>
      <c r="BU7" s="468"/>
      <c r="BV7" s="466">
        <v>36505</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6892643</v>
      </c>
      <c r="CU7" s="467"/>
      <c r="CV7" s="467"/>
      <c r="CW7" s="467"/>
      <c r="CX7" s="467"/>
      <c r="CY7" s="467"/>
      <c r="CZ7" s="467"/>
      <c r="DA7" s="468"/>
      <c r="DB7" s="466">
        <v>6826315</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575319</v>
      </c>
      <c r="BO8" s="467"/>
      <c r="BP8" s="467"/>
      <c r="BQ8" s="467"/>
      <c r="BR8" s="467"/>
      <c r="BS8" s="467"/>
      <c r="BT8" s="467"/>
      <c r="BU8" s="468"/>
      <c r="BV8" s="466">
        <v>604197</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0.43</v>
      </c>
      <c r="CU8" s="580"/>
      <c r="CV8" s="580"/>
      <c r="CW8" s="580"/>
      <c r="CX8" s="580"/>
      <c r="CY8" s="580"/>
      <c r="CZ8" s="580"/>
      <c r="DA8" s="581"/>
      <c r="DB8" s="579">
        <v>0.42</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29066</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-28878</v>
      </c>
      <c r="BO9" s="467"/>
      <c r="BP9" s="467"/>
      <c r="BQ9" s="467"/>
      <c r="BR9" s="467"/>
      <c r="BS9" s="467"/>
      <c r="BT9" s="467"/>
      <c r="BU9" s="468"/>
      <c r="BV9" s="466">
        <v>113111</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15.6</v>
      </c>
      <c r="CU9" s="437"/>
      <c r="CV9" s="437"/>
      <c r="CW9" s="437"/>
      <c r="CX9" s="437"/>
      <c r="CY9" s="437"/>
      <c r="CZ9" s="437"/>
      <c r="DA9" s="438"/>
      <c r="DB9" s="436">
        <v>16.8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26681</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479365</v>
      </c>
      <c r="BO10" s="467"/>
      <c r="BP10" s="467"/>
      <c r="BQ10" s="467"/>
      <c r="BR10" s="467"/>
      <c r="BS10" s="467"/>
      <c r="BT10" s="467"/>
      <c r="BU10" s="468"/>
      <c r="BV10" s="466">
        <v>250001</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4" t="s">
        <v>123</v>
      </c>
      <c r="M11" s="515"/>
      <c r="N11" s="515"/>
      <c r="O11" s="515"/>
      <c r="P11" s="515"/>
      <c r="Q11" s="516"/>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31537</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102</v>
      </c>
      <c r="AV12" s="524"/>
      <c r="AW12" s="524"/>
      <c r="AX12" s="524"/>
      <c r="AY12" s="446" t="s">
        <v>135</v>
      </c>
      <c r="AZ12" s="447"/>
      <c r="BA12" s="447"/>
      <c r="BB12" s="447"/>
      <c r="BC12" s="447"/>
      <c r="BD12" s="447"/>
      <c r="BE12" s="447"/>
      <c r="BF12" s="447"/>
      <c r="BG12" s="447"/>
      <c r="BH12" s="447"/>
      <c r="BI12" s="447"/>
      <c r="BJ12" s="447"/>
      <c r="BK12" s="447"/>
      <c r="BL12" s="447"/>
      <c r="BM12" s="448"/>
      <c r="BN12" s="466">
        <v>313505</v>
      </c>
      <c r="BO12" s="467"/>
      <c r="BP12" s="467"/>
      <c r="BQ12" s="467"/>
      <c r="BR12" s="467"/>
      <c r="BS12" s="467"/>
      <c r="BT12" s="467"/>
      <c r="BU12" s="468"/>
      <c r="BV12" s="466">
        <v>168718</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31365</v>
      </c>
      <c r="S13" s="570"/>
      <c r="T13" s="570"/>
      <c r="U13" s="570"/>
      <c r="V13" s="571"/>
      <c r="W13" s="557" t="s">
        <v>139</v>
      </c>
      <c r="X13" s="481"/>
      <c r="Y13" s="481"/>
      <c r="Z13" s="481"/>
      <c r="AA13" s="481"/>
      <c r="AB13" s="482"/>
      <c r="AC13" s="442">
        <v>1095</v>
      </c>
      <c r="AD13" s="443"/>
      <c r="AE13" s="443"/>
      <c r="AF13" s="443"/>
      <c r="AG13" s="444"/>
      <c r="AH13" s="442">
        <v>1210</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136982</v>
      </c>
      <c r="BO13" s="467"/>
      <c r="BP13" s="467"/>
      <c r="BQ13" s="467"/>
      <c r="BR13" s="467"/>
      <c r="BS13" s="467"/>
      <c r="BT13" s="467"/>
      <c r="BU13" s="468"/>
      <c r="BV13" s="466">
        <v>194394</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9.6999999999999993</v>
      </c>
      <c r="CU13" s="437"/>
      <c r="CV13" s="437"/>
      <c r="CW13" s="437"/>
      <c r="CX13" s="437"/>
      <c r="CY13" s="437"/>
      <c r="CZ13" s="437"/>
      <c r="DA13" s="438"/>
      <c r="DB13" s="436">
        <v>10</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31338</v>
      </c>
      <c r="S14" s="570"/>
      <c r="T14" s="570"/>
      <c r="U14" s="570"/>
      <c r="V14" s="571"/>
      <c r="W14" s="572"/>
      <c r="X14" s="484"/>
      <c r="Y14" s="484"/>
      <c r="Z14" s="484"/>
      <c r="AA14" s="484"/>
      <c r="AB14" s="485"/>
      <c r="AC14" s="562">
        <v>9</v>
      </c>
      <c r="AD14" s="563"/>
      <c r="AE14" s="563"/>
      <c r="AF14" s="563"/>
      <c r="AG14" s="564"/>
      <c r="AH14" s="562">
        <v>10.7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v>56.5</v>
      </c>
      <c r="CU14" s="574"/>
      <c r="CV14" s="574"/>
      <c r="CW14" s="574"/>
      <c r="CX14" s="574"/>
      <c r="CY14" s="574"/>
      <c r="CZ14" s="574"/>
      <c r="DA14" s="575"/>
      <c r="DB14" s="573">
        <v>61.6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31193</v>
      </c>
      <c r="S15" s="570"/>
      <c r="T15" s="570"/>
      <c r="U15" s="570"/>
      <c r="V15" s="571"/>
      <c r="W15" s="557" t="s">
        <v>146</v>
      </c>
      <c r="X15" s="481"/>
      <c r="Y15" s="481"/>
      <c r="Z15" s="481"/>
      <c r="AA15" s="481"/>
      <c r="AB15" s="482"/>
      <c r="AC15" s="442">
        <v>2022</v>
      </c>
      <c r="AD15" s="443"/>
      <c r="AE15" s="443"/>
      <c r="AF15" s="443"/>
      <c r="AG15" s="444"/>
      <c r="AH15" s="442">
        <v>1927</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2582867</v>
      </c>
      <c r="BO15" s="462"/>
      <c r="BP15" s="462"/>
      <c r="BQ15" s="462"/>
      <c r="BR15" s="462"/>
      <c r="BS15" s="462"/>
      <c r="BT15" s="462"/>
      <c r="BU15" s="463"/>
      <c r="BV15" s="461">
        <v>2483630</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4"/>
      <c r="Y16" s="484"/>
      <c r="Z16" s="484"/>
      <c r="AA16" s="484"/>
      <c r="AB16" s="485"/>
      <c r="AC16" s="562">
        <v>16.7</v>
      </c>
      <c r="AD16" s="563"/>
      <c r="AE16" s="563"/>
      <c r="AF16" s="563"/>
      <c r="AG16" s="564"/>
      <c r="AH16" s="562">
        <v>17.100000000000001</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5910134</v>
      </c>
      <c r="BO16" s="467"/>
      <c r="BP16" s="467"/>
      <c r="BQ16" s="467"/>
      <c r="BR16" s="467"/>
      <c r="BS16" s="467"/>
      <c r="BT16" s="467"/>
      <c r="BU16" s="468"/>
      <c r="BV16" s="466">
        <v>5769374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150</v>
      </c>
      <c r="S17" s="555"/>
      <c r="T17" s="555"/>
      <c r="U17" s="555"/>
      <c r="V17" s="556"/>
      <c r="W17" s="557" t="s">
        <v>153</v>
      </c>
      <c r="X17" s="481"/>
      <c r="Y17" s="481"/>
      <c r="Z17" s="481"/>
      <c r="AA17" s="481"/>
      <c r="AB17" s="482"/>
      <c r="AC17" s="442">
        <v>8991</v>
      </c>
      <c r="AD17" s="443"/>
      <c r="AE17" s="443"/>
      <c r="AF17" s="443"/>
      <c r="AG17" s="444"/>
      <c r="AH17" s="442">
        <v>8122</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3263484</v>
      </c>
      <c r="BO17" s="467"/>
      <c r="BP17" s="467"/>
      <c r="BQ17" s="467"/>
      <c r="BR17" s="467"/>
      <c r="BS17" s="467"/>
      <c r="BT17" s="467"/>
      <c r="BU17" s="468"/>
      <c r="BV17" s="466">
        <v>3133478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26.96</v>
      </c>
      <c r="M18" s="531"/>
      <c r="N18" s="531"/>
      <c r="O18" s="531"/>
      <c r="P18" s="531"/>
      <c r="Q18" s="531"/>
      <c r="R18" s="532"/>
      <c r="S18" s="532"/>
      <c r="T18" s="532"/>
      <c r="U18" s="532"/>
      <c r="V18" s="533"/>
      <c r="W18" s="547"/>
      <c r="X18" s="548"/>
      <c r="Y18" s="548"/>
      <c r="Z18" s="548"/>
      <c r="AA18" s="548"/>
      <c r="AB18" s="558"/>
      <c r="AC18" s="430">
        <v>74.3</v>
      </c>
      <c r="AD18" s="431"/>
      <c r="AE18" s="431"/>
      <c r="AF18" s="431"/>
      <c r="AG18" s="534"/>
      <c r="AH18" s="430">
        <v>72.099999999999994</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6101330</v>
      </c>
      <c r="BO18" s="467"/>
      <c r="BP18" s="467"/>
      <c r="BQ18" s="467"/>
      <c r="BR18" s="467"/>
      <c r="BS18" s="467"/>
      <c r="BT18" s="467"/>
      <c r="BU18" s="468"/>
      <c r="BV18" s="466">
        <v>6051671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1078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8835463</v>
      </c>
      <c r="BO19" s="467"/>
      <c r="BP19" s="467"/>
      <c r="BQ19" s="467"/>
      <c r="BR19" s="467"/>
      <c r="BS19" s="467"/>
      <c r="BT19" s="467"/>
      <c r="BU19" s="468"/>
      <c r="BV19" s="466">
        <v>8356563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9625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5"/>
      <c r="AO20" s="515"/>
      <c r="AP20" s="515"/>
      <c r="AQ20" s="515"/>
      <c r="AR20" s="515"/>
      <c r="AS20" s="515"/>
      <c r="AT20" s="516"/>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58" t="s">
        <v>167</v>
      </c>
      <c r="AZ23" s="459"/>
      <c r="BA23" s="459"/>
      <c r="BB23" s="459"/>
      <c r="BC23" s="459"/>
      <c r="BD23" s="459"/>
      <c r="BE23" s="459"/>
      <c r="BF23" s="459"/>
      <c r="BG23" s="459"/>
      <c r="BH23" s="459"/>
      <c r="BI23" s="459"/>
      <c r="BJ23" s="459"/>
      <c r="BK23" s="459"/>
      <c r="BL23" s="459"/>
      <c r="BM23" s="460"/>
      <c r="BN23" s="466">
        <v>13980413</v>
      </c>
      <c r="BO23" s="467"/>
      <c r="BP23" s="467"/>
      <c r="BQ23" s="467"/>
      <c r="BR23" s="467"/>
      <c r="BS23" s="467"/>
      <c r="BT23" s="467"/>
      <c r="BU23" s="468"/>
      <c r="BV23" s="466">
        <v>14438476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500"/>
      <c r="C24" s="501"/>
      <c r="D24" s="502"/>
      <c r="E24" s="439" t="s">
        <v>168</v>
      </c>
      <c r="F24" s="440"/>
      <c r="G24" s="440"/>
      <c r="H24" s="440"/>
      <c r="I24" s="440"/>
      <c r="J24" s="440"/>
      <c r="K24" s="441"/>
      <c r="L24" s="442">
        <v>1</v>
      </c>
      <c r="M24" s="443"/>
      <c r="N24" s="443"/>
      <c r="O24" s="443"/>
      <c r="P24" s="444"/>
      <c r="Q24" s="442">
        <v>7580</v>
      </c>
      <c r="R24" s="443"/>
      <c r="S24" s="443"/>
      <c r="T24" s="443"/>
      <c r="U24" s="443"/>
      <c r="V24" s="444"/>
      <c r="W24" s="510"/>
      <c r="X24" s="501"/>
      <c r="Y24" s="502"/>
      <c r="Z24" s="439" t="s">
        <v>169</v>
      </c>
      <c r="AA24" s="440"/>
      <c r="AB24" s="440"/>
      <c r="AC24" s="440"/>
      <c r="AD24" s="440"/>
      <c r="AE24" s="440"/>
      <c r="AF24" s="440"/>
      <c r="AG24" s="441"/>
      <c r="AH24" s="442">
        <v>180</v>
      </c>
      <c r="AI24" s="443"/>
      <c r="AJ24" s="443"/>
      <c r="AK24" s="443"/>
      <c r="AL24" s="444"/>
      <c r="AM24" s="442">
        <v>539820</v>
      </c>
      <c r="AN24" s="443"/>
      <c r="AO24" s="443"/>
      <c r="AP24" s="443"/>
      <c r="AQ24" s="443"/>
      <c r="AR24" s="444"/>
      <c r="AS24" s="442">
        <v>2999</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10878863</v>
      </c>
      <c r="BO24" s="467"/>
      <c r="BP24" s="467"/>
      <c r="BQ24" s="467"/>
      <c r="BR24" s="467"/>
      <c r="BS24" s="467"/>
      <c r="BT24" s="467"/>
      <c r="BU24" s="468"/>
      <c r="BV24" s="466">
        <v>11590781</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500"/>
      <c r="C25" s="501"/>
      <c r="D25" s="502"/>
      <c r="E25" s="439" t="s">
        <v>171</v>
      </c>
      <c r="F25" s="440"/>
      <c r="G25" s="440"/>
      <c r="H25" s="440"/>
      <c r="I25" s="440"/>
      <c r="J25" s="440"/>
      <c r="K25" s="441"/>
      <c r="L25" s="442">
        <v>1</v>
      </c>
      <c r="M25" s="443"/>
      <c r="N25" s="443"/>
      <c r="O25" s="443"/>
      <c r="P25" s="444"/>
      <c r="Q25" s="442">
        <v>6230</v>
      </c>
      <c r="R25" s="443"/>
      <c r="S25" s="443"/>
      <c r="T25" s="443"/>
      <c r="U25" s="443"/>
      <c r="V25" s="444"/>
      <c r="W25" s="510"/>
      <c r="X25" s="501"/>
      <c r="Y25" s="502"/>
      <c r="Z25" s="439" t="s">
        <v>172</v>
      </c>
      <c r="AA25" s="440"/>
      <c r="AB25" s="440"/>
      <c r="AC25" s="440"/>
      <c r="AD25" s="440"/>
      <c r="AE25" s="440"/>
      <c r="AF25" s="440"/>
      <c r="AG25" s="441"/>
      <c r="AH25" s="442" t="s">
        <v>173</v>
      </c>
      <c r="AI25" s="443"/>
      <c r="AJ25" s="443"/>
      <c r="AK25" s="443"/>
      <c r="AL25" s="444"/>
      <c r="AM25" s="442" t="s">
        <v>173</v>
      </c>
      <c r="AN25" s="443"/>
      <c r="AO25" s="443"/>
      <c r="AP25" s="443"/>
      <c r="AQ25" s="443"/>
      <c r="AR25" s="444"/>
      <c r="AS25" s="442" t="s">
        <v>137</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341098</v>
      </c>
      <c r="BO25" s="462"/>
      <c r="BP25" s="462"/>
      <c r="BQ25" s="462"/>
      <c r="BR25" s="462"/>
      <c r="BS25" s="462"/>
      <c r="BT25" s="462"/>
      <c r="BU25" s="463"/>
      <c r="BV25" s="461">
        <v>105301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500"/>
      <c r="C26" s="501"/>
      <c r="D26" s="502"/>
      <c r="E26" s="439" t="s">
        <v>175</v>
      </c>
      <c r="F26" s="440"/>
      <c r="G26" s="440"/>
      <c r="H26" s="440"/>
      <c r="I26" s="440"/>
      <c r="J26" s="440"/>
      <c r="K26" s="441"/>
      <c r="L26" s="442">
        <v>1</v>
      </c>
      <c r="M26" s="443"/>
      <c r="N26" s="443"/>
      <c r="O26" s="443"/>
      <c r="P26" s="444"/>
      <c r="Q26" s="442">
        <v>5910</v>
      </c>
      <c r="R26" s="443"/>
      <c r="S26" s="443"/>
      <c r="T26" s="443"/>
      <c r="U26" s="443"/>
      <c r="V26" s="444"/>
      <c r="W26" s="510"/>
      <c r="X26" s="501"/>
      <c r="Y26" s="502"/>
      <c r="Z26" s="439" t="s">
        <v>176</v>
      </c>
      <c r="AA26" s="478"/>
      <c r="AB26" s="478"/>
      <c r="AC26" s="478"/>
      <c r="AD26" s="478"/>
      <c r="AE26" s="478"/>
      <c r="AF26" s="478"/>
      <c r="AG26" s="479"/>
      <c r="AH26" s="442">
        <v>2</v>
      </c>
      <c r="AI26" s="443"/>
      <c r="AJ26" s="443"/>
      <c r="AK26" s="443"/>
      <c r="AL26" s="444"/>
      <c r="AM26" s="442" t="s">
        <v>177</v>
      </c>
      <c r="AN26" s="443"/>
      <c r="AO26" s="443"/>
      <c r="AP26" s="443"/>
      <c r="AQ26" s="443"/>
      <c r="AR26" s="444"/>
      <c r="AS26" s="442" t="s">
        <v>177</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173</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500"/>
      <c r="C27" s="501"/>
      <c r="D27" s="502"/>
      <c r="E27" s="439" t="s">
        <v>179</v>
      </c>
      <c r="F27" s="440"/>
      <c r="G27" s="440"/>
      <c r="H27" s="440"/>
      <c r="I27" s="440"/>
      <c r="J27" s="440"/>
      <c r="K27" s="441"/>
      <c r="L27" s="442">
        <v>1</v>
      </c>
      <c r="M27" s="443"/>
      <c r="N27" s="443"/>
      <c r="O27" s="443"/>
      <c r="P27" s="444"/>
      <c r="Q27" s="442">
        <v>3100</v>
      </c>
      <c r="R27" s="443"/>
      <c r="S27" s="443"/>
      <c r="T27" s="443"/>
      <c r="U27" s="443"/>
      <c r="V27" s="444"/>
      <c r="W27" s="510"/>
      <c r="X27" s="501"/>
      <c r="Y27" s="502"/>
      <c r="Z27" s="439" t="s">
        <v>180</v>
      </c>
      <c r="AA27" s="440"/>
      <c r="AB27" s="440"/>
      <c r="AC27" s="440"/>
      <c r="AD27" s="440"/>
      <c r="AE27" s="440"/>
      <c r="AF27" s="440"/>
      <c r="AG27" s="441"/>
      <c r="AH27" s="442">
        <v>15</v>
      </c>
      <c r="AI27" s="443"/>
      <c r="AJ27" s="443"/>
      <c r="AK27" s="443"/>
      <c r="AL27" s="444"/>
      <c r="AM27" s="442">
        <v>44475</v>
      </c>
      <c r="AN27" s="443"/>
      <c r="AO27" s="443"/>
      <c r="AP27" s="443"/>
      <c r="AQ27" s="443"/>
      <c r="AR27" s="444"/>
      <c r="AS27" s="442">
        <v>2965</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136988</v>
      </c>
      <c r="BO27" s="470"/>
      <c r="BP27" s="470"/>
      <c r="BQ27" s="470"/>
      <c r="BR27" s="470"/>
      <c r="BS27" s="470"/>
      <c r="BT27" s="470"/>
      <c r="BU27" s="471"/>
      <c r="BV27" s="469">
        <v>136905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500"/>
      <c r="C28" s="501"/>
      <c r="D28" s="502"/>
      <c r="E28" s="439" t="s">
        <v>182</v>
      </c>
      <c r="F28" s="440"/>
      <c r="G28" s="440"/>
      <c r="H28" s="440"/>
      <c r="I28" s="440"/>
      <c r="J28" s="440"/>
      <c r="K28" s="441"/>
      <c r="L28" s="442">
        <v>1</v>
      </c>
      <c r="M28" s="443"/>
      <c r="N28" s="443"/>
      <c r="O28" s="443"/>
      <c r="P28" s="444"/>
      <c r="Q28" s="442">
        <v>2540</v>
      </c>
      <c r="R28" s="443"/>
      <c r="S28" s="443"/>
      <c r="T28" s="443"/>
      <c r="U28" s="443"/>
      <c r="V28" s="444"/>
      <c r="W28" s="510"/>
      <c r="X28" s="501"/>
      <c r="Y28" s="502"/>
      <c r="Z28" s="439" t="s">
        <v>183</v>
      </c>
      <c r="AA28" s="440"/>
      <c r="AB28" s="440"/>
      <c r="AC28" s="440"/>
      <c r="AD28" s="440"/>
      <c r="AE28" s="440"/>
      <c r="AF28" s="440"/>
      <c r="AG28" s="441"/>
      <c r="AH28" s="442" t="s">
        <v>173</v>
      </c>
      <c r="AI28" s="443"/>
      <c r="AJ28" s="443"/>
      <c r="AK28" s="443"/>
      <c r="AL28" s="444"/>
      <c r="AM28" s="442" t="s">
        <v>137</v>
      </c>
      <c r="AN28" s="443"/>
      <c r="AO28" s="443"/>
      <c r="AP28" s="443"/>
      <c r="AQ28" s="443"/>
      <c r="AR28" s="444"/>
      <c r="AS28" s="442" t="s">
        <v>184</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577860</v>
      </c>
      <c r="BO28" s="462"/>
      <c r="BP28" s="462"/>
      <c r="BQ28" s="462"/>
      <c r="BR28" s="462"/>
      <c r="BS28" s="462"/>
      <c r="BT28" s="462"/>
      <c r="BU28" s="463"/>
      <c r="BV28" s="461">
        <v>412000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500"/>
      <c r="C29" s="501"/>
      <c r="D29" s="502"/>
      <c r="E29" s="439" t="s">
        <v>186</v>
      </c>
      <c r="F29" s="440"/>
      <c r="G29" s="440"/>
      <c r="H29" s="440"/>
      <c r="I29" s="440"/>
      <c r="J29" s="440"/>
      <c r="K29" s="441"/>
      <c r="L29" s="442">
        <v>14</v>
      </c>
      <c r="M29" s="443"/>
      <c r="N29" s="443"/>
      <c r="O29" s="443"/>
      <c r="P29" s="444"/>
      <c r="Q29" s="442">
        <v>2340</v>
      </c>
      <c r="R29" s="443"/>
      <c r="S29" s="443"/>
      <c r="T29" s="443"/>
      <c r="U29" s="443"/>
      <c r="V29" s="444"/>
      <c r="W29" s="511"/>
      <c r="X29" s="512"/>
      <c r="Y29" s="513"/>
      <c r="Z29" s="439" t="s">
        <v>187</v>
      </c>
      <c r="AA29" s="440"/>
      <c r="AB29" s="440"/>
      <c r="AC29" s="440"/>
      <c r="AD29" s="440"/>
      <c r="AE29" s="440"/>
      <c r="AF29" s="440"/>
      <c r="AG29" s="441"/>
      <c r="AH29" s="442">
        <v>195</v>
      </c>
      <c r="AI29" s="443"/>
      <c r="AJ29" s="443"/>
      <c r="AK29" s="443"/>
      <c r="AL29" s="444"/>
      <c r="AM29" s="442">
        <v>584295</v>
      </c>
      <c r="AN29" s="443"/>
      <c r="AO29" s="443"/>
      <c r="AP29" s="443"/>
      <c r="AQ29" s="443"/>
      <c r="AR29" s="444"/>
      <c r="AS29" s="442">
        <v>2996</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150090</v>
      </c>
      <c r="BO29" s="467"/>
      <c r="BP29" s="467"/>
      <c r="BQ29" s="467"/>
      <c r="BR29" s="467"/>
      <c r="BS29" s="467"/>
      <c r="BT29" s="467"/>
      <c r="BU29" s="468"/>
      <c r="BV29" s="466">
        <v>150000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0">
        <v>96.8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1976746</v>
      </c>
      <c r="BO30" s="470"/>
      <c r="BP30" s="470"/>
      <c r="BQ30" s="470"/>
      <c r="BR30" s="470"/>
      <c r="BS30" s="470"/>
      <c r="BT30" s="470"/>
      <c r="BU30" s="471"/>
      <c r="BV30" s="469">
        <v>1602080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198</v>
      </c>
      <c r="V33" s="429"/>
      <c r="W33" s="428" t="s">
        <v>197</v>
      </c>
      <c r="X33" s="428"/>
      <c r="Y33" s="428"/>
      <c r="Z33" s="428"/>
      <c r="AA33" s="428"/>
      <c r="AB33" s="428"/>
      <c r="AC33" s="428"/>
      <c r="AD33" s="428"/>
      <c r="AE33" s="428"/>
      <c r="AF33" s="428"/>
      <c r="AG33" s="428"/>
      <c r="AH33" s="428"/>
      <c r="AI33" s="428"/>
      <c r="AJ33" s="428"/>
      <c r="AK33" s="428"/>
      <c r="AL33" s="216"/>
      <c r="AM33" s="429" t="s">
        <v>196</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196</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IF('各会計、関係団体の財政状況及び健全化判断比率'!B30="","",'各会計、関係団体の財政状況及び健全化判断比率'!B30)</f>
        <v>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6</v>
      </c>
      <c r="BX34" s="425"/>
      <c r="BY34" s="424" t="str">
        <f>IF('各会計、関係団体の財政状況及び健全化判断比率'!B68="","",'各会計、関係団体の財政状況及び健全化判断比率'!B68)</f>
        <v>南部水道企業団</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土地区画整理事業特別会計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後期高齢者医療特別会計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7</v>
      </c>
      <c r="BX35" s="425"/>
      <c r="BY35" s="424" t="str">
        <f>IF('各会計、関係団体の財政状況及び健全化判断比率'!B69="","",'各会計、関係団体の財政状況及び健全化判断比率'!B69)</f>
        <v>島尻消防組合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8</v>
      </c>
      <c r="BX36" s="425"/>
      <c r="BY36" s="424" t="str">
        <f>IF('各会計、関係団体の財政状況及び健全化判断比率'!B70="","",'各会計、関係団体の財政状況及び健全化判断比率'!B70)</f>
        <v>沖縄県市町村自治会館管理組合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9</v>
      </c>
      <c r="BX37" s="425"/>
      <c r="BY37" s="424" t="str">
        <f>IF('各会計、関係団体の財政状況及び健全化判断比率'!B71="","",'各会計、関係団体の財政状況及び健全化判断比率'!B71)</f>
        <v>沖縄県介護保険広域連合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10</v>
      </c>
      <c r="BX38" s="425"/>
      <c r="BY38" s="424" t="str">
        <f>IF('各会計、関係団体の財政状況及び健全化判断比率'!B72="","",'各会計、関係団体の財政状況及び健全化判断比率'!B72)</f>
        <v>沖縄県後期高齢者医療広域連合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11</v>
      </c>
      <c r="BX39" s="425"/>
      <c r="BY39" s="424" t="str">
        <f>IF('各会計、関係団体の財政状況及び健全化判断比率'!B73="","",'各会計、関係団体の財政状況及び健全化判断比率'!B73)</f>
        <v>南部広域市町村圏事務組合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12</v>
      </c>
      <c r="BX40" s="425"/>
      <c r="BY40" s="424" t="str">
        <f>IF('各会計、関係団体の財政状況及び健全化判断比率'!B74="","",'各会計、関係団体の財政状況及び健全化判断比率'!B74)</f>
        <v>沖縄県市町村総合事務組合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13</v>
      </c>
      <c r="BX41" s="425"/>
      <c r="BY41" s="424" t="str">
        <f>IF('各会計、関係団体の財政状況及び健全化判断比率'!B75="","",'各会計、関係団体の財政状況及び健全化判断比率'!B75)</f>
        <v>南部広域行政組合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npQ01dGL0aIxvDbCgQo+2/ZySPByomwjNT8/MA1YkgLIhwxJpK8SfUP3lqh8D5r9/xQ9ERD0BdmWnGkYrSbPDw==" saltValue="Tg3ORrsh9W1dGYAkPX2op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J42" sqref="J4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1" t="s">
        <v>558</v>
      </c>
      <c r="D34" s="1251"/>
      <c r="E34" s="1252"/>
      <c r="F34" s="32" t="s">
        <v>559</v>
      </c>
      <c r="G34" s="33" t="s">
        <v>560</v>
      </c>
      <c r="H34" s="33" t="s">
        <v>561</v>
      </c>
      <c r="I34" s="33" t="s">
        <v>562</v>
      </c>
      <c r="J34" s="34" t="s">
        <v>563</v>
      </c>
      <c r="K34" s="22"/>
      <c r="L34" s="22"/>
      <c r="M34" s="22"/>
      <c r="N34" s="22"/>
      <c r="O34" s="22"/>
      <c r="P34" s="22"/>
    </row>
    <row r="35" spans="1:16" ht="39" customHeight="1" x14ac:dyDescent="0.15">
      <c r="A35" s="22"/>
      <c r="B35" s="35"/>
      <c r="C35" s="1245" t="s">
        <v>564</v>
      </c>
      <c r="D35" s="1246"/>
      <c r="E35" s="1247"/>
      <c r="F35" s="36">
        <v>7.65</v>
      </c>
      <c r="G35" s="37">
        <v>6.99</v>
      </c>
      <c r="H35" s="37">
        <v>7.2</v>
      </c>
      <c r="I35" s="37">
        <v>8.83</v>
      </c>
      <c r="J35" s="38">
        <v>8.33</v>
      </c>
      <c r="K35" s="22"/>
      <c r="L35" s="22"/>
      <c r="M35" s="22"/>
      <c r="N35" s="22"/>
      <c r="O35" s="22"/>
      <c r="P35" s="22"/>
    </row>
    <row r="36" spans="1:16" ht="39" customHeight="1" x14ac:dyDescent="0.15">
      <c r="A36" s="22"/>
      <c r="B36" s="35"/>
      <c r="C36" s="1245" t="s">
        <v>565</v>
      </c>
      <c r="D36" s="1246"/>
      <c r="E36" s="1247"/>
      <c r="F36" s="36">
        <v>0.02</v>
      </c>
      <c r="G36" s="37">
        <v>0.03</v>
      </c>
      <c r="H36" s="37">
        <v>0.06</v>
      </c>
      <c r="I36" s="37">
        <v>0.04</v>
      </c>
      <c r="J36" s="38">
        <v>0.06</v>
      </c>
      <c r="K36" s="22"/>
      <c r="L36" s="22"/>
      <c r="M36" s="22"/>
      <c r="N36" s="22"/>
      <c r="O36" s="22"/>
      <c r="P36" s="22"/>
    </row>
    <row r="37" spans="1:16" ht="39" customHeight="1" x14ac:dyDescent="0.15">
      <c r="A37" s="22"/>
      <c r="B37" s="35"/>
      <c r="C37" s="1245" t="s">
        <v>566</v>
      </c>
      <c r="D37" s="1246"/>
      <c r="E37" s="1247"/>
      <c r="F37" s="36">
        <v>0</v>
      </c>
      <c r="G37" s="37">
        <v>0.01</v>
      </c>
      <c r="H37" s="37">
        <v>7.0000000000000007E-2</v>
      </c>
      <c r="I37" s="37">
        <v>0.01</v>
      </c>
      <c r="J37" s="38">
        <v>0</v>
      </c>
      <c r="K37" s="22"/>
      <c r="L37" s="22"/>
      <c r="M37" s="22"/>
      <c r="N37" s="22"/>
      <c r="O37" s="22"/>
      <c r="P37" s="22"/>
    </row>
    <row r="38" spans="1:16" ht="39" customHeight="1" x14ac:dyDescent="0.15">
      <c r="A38" s="22"/>
      <c r="B38" s="35"/>
      <c r="C38" s="1245" t="s">
        <v>567</v>
      </c>
      <c r="D38" s="1246"/>
      <c r="E38" s="1247"/>
      <c r="F38" s="36">
        <v>0</v>
      </c>
      <c r="G38" s="37">
        <v>0</v>
      </c>
      <c r="H38" s="37">
        <v>0</v>
      </c>
      <c r="I38" s="37">
        <v>0</v>
      </c>
      <c r="J38" s="38">
        <v>0</v>
      </c>
      <c r="K38" s="22"/>
      <c r="L38" s="22"/>
      <c r="M38" s="22"/>
      <c r="N38" s="22"/>
      <c r="O38" s="22"/>
      <c r="P38" s="22"/>
    </row>
    <row r="39" spans="1:16" ht="39" customHeight="1" x14ac:dyDescent="0.15">
      <c r="A39" s="22"/>
      <c r="B39" s="35"/>
      <c r="C39" s="1245"/>
      <c r="D39" s="1246"/>
      <c r="E39" s="1247"/>
      <c r="F39" s="36"/>
      <c r="G39" s="37"/>
      <c r="H39" s="37"/>
      <c r="I39" s="37"/>
      <c r="J39" s="38"/>
      <c r="K39" s="22"/>
      <c r="L39" s="22"/>
      <c r="M39" s="22"/>
      <c r="N39" s="22"/>
      <c r="O39" s="22"/>
      <c r="P39" s="22"/>
    </row>
    <row r="40" spans="1:16" ht="39" customHeight="1" x14ac:dyDescent="0.15">
      <c r="A40" s="22"/>
      <c r="B40" s="35"/>
      <c r="C40" s="1245"/>
      <c r="D40" s="1246"/>
      <c r="E40" s="1247"/>
      <c r="F40" s="36"/>
      <c r="G40" s="37"/>
      <c r="H40" s="37"/>
      <c r="I40" s="37"/>
      <c r="J40" s="38"/>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568</v>
      </c>
      <c r="D42" s="1246"/>
      <c r="E42" s="1247"/>
      <c r="F42" s="36" t="s">
        <v>509</v>
      </c>
      <c r="G42" s="37" t="s">
        <v>509</v>
      </c>
      <c r="H42" s="37" t="s">
        <v>509</v>
      </c>
      <c r="I42" s="37" t="s">
        <v>509</v>
      </c>
      <c r="J42" s="38" t="s">
        <v>509</v>
      </c>
      <c r="K42" s="22"/>
      <c r="L42" s="22"/>
      <c r="M42" s="22"/>
      <c r="N42" s="22"/>
      <c r="O42" s="22"/>
      <c r="P42" s="22"/>
    </row>
    <row r="43" spans="1:16" ht="39" customHeight="1" thickBot="1" x14ac:dyDescent="0.2">
      <c r="A43" s="22"/>
      <c r="B43" s="40"/>
      <c r="C43" s="1248" t="s">
        <v>569</v>
      </c>
      <c r="D43" s="1249"/>
      <c r="E43" s="1250"/>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K56R2BByzWUjUtIJxD9e9VkhXCsrK13IgLTjszDC4QwoOM0HloUy8JEsGVoJ/iWD8JVvdmYNt+uRL/NK9BWoA==" saltValue="HYrhl1VTaYmgljAHd4vk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85" zoomScaleNormal="85" zoomScaleSheetLayoutView="55" workbookViewId="0">
      <selection activeCell="R55" sqref="R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1372</v>
      </c>
      <c r="L45" s="60">
        <v>1368</v>
      </c>
      <c r="M45" s="60">
        <v>1373</v>
      </c>
      <c r="N45" s="60">
        <v>1403</v>
      </c>
      <c r="O45" s="61">
        <v>1379</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509</v>
      </c>
      <c r="L46" s="64" t="s">
        <v>509</v>
      </c>
      <c r="M46" s="64" t="s">
        <v>509</v>
      </c>
      <c r="N46" s="64" t="s">
        <v>509</v>
      </c>
      <c r="O46" s="65" t="s">
        <v>509</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509</v>
      </c>
      <c r="L47" s="64" t="s">
        <v>509</v>
      </c>
      <c r="M47" s="64" t="s">
        <v>509</v>
      </c>
      <c r="N47" s="64" t="s">
        <v>509</v>
      </c>
      <c r="O47" s="65" t="s">
        <v>509</v>
      </c>
      <c r="P47" s="48"/>
      <c r="Q47" s="48"/>
      <c r="R47" s="48"/>
      <c r="S47" s="48"/>
      <c r="T47" s="48"/>
      <c r="U47" s="48"/>
    </row>
    <row r="48" spans="1:21" ht="30.75" customHeight="1" x14ac:dyDescent="0.15">
      <c r="A48" s="48"/>
      <c r="B48" s="1273"/>
      <c r="C48" s="1274"/>
      <c r="D48" s="62"/>
      <c r="E48" s="1255" t="s">
        <v>15</v>
      </c>
      <c r="F48" s="1255"/>
      <c r="G48" s="1255"/>
      <c r="H48" s="1255"/>
      <c r="I48" s="1255"/>
      <c r="J48" s="1256"/>
      <c r="K48" s="63">
        <v>27</v>
      </c>
      <c r="L48" s="64">
        <v>27</v>
      </c>
      <c r="M48" s="64">
        <v>28</v>
      </c>
      <c r="N48" s="64">
        <v>26</v>
      </c>
      <c r="O48" s="65">
        <v>27</v>
      </c>
      <c r="P48" s="48"/>
      <c r="Q48" s="48"/>
      <c r="R48" s="48"/>
      <c r="S48" s="48"/>
      <c r="T48" s="48"/>
      <c r="U48" s="48"/>
    </row>
    <row r="49" spans="1:21" ht="30.75" customHeight="1" x14ac:dyDescent="0.15">
      <c r="A49" s="48"/>
      <c r="B49" s="1273"/>
      <c r="C49" s="1274"/>
      <c r="D49" s="62"/>
      <c r="E49" s="1255" t="s">
        <v>16</v>
      </c>
      <c r="F49" s="1255"/>
      <c r="G49" s="1255"/>
      <c r="H49" s="1255"/>
      <c r="I49" s="1255"/>
      <c r="J49" s="1256"/>
      <c r="K49" s="63">
        <v>35</v>
      </c>
      <c r="L49" s="64">
        <v>66</v>
      </c>
      <c r="M49" s="64">
        <v>80</v>
      </c>
      <c r="N49" s="64">
        <v>70</v>
      </c>
      <c r="O49" s="65">
        <v>74</v>
      </c>
      <c r="P49" s="48"/>
      <c r="Q49" s="48"/>
      <c r="R49" s="48"/>
      <c r="S49" s="48"/>
      <c r="T49" s="48"/>
      <c r="U49" s="48"/>
    </row>
    <row r="50" spans="1:21" ht="30.75" customHeight="1" x14ac:dyDescent="0.15">
      <c r="A50" s="48"/>
      <c r="B50" s="1273"/>
      <c r="C50" s="1274"/>
      <c r="D50" s="62"/>
      <c r="E50" s="1255" t="s">
        <v>17</v>
      </c>
      <c r="F50" s="1255"/>
      <c r="G50" s="1255"/>
      <c r="H50" s="1255"/>
      <c r="I50" s="1255"/>
      <c r="J50" s="1256"/>
      <c r="K50" s="63" t="s">
        <v>509</v>
      </c>
      <c r="L50" s="64" t="s">
        <v>509</v>
      </c>
      <c r="M50" s="64" t="s">
        <v>509</v>
      </c>
      <c r="N50" s="64" t="s">
        <v>509</v>
      </c>
      <c r="O50" s="65" t="s">
        <v>509</v>
      </c>
      <c r="P50" s="48"/>
      <c r="Q50" s="48"/>
      <c r="R50" s="48"/>
      <c r="S50" s="48"/>
      <c r="T50" s="48"/>
      <c r="U50" s="48"/>
    </row>
    <row r="51" spans="1:21" ht="30.75" customHeight="1" x14ac:dyDescent="0.15">
      <c r="A51" s="48"/>
      <c r="B51" s="1275"/>
      <c r="C51" s="1276"/>
      <c r="D51" s="66"/>
      <c r="E51" s="1255" t="s">
        <v>18</v>
      </c>
      <c r="F51" s="1255"/>
      <c r="G51" s="1255"/>
      <c r="H51" s="1255"/>
      <c r="I51" s="1255"/>
      <c r="J51" s="1256"/>
      <c r="K51" s="63">
        <v>0</v>
      </c>
      <c r="L51" s="64">
        <v>1</v>
      </c>
      <c r="M51" s="64">
        <v>0</v>
      </c>
      <c r="N51" s="64">
        <v>0</v>
      </c>
      <c r="O51" s="65">
        <v>0</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860</v>
      </c>
      <c r="L52" s="64">
        <v>875</v>
      </c>
      <c r="M52" s="64">
        <v>881</v>
      </c>
      <c r="N52" s="64">
        <v>925</v>
      </c>
      <c r="O52" s="65">
        <v>919</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574</v>
      </c>
      <c r="L53" s="69">
        <v>587</v>
      </c>
      <c r="M53" s="69">
        <v>600</v>
      </c>
      <c r="N53" s="69">
        <v>574</v>
      </c>
      <c r="O53" s="70">
        <v>561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1" t="s">
        <v>25</v>
      </c>
      <c r="C57" s="1262"/>
      <c r="D57" s="1265" t="s">
        <v>26</v>
      </c>
      <c r="E57" s="1266"/>
      <c r="F57" s="1266"/>
      <c r="G57" s="1266"/>
      <c r="H57" s="1266"/>
      <c r="I57" s="1266"/>
      <c r="J57" s="1267"/>
      <c r="K57" s="83"/>
      <c r="L57" s="84"/>
      <c r="M57" s="84"/>
      <c r="N57" s="84"/>
      <c r="O57" s="85"/>
    </row>
    <row r="58" spans="1:21" ht="31.5" customHeight="1" thickBot="1" x14ac:dyDescent="0.2">
      <c r="B58" s="1263"/>
      <c r="C58" s="1264"/>
      <c r="D58" s="1268" t="s">
        <v>27</v>
      </c>
      <c r="E58" s="1269"/>
      <c r="F58" s="1269"/>
      <c r="G58" s="1269"/>
      <c r="H58" s="1269"/>
      <c r="I58" s="1269"/>
      <c r="J58" s="127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LZ5QdGkfoEyK53R9MAL51Fcmn04thi+rKP9NdiMSxTivvJ1ruFZ//fSiaqkzLTkUlB3XVHmpG869Am7IW4sjg==" saltValue="rMS2bzygLEBOAMI2PuuP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election activeCell="M52" sqref="M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91" t="s">
        <v>30</v>
      </c>
      <c r="C41" s="1292"/>
      <c r="D41" s="102"/>
      <c r="E41" s="1293" t="s">
        <v>31</v>
      </c>
      <c r="F41" s="1293"/>
      <c r="G41" s="1293"/>
      <c r="H41" s="1294"/>
      <c r="I41" s="103">
        <v>15917</v>
      </c>
      <c r="J41" s="104">
        <v>15246</v>
      </c>
      <c r="K41" s="104">
        <v>14815</v>
      </c>
      <c r="L41" s="104">
        <v>14438</v>
      </c>
      <c r="M41" s="105">
        <v>13980</v>
      </c>
    </row>
    <row r="42" spans="2:13" ht="27.75" customHeight="1" x14ac:dyDescent="0.15">
      <c r="B42" s="1281"/>
      <c r="C42" s="1282"/>
      <c r="D42" s="106"/>
      <c r="E42" s="1285" t="s">
        <v>32</v>
      </c>
      <c r="F42" s="1285"/>
      <c r="G42" s="1285"/>
      <c r="H42" s="1286"/>
      <c r="I42" s="107" t="s">
        <v>509</v>
      </c>
      <c r="J42" s="108" t="s">
        <v>509</v>
      </c>
      <c r="K42" s="108" t="s">
        <v>509</v>
      </c>
      <c r="L42" s="108" t="s">
        <v>509</v>
      </c>
      <c r="M42" s="109" t="s">
        <v>509</v>
      </c>
    </row>
    <row r="43" spans="2:13" ht="27.75" customHeight="1" x14ac:dyDescent="0.15">
      <c r="B43" s="1281"/>
      <c r="C43" s="1282"/>
      <c r="D43" s="106"/>
      <c r="E43" s="1285" t="s">
        <v>33</v>
      </c>
      <c r="F43" s="1285"/>
      <c r="G43" s="1285"/>
      <c r="H43" s="1286"/>
      <c r="I43" s="107">
        <v>433</v>
      </c>
      <c r="J43" s="108">
        <v>412</v>
      </c>
      <c r="K43" s="108">
        <v>395</v>
      </c>
      <c r="L43" s="108">
        <v>373</v>
      </c>
      <c r="M43" s="109">
        <v>353</v>
      </c>
    </row>
    <row r="44" spans="2:13" ht="27.75" customHeight="1" x14ac:dyDescent="0.15">
      <c r="B44" s="1281"/>
      <c r="C44" s="1282"/>
      <c r="D44" s="106"/>
      <c r="E44" s="1285" t="s">
        <v>34</v>
      </c>
      <c r="F44" s="1285"/>
      <c r="G44" s="1285"/>
      <c r="H44" s="1286"/>
      <c r="I44" s="107">
        <v>587</v>
      </c>
      <c r="J44" s="108">
        <v>658</v>
      </c>
      <c r="K44" s="108">
        <v>622</v>
      </c>
      <c r="L44" s="108">
        <v>669</v>
      </c>
      <c r="M44" s="109">
        <v>667</v>
      </c>
    </row>
    <row r="45" spans="2:13" ht="27.75" customHeight="1" x14ac:dyDescent="0.15">
      <c r="B45" s="1281"/>
      <c r="C45" s="1282"/>
      <c r="D45" s="106"/>
      <c r="E45" s="1285" t="s">
        <v>35</v>
      </c>
      <c r="F45" s="1285"/>
      <c r="G45" s="1285"/>
      <c r="H45" s="1286"/>
      <c r="I45" s="107">
        <v>666</v>
      </c>
      <c r="J45" s="108">
        <v>553</v>
      </c>
      <c r="K45" s="108">
        <v>441</v>
      </c>
      <c r="L45" s="108">
        <v>406</v>
      </c>
      <c r="M45" s="109">
        <v>393</v>
      </c>
    </row>
    <row r="46" spans="2:13" ht="27.75" customHeight="1" x14ac:dyDescent="0.15">
      <c r="B46" s="1281"/>
      <c r="C46" s="1282"/>
      <c r="D46" s="110"/>
      <c r="E46" s="1285" t="s">
        <v>36</v>
      </c>
      <c r="F46" s="1285"/>
      <c r="G46" s="1285"/>
      <c r="H46" s="1286"/>
      <c r="I46" s="107" t="s">
        <v>509</v>
      </c>
      <c r="J46" s="108" t="s">
        <v>509</v>
      </c>
      <c r="K46" s="108" t="s">
        <v>509</v>
      </c>
      <c r="L46" s="108" t="s">
        <v>509</v>
      </c>
      <c r="M46" s="109" t="s">
        <v>509</v>
      </c>
    </row>
    <row r="47" spans="2:13" ht="27.75" customHeight="1" x14ac:dyDescent="0.15">
      <c r="B47" s="1281"/>
      <c r="C47" s="1282"/>
      <c r="D47" s="111"/>
      <c r="E47" s="1295" t="s">
        <v>37</v>
      </c>
      <c r="F47" s="1296"/>
      <c r="G47" s="1296"/>
      <c r="H47" s="1297"/>
      <c r="I47" s="107" t="s">
        <v>509</v>
      </c>
      <c r="J47" s="108" t="s">
        <v>509</v>
      </c>
      <c r="K47" s="108" t="s">
        <v>509</v>
      </c>
      <c r="L47" s="108" t="s">
        <v>509</v>
      </c>
      <c r="M47" s="109" t="s">
        <v>509</v>
      </c>
    </row>
    <row r="48" spans="2:13" ht="27.75" customHeight="1" x14ac:dyDescent="0.15">
      <c r="B48" s="1281"/>
      <c r="C48" s="1282"/>
      <c r="D48" s="106"/>
      <c r="E48" s="1285" t="s">
        <v>38</v>
      </c>
      <c r="F48" s="1285"/>
      <c r="G48" s="1285"/>
      <c r="H48" s="1286"/>
      <c r="I48" s="107" t="s">
        <v>509</v>
      </c>
      <c r="J48" s="108" t="s">
        <v>509</v>
      </c>
      <c r="K48" s="108" t="s">
        <v>509</v>
      </c>
      <c r="L48" s="108" t="s">
        <v>509</v>
      </c>
      <c r="M48" s="109" t="s">
        <v>509</v>
      </c>
    </row>
    <row r="49" spans="2:13" ht="27.75" customHeight="1" x14ac:dyDescent="0.15">
      <c r="B49" s="1283"/>
      <c r="C49" s="1284"/>
      <c r="D49" s="106"/>
      <c r="E49" s="1285" t="s">
        <v>39</v>
      </c>
      <c r="F49" s="1285"/>
      <c r="G49" s="1285"/>
      <c r="H49" s="1286"/>
      <c r="I49" s="107" t="s">
        <v>509</v>
      </c>
      <c r="J49" s="108" t="s">
        <v>509</v>
      </c>
      <c r="K49" s="108" t="s">
        <v>509</v>
      </c>
      <c r="L49" s="108" t="s">
        <v>509</v>
      </c>
      <c r="M49" s="109" t="s">
        <v>509</v>
      </c>
    </row>
    <row r="50" spans="2:13" ht="27.75" customHeight="1" x14ac:dyDescent="0.15">
      <c r="B50" s="1279" t="s">
        <v>40</v>
      </c>
      <c r="C50" s="1280"/>
      <c r="D50" s="112"/>
      <c r="E50" s="1285" t="s">
        <v>41</v>
      </c>
      <c r="F50" s="1285"/>
      <c r="G50" s="1285"/>
      <c r="H50" s="1286"/>
      <c r="I50" s="107">
        <v>1680</v>
      </c>
      <c r="J50" s="108">
        <v>1696</v>
      </c>
      <c r="K50" s="108">
        <v>1903</v>
      </c>
      <c r="L50" s="108">
        <v>1902</v>
      </c>
      <c r="M50" s="109">
        <v>2142</v>
      </c>
    </row>
    <row r="51" spans="2:13" ht="27.75" customHeight="1" x14ac:dyDescent="0.15">
      <c r="B51" s="1281"/>
      <c r="C51" s="1282"/>
      <c r="D51" s="106"/>
      <c r="E51" s="1285" t="s">
        <v>42</v>
      </c>
      <c r="F51" s="1285"/>
      <c r="G51" s="1285"/>
      <c r="H51" s="1286"/>
      <c r="I51" s="107">
        <v>2</v>
      </c>
      <c r="J51" s="108">
        <v>2</v>
      </c>
      <c r="K51" s="108">
        <v>1</v>
      </c>
      <c r="L51" s="108">
        <v>1</v>
      </c>
      <c r="M51" s="109">
        <v>1</v>
      </c>
    </row>
    <row r="52" spans="2:13" ht="27.75" customHeight="1" x14ac:dyDescent="0.15">
      <c r="B52" s="1283"/>
      <c r="C52" s="1284"/>
      <c r="D52" s="106"/>
      <c r="E52" s="1285" t="s">
        <v>43</v>
      </c>
      <c r="F52" s="1285"/>
      <c r="G52" s="1285"/>
      <c r="H52" s="1286"/>
      <c r="I52" s="107">
        <v>10398</v>
      </c>
      <c r="J52" s="108">
        <v>10811</v>
      </c>
      <c r="K52" s="108">
        <v>10500</v>
      </c>
      <c r="L52" s="108">
        <v>10342</v>
      </c>
      <c r="M52" s="109">
        <v>9871</v>
      </c>
    </row>
    <row r="53" spans="2:13" ht="27.75" customHeight="1" thickBot="1" x14ac:dyDescent="0.2">
      <c r="B53" s="1287" t="s">
        <v>44</v>
      </c>
      <c r="C53" s="1288"/>
      <c r="D53" s="113"/>
      <c r="E53" s="1289" t="s">
        <v>45</v>
      </c>
      <c r="F53" s="1289"/>
      <c r="G53" s="1289"/>
      <c r="H53" s="1290"/>
      <c r="I53" s="114">
        <v>5523</v>
      </c>
      <c r="J53" s="115">
        <v>4360</v>
      </c>
      <c r="K53" s="115">
        <v>3869</v>
      </c>
      <c r="L53" s="115">
        <v>3641</v>
      </c>
      <c r="M53" s="116">
        <v>3380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N6oao7vXTibWISuatGp5YijBz43EwwB4JY2sfCglWQQpajqCuwQHxjOpv6Dyd0QmtharvXUJuW91VaBOBdPOA==" saltValue="F8uOMqNGvsRms1vCKYmn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7" zoomScale="70" zoomScaleNormal="70" zoomScaleSheetLayoutView="100" workbookViewId="0">
      <selection activeCell="H2" sqref="H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6" t="s">
        <v>48</v>
      </c>
      <c r="D55" s="1306"/>
      <c r="E55" s="1307"/>
      <c r="F55" s="128">
        <v>331</v>
      </c>
      <c r="G55" s="128">
        <v>412</v>
      </c>
      <c r="H55" s="129">
        <v>578</v>
      </c>
    </row>
    <row r="56" spans="2:8" ht="52.5" customHeight="1" x14ac:dyDescent="0.15">
      <c r="B56" s="130"/>
      <c r="C56" s="1308" t="s">
        <v>49</v>
      </c>
      <c r="D56" s="1308"/>
      <c r="E56" s="1309"/>
      <c r="F56" s="131">
        <v>149</v>
      </c>
      <c r="G56" s="131">
        <v>150</v>
      </c>
      <c r="H56" s="132">
        <v>150</v>
      </c>
    </row>
    <row r="57" spans="2:8" ht="53.25" customHeight="1" x14ac:dyDescent="0.15">
      <c r="B57" s="130"/>
      <c r="C57" s="1310" t="s">
        <v>50</v>
      </c>
      <c r="D57" s="1310"/>
      <c r="E57" s="1311"/>
      <c r="F57" s="133">
        <v>1395</v>
      </c>
      <c r="G57" s="133">
        <v>1602</v>
      </c>
      <c r="H57" s="134">
        <v>1977</v>
      </c>
    </row>
    <row r="58" spans="2:8" ht="45.75" customHeight="1" x14ac:dyDescent="0.15">
      <c r="B58" s="135"/>
      <c r="C58" s="1298" t="s">
        <v>584</v>
      </c>
      <c r="D58" s="1299"/>
      <c r="E58" s="1300"/>
      <c r="F58" s="136">
        <v>587</v>
      </c>
      <c r="G58" s="136">
        <v>480</v>
      </c>
      <c r="H58" s="137">
        <v>587</v>
      </c>
    </row>
    <row r="59" spans="2:8" ht="45.75" customHeight="1" x14ac:dyDescent="0.15">
      <c r="B59" s="135"/>
      <c r="C59" s="1298" t="s">
        <v>585</v>
      </c>
      <c r="D59" s="1299"/>
      <c r="E59" s="1300"/>
      <c r="F59" s="136">
        <v>534</v>
      </c>
      <c r="G59" s="136">
        <v>747</v>
      </c>
      <c r="H59" s="137">
        <v>981</v>
      </c>
    </row>
    <row r="60" spans="2:8" ht="45.75" customHeight="1" x14ac:dyDescent="0.15">
      <c r="B60" s="135"/>
      <c r="C60" s="1298" t="s">
        <v>586</v>
      </c>
      <c r="D60" s="1299"/>
      <c r="E60" s="1300"/>
      <c r="F60" s="136">
        <v>220</v>
      </c>
      <c r="G60" s="136">
        <v>321</v>
      </c>
      <c r="H60" s="137">
        <v>351</v>
      </c>
    </row>
    <row r="61" spans="2:8" ht="45.75" customHeight="1" x14ac:dyDescent="0.15">
      <c r="B61" s="135"/>
      <c r="C61" s="1298" t="s">
        <v>587</v>
      </c>
      <c r="D61" s="1299"/>
      <c r="E61" s="1300"/>
      <c r="F61" s="136">
        <v>54</v>
      </c>
      <c r="G61" s="136">
        <v>54</v>
      </c>
      <c r="H61" s="137">
        <v>57</v>
      </c>
    </row>
    <row r="62" spans="2:8" ht="45.75" customHeight="1" thickBot="1" x14ac:dyDescent="0.2">
      <c r="B62" s="138"/>
      <c r="C62" s="1301" t="s">
        <v>588</v>
      </c>
      <c r="D62" s="1302"/>
      <c r="E62" s="1303"/>
      <c r="F62" s="139" t="s">
        <v>589</v>
      </c>
      <c r="G62" s="139" t="s">
        <v>589</v>
      </c>
      <c r="H62" s="140">
        <v>1</v>
      </c>
    </row>
    <row r="63" spans="2:8" ht="52.5" customHeight="1" thickBot="1" x14ac:dyDescent="0.2">
      <c r="B63" s="141"/>
      <c r="C63" s="1304" t="s">
        <v>51</v>
      </c>
      <c r="D63" s="1304"/>
      <c r="E63" s="1305"/>
      <c r="F63" s="142">
        <v>1875</v>
      </c>
      <c r="G63" s="142">
        <v>2164</v>
      </c>
      <c r="H63" s="143">
        <v>2705</v>
      </c>
    </row>
    <row r="64" spans="2:8" ht="15" customHeight="1" x14ac:dyDescent="0.15"/>
  </sheetData>
  <sheetProtection algorithmName="SHA-512" hashValue="3jSIjgjVSn6WtVxdZcHnli6cXlRvN7WM1SfH2Tf2lj/SE6HfcCoH0l7eFpKvI7huyV1rx0RiEHkxo1QpLRCyzQ==" saltValue="SCPTah6okgZBIERZqmKV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60"/>
  <sheetViews>
    <sheetView workbookViewId="0">
      <selection activeCell="BH19" sqref="BH1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4" t="s">
        <v>593</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5"/>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5"/>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5"/>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5"/>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594</v>
      </c>
    </row>
    <row r="50" spans="1:109" x14ac:dyDescent="0.15">
      <c r="B50" s="395"/>
      <c r="G50" s="1318"/>
      <c r="H50" s="1318"/>
      <c r="I50" s="1318"/>
      <c r="J50" s="1318"/>
      <c r="K50" s="405"/>
      <c r="L50" s="405"/>
      <c r="M50" s="406"/>
      <c r="N50" s="406"/>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551</v>
      </c>
      <c r="BQ50" s="1317"/>
      <c r="BR50" s="1317"/>
      <c r="BS50" s="1317"/>
      <c r="BT50" s="1317"/>
      <c r="BU50" s="1317"/>
      <c r="BV50" s="1317"/>
      <c r="BW50" s="1317"/>
      <c r="BX50" s="1317" t="s">
        <v>552</v>
      </c>
      <c r="BY50" s="1317"/>
      <c r="BZ50" s="1317"/>
      <c r="CA50" s="1317"/>
      <c r="CB50" s="1317"/>
      <c r="CC50" s="1317"/>
      <c r="CD50" s="1317"/>
      <c r="CE50" s="1317"/>
      <c r="CF50" s="1317" t="s">
        <v>553</v>
      </c>
      <c r="CG50" s="1317"/>
      <c r="CH50" s="1317"/>
      <c r="CI50" s="1317"/>
      <c r="CJ50" s="1317"/>
      <c r="CK50" s="1317"/>
      <c r="CL50" s="1317"/>
      <c r="CM50" s="1317"/>
      <c r="CN50" s="1317" t="s">
        <v>554</v>
      </c>
      <c r="CO50" s="1317"/>
      <c r="CP50" s="1317"/>
      <c r="CQ50" s="1317"/>
      <c r="CR50" s="1317"/>
      <c r="CS50" s="1317"/>
      <c r="CT50" s="1317"/>
      <c r="CU50" s="1317"/>
      <c r="CV50" s="1317" t="s">
        <v>555</v>
      </c>
      <c r="CW50" s="1317"/>
      <c r="CX50" s="1317"/>
      <c r="CY50" s="1317"/>
      <c r="CZ50" s="1317"/>
      <c r="DA50" s="1317"/>
      <c r="DB50" s="1317"/>
      <c r="DC50" s="1317"/>
    </row>
    <row r="51" spans="1:109" ht="13.5" customHeight="1" x14ac:dyDescent="0.15">
      <c r="B51" s="395"/>
      <c r="G51" s="1320"/>
      <c r="H51" s="1320"/>
      <c r="I51" s="1333"/>
      <c r="J51" s="1333"/>
      <c r="K51" s="1319"/>
      <c r="L51" s="1319"/>
      <c r="M51" s="1319"/>
      <c r="N51" s="1319"/>
      <c r="AM51" s="404"/>
      <c r="AN51" s="1315" t="s">
        <v>595</v>
      </c>
      <c r="AO51" s="1315"/>
      <c r="AP51" s="1315"/>
      <c r="AQ51" s="1315"/>
      <c r="AR51" s="1315"/>
      <c r="AS51" s="1315"/>
      <c r="AT51" s="1315"/>
      <c r="AU51" s="1315"/>
      <c r="AV51" s="1315"/>
      <c r="AW51" s="1315"/>
      <c r="AX51" s="1315"/>
      <c r="AY51" s="1315"/>
      <c r="AZ51" s="1315"/>
      <c r="BA51" s="1315"/>
      <c r="BB51" s="1315" t="s">
        <v>596</v>
      </c>
      <c r="BC51" s="1315"/>
      <c r="BD51" s="1315"/>
      <c r="BE51" s="1315"/>
      <c r="BF51" s="1315"/>
      <c r="BG51" s="1315"/>
      <c r="BH51" s="1315"/>
      <c r="BI51" s="1315"/>
      <c r="BJ51" s="1315"/>
      <c r="BK51" s="1315"/>
      <c r="BL51" s="1315"/>
      <c r="BM51" s="1315"/>
      <c r="BN51" s="1315"/>
      <c r="BO51" s="1315"/>
      <c r="BP51" s="1312">
        <v>96.6</v>
      </c>
      <c r="BQ51" s="1312"/>
      <c r="BR51" s="1312"/>
      <c r="BS51" s="1312"/>
      <c r="BT51" s="1312"/>
      <c r="BU51" s="1312"/>
      <c r="BV51" s="1312"/>
      <c r="BW51" s="1312"/>
      <c r="BX51" s="1312">
        <v>76</v>
      </c>
      <c r="BY51" s="1312"/>
      <c r="BZ51" s="1312"/>
      <c r="CA51" s="1312"/>
      <c r="CB51" s="1312"/>
      <c r="CC51" s="1312"/>
      <c r="CD51" s="1312"/>
      <c r="CE51" s="1312"/>
      <c r="CF51" s="1312">
        <v>65.900000000000006</v>
      </c>
      <c r="CG51" s="1312"/>
      <c r="CH51" s="1312"/>
      <c r="CI51" s="1312"/>
      <c r="CJ51" s="1312"/>
      <c r="CK51" s="1312"/>
      <c r="CL51" s="1312"/>
      <c r="CM51" s="1312"/>
      <c r="CN51" s="1312">
        <v>61.6</v>
      </c>
      <c r="CO51" s="1312"/>
      <c r="CP51" s="1312"/>
      <c r="CQ51" s="1312"/>
      <c r="CR51" s="1312"/>
      <c r="CS51" s="1312"/>
      <c r="CT51" s="1312"/>
      <c r="CU51" s="1312"/>
      <c r="CV51" s="1312">
        <v>56.5</v>
      </c>
      <c r="CW51" s="1312"/>
      <c r="CX51" s="1312"/>
      <c r="CY51" s="1312"/>
      <c r="CZ51" s="1312"/>
      <c r="DA51" s="1312"/>
      <c r="DB51" s="1312"/>
      <c r="DC51" s="1312"/>
    </row>
    <row r="52" spans="1:109" x14ac:dyDescent="0.15">
      <c r="B52" s="395"/>
      <c r="G52" s="1320"/>
      <c r="H52" s="1320"/>
      <c r="I52" s="1333"/>
      <c r="J52" s="1333"/>
      <c r="K52" s="1319"/>
      <c r="L52" s="1319"/>
      <c r="M52" s="1319"/>
      <c r="N52" s="1319"/>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3"/>
      <c r="B53" s="395"/>
      <c r="G53" s="1320"/>
      <c r="H53" s="1320"/>
      <c r="I53" s="1318"/>
      <c r="J53" s="1318"/>
      <c r="K53" s="1319"/>
      <c r="L53" s="1319"/>
      <c r="M53" s="1319"/>
      <c r="N53" s="1319"/>
      <c r="AM53" s="404"/>
      <c r="AN53" s="1315"/>
      <c r="AO53" s="1315"/>
      <c r="AP53" s="1315"/>
      <c r="AQ53" s="1315"/>
      <c r="AR53" s="1315"/>
      <c r="AS53" s="1315"/>
      <c r="AT53" s="1315"/>
      <c r="AU53" s="1315"/>
      <c r="AV53" s="1315"/>
      <c r="AW53" s="1315"/>
      <c r="AX53" s="1315"/>
      <c r="AY53" s="1315"/>
      <c r="AZ53" s="1315"/>
      <c r="BA53" s="1315"/>
      <c r="BB53" s="1315" t="s">
        <v>597</v>
      </c>
      <c r="BC53" s="1315"/>
      <c r="BD53" s="1315"/>
      <c r="BE53" s="1315"/>
      <c r="BF53" s="1315"/>
      <c r="BG53" s="1315"/>
      <c r="BH53" s="1315"/>
      <c r="BI53" s="1315"/>
      <c r="BJ53" s="1315"/>
      <c r="BK53" s="1315"/>
      <c r="BL53" s="1315"/>
      <c r="BM53" s="1315"/>
      <c r="BN53" s="1315"/>
      <c r="BO53" s="1315"/>
      <c r="BP53" s="1312">
        <v>45.6</v>
      </c>
      <c r="BQ53" s="1312"/>
      <c r="BR53" s="1312"/>
      <c r="BS53" s="1312"/>
      <c r="BT53" s="1312"/>
      <c r="BU53" s="1312"/>
      <c r="BV53" s="1312"/>
      <c r="BW53" s="1312"/>
      <c r="BX53" s="1312">
        <v>45.4</v>
      </c>
      <c r="BY53" s="1312"/>
      <c r="BZ53" s="1312"/>
      <c r="CA53" s="1312"/>
      <c r="CB53" s="1312"/>
      <c r="CC53" s="1312"/>
      <c r="CD53" s="1312"/>
      <c r="CE53" s="1312"/>
      <c r="CF53" s="1312">
        <v>46.5</v>
      </c>
      <c r="CG53" s="1312"/>
      <c r="CH53" s="1312"/>
      <c r="CI53" s="1312"/>
      <c r="CJ53" s="1312"/>
      <c r="CK53" s="1312"/>
      <c r="CL53" s="1312"/>
      <c r="CM53" s="1312"/>
      <c r="CN53" s="1312">
        <v>46.2</v>
      </c>
      <c r="CO53" s="1312"/>
      <c r="CP53" s="1312"/>
      <c r="CQ53" s="1312"/>
      <c r="CR53" s="1312"/>
      <c r="CS53" s="1312"/>
      <c r="CT53" s="1312"/>
      <c r="CU53" s="1312"/>
      <c r="CV53" s="1312">
        <v>46.8</v>
      </c>
      <c r="CW53" s="1312"/>
      <c r="CX53" s="1312"/>
      <c r="CY53" s="1312"/>
      <c r="CZ53" s="1312"/>
      <c r="DA53" s="1312"/>
      <c r="DB53" s="1312"/>
      <c r="DC53" s="1312"/>
    </row>
    <row r="54" spans="1:109" x14ac:dyDescent="0.15">
      <c r="A54" s="403"/>
      <c r="B54" s="395"/>
      <c r="G54" s="1320"/>
      <c r="H54" s="1320"/>
      <c r="I54" s="1318"/>
      <c r="J54" s="1318"/>
      <c r="K54" s="1319"/>
      <c r="L54" s="1319"/>
      <c r="M54" s="1319"/>
      <c r="N54" s="1319"/>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3"/>
      <c r="B55" s="395"/>
      <c r="G55" s="1318"/>
      <c r="H55" s="1318"/>
      <c r="I55" s="1318"/>
      <c r="J55" s="1318"/>
      <c r="K55" s="1319"/>
      <c r="L55" s="1319"/>
      <c r="M55" s="1319"/>
      <c r="N55" s="1319"/>
      <c r="AN55" s="1317" t="s">
        <v>598</v>
      </c>
      <c r="AO55" s="1317"/>
      <c r="AP55" s="1317"/>
      <c r="AQ55" s="1317"/>
      <c r="AR55" s="1317"/>
      <c r="AS55" s="1317"/>
      <c r="AT55" s="1317"/>
      <c r="AU55" s="1317"/>
      <c r="AV55" s="1317"/>
      <c r="AW55" s="1317"/>
      <c r="AX55" s="1317"/>
      <c r="AY55" s="1317"/>
      <c r="AZ55" s="1317"/>
      <c r="BA55" s="1317"/>
      <c r="BB55" s="1315" t="s">
        <v>596</v>
      </c>
      <c r="BC55" s="1315"/>
      <c r="BD55" s="1315"/>
      <c r="BE55" s="1315"/>
      <c r="BF55" s="1315"/>
      <c r="BG55" s="1315"/>
      <c r="BH55" s="1315"/>
      <c r="BI55" s="1315"/>
      <c r="BJ55" s="1315"/>
      <c r="BK55" s="1315"/>
      <c r="BL55" s="1315"/>
      <c r="BM55" s="1315"/>
      <c r="BN55" s="1315"/>
      <c r="BO55" s="1315"/>
      <c r="BP55" s="1312">
        <v>13</v>
      </c>
      <c r="BQ55" s="1312"/>
      <c r="BR55" s="1312"/>
      <c r="BS55" s="1312"/>
      <c r="BT55" s="1312"/>
      <c r="BU55" s="1312"/>
      <c r="BV55" s="1312"/>
      <c r="BW55" s="1312"/>
      <c r="BX55" s="1312">
        <v>21</v>
      </c>
      <c r="BY55" s="1312"/>
      <c r="BZ55" s="1312"/>
      <c r="CA55" s="1312"/>
      <c r="CB55" s="1312"/>
      <c r="CC55" s="1312"/>
      <c r="CD55" s="1312"/>
      <c r="CE55" s="1312"/>
      <c r="CF55" s="1312">
        <v>20.2</v>
      </c>
      <c r="CG55" s="1312"/>
      <c r="CH55" s="1312"/>
      <c r="CI55" s="1312"/>
      <c r="CJ55" s="1312"/>
      <c r="CK55" s="1312"/>
      <c r="CL55" s="1312"/>
      <c r="CM55" s="1312"/>
      <c r="CN55" s="1312">
        <v>18.3</v>
      </c>
      <c r="CO55" s="1312"/>
      <c r="CP55" s="1312"/>
      <c r="CQ55" s="1312"/>
      <c r="CR55" s="1312"/>
      <c r="CS55" s="1312"/>
      <c r="CT55" s="1312"/>
      <c r="CU55" s="1312"/>
      <c r="CV55" s="1312">
        <v>20.3</v>
      </c>
      <c r="CW55" s="1312"/>
      <c r="CX55" s="1312"/>
      <c r="CY55" s="1312"/>
      <c r="CZ55" s="1312"/>
      <c r="DA55" s="1312"/>
      <c r="DB55" s="1312"/>
      <c r="DC55" s="1312"/>
    </row>
    <row r="56" spans="1:109" x14ac:dyDescent="0.15">
      <c r="A56" s="403"/>
      <c r="B56" s="395"/>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x14ac:dyDescent="0.15">
      <c r="B57" s="407"/>
      <c r="G57" s="1318"/>
      <c r="H57" s="1318"/>
      <c r="I57" s="1313"/>
      <c r="J57" s="1313"/>
      <c r="K57" s="1319"/>
      <c r="L57" s="1319"/>
      <c r="M57" s="1319"/>
      <c r="N57" s="1319"/>
      <c r="AM57" s="388"/>
      <c r="AN57" s="1317"/>
      <c r="AO57" s="1317"/>
      <c r="AP57" s="1317"/>
      <c r="AQ57" s="1317"/>
      <c r="AR57" s="1317"/>
      <c r="AS57" s="1317"/>
      <c r="AT57" s="1317"/>
      <c r="AU57" s="1317"/>
      <c r="AV57" s="1317"/>
      <c r="AW57" s="1317"/>
      <c r="AX57" s="1317"/>
      <c r="AY57" s="1317"/>
      <c r="AZ57" s="1317"/>
      <c r="BA57" s="1317"/>
      <c r="BB57" s="1315" t="s">
        <v>597</v>
      </c>
      <c r="BC57" s="1315"/>
      <c r="BD57" s="1315"/>
      <c r="BE57" s="1315"/>
      <c r="BF57" s="1315"/>
      <c r="BG57" s="1315"/>
      <c r="BH57" s="1315"/>
      <c r="BI57" s="1315"/>
      <c r="BJ57" s="1315"/>
      <c r="BK57" s="1315"/>
      <c r="BL57" s="1315"/>
      <c r="BM57" s="1315"/>
      <c r="BN57" s="1315"/>
      <c r="BO57" s="1315"/>
      <c r="BP57" s="1312">
        <v>53.4</v>
      </c>
      <c r="BQ57" s="1312"/>
      <c r="BR57" s="1312"/>
      <c r="BS57" s="1312"/>
      <c r="BT57" s="1312"/>
      <c r="BU57" s="1312"/>
      <c r="BV57" s="1312"/>
      <c r="BW57" s="1312"/>
      <c r="BX57" s="1312">
        <v>56.1</v>
      </c>
      <c r="BY57" s="1312"/>
      <c r="BZ57" s="1312"/>
      <c r="CA57" s="1312"/>
      <c r="CB57" s="1312"/>
      <c r="CC57" s="1312"/>
      <c r="CD57" s="1312"/>
      <c r="CE57" s="1312"/>
      <c r="CF57" s="1312">
        <v>58.1</v>
      </c>
      <c r="CG57" s="1312"/>
      <c r="CH57" s="1312"/>
      <c r="CI57" s="1312"/>
      <c r="CJ57" s="1312"/>
      <c r="CK57" s="1312"/>
      <c r="CL57" s="1312"/>
      <c r="CM57" s="1312"/>
      <c r="CN57" s="1312">
        <v>59.4</v>
      </c>
      <c r="CO57" s="1312"/>
      <c r="CP57" s="1312"/>
      <c r="CQ57" s="1312"/>
      <c r="CR57" s="1312"/>
      <c r="CS57" s="1312"/>
      <c r="CT57" s="1312"/>
      <c r="CU57" s="1312"/>
      <c r="CV57" s="1312">
        <v>60.7</v>
      </c>
      <c r="CW57" s="1312"/>
      <c r="CX57" s="1312"/>
      <c r="CY57" s="1312"/>
      <c r="CZ57" s="1312"/>
      <c r="DA57" s="1312"/>
      <c r="DB57" s="1312"/>
      <c r="DC57" s="1312"/>
      <c r="DD57" s="408"/>
      <c r="DE57" s="407"/>
    </row>
    <row r="58" spans="1:109" s="403" customFormat="1" x14ac:dyDescent="0.15">
      <c r="A58" s="388"/>
      <c r="B58" s="407"/>
      <c r="G58" s="1318"/>
      <c r="H58" s="1318"/>
      <c r="I58" s="1313"/>
      <c r="J58" s="1313"/>
      <c r="K58" s="1319"/>
      <c r="L58" s="1319"/>
      <c r="M58" s="1319"/>
      <c r="N58" s="1319"/>
      <c r="AM58" s="388"/>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599</v>
      </c>
    </row>
    <row r="64" spans="1:109" x14ac:dyDescent="0.15">
      <c r="B64" s="395"/>
      <c r="G64" s="402"/>
      <c r="I64" s="415"/>
      <c r="J64" s="415"/>
      <c r="K64" s="415"/>
      <c r="L64" s="415"/>
      <c r="M64" s="415"/>
      <c r="N64" s="416"/>
      <c r="AM64" s="402"/>
      <c r="AN64" s="402" t="s">
        <v>592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4" t="s">
        <v>600</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5"/>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5"/>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5"/>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5"/>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594</v>
      </c>
    </row>
    <row r="72" spans="2:107" x14ac:dyDescent="0.15">
      <c r="B72" s="395"/>
      <c r="G72" s="1318"/>
      <c r="H72" s="1318"/>
      <c r="I72" s="1318"/>
      <c r="J72" s="1318"/>
      <c r="K72" s="405"/>
      <c r="L72" s="405"/>
      <c r="M72" s="406"/>
      <c r="N72" s="406"/>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551</v>
      </c>
      <c r="BQ72" s="1317"/>
      <c r="BR72" s="1317"/>
      <c r="BS72" s="1317"/>
      <c r="BT72" s="1317"/>
      <c r="BU72" s="1317"/>
      <c r="BV72" s="1317"/>
      <c r="BW72" s="1317"/>
      <c r="BX72" s="1317" t="s">
        <v>552</v>
      </c>
      <c r="BY72" s="1317"/>
      <c r="BZ72" s="1317"/>
      <c r="CA72" s="1317"/>
      <c r="CB72" s="1317"/>
      <c r="CC72" s="1317"/>
      <c r="CD72" s="1317"/>
      <c r="CE72" s="1317"/>
      <c r="CF72" s="1317" t="s">
        <v>553</v>
      </c>
      <c r="CG72" s="1317"/>
      <c r="CH72" s="1317"/>
      <c r="CI72" s="1317"/>
      <c r="CJ72" s="1317"/>
      <c r="CK72" s="1317"/>
      <c r="CL72" s="1317"/>
      <c r="CM72" s="1317"/>
      <c r="CN72" s="1317" t="s">
        <v>554</v>
      </c>
      <c r="CO72" s="1317"/>
      <c r="CP72" s="1317"/>
      <c r="CQ72" s="1317"/>
      <c r="CR72" s="1317"/>
      <c r="CS72" s="1317"/>
      <c r="CT72" s="1317"/>
      <c r="CU72" s="1317"/>
      <c r="CV72" s="1317" t="s">
        <v>555</v>
      </c>
      <c r="CW72" s="1317"/>
      <c r="CX72" s="1317"/>
      <c r="CY72" s="1317"/>
      <c r="CZ72" s="1317"/>
      <c r="DA72" s="1317"/>
      <c r="DB72" s="1317"/>
      <c r="DC72" s="1317"/>
    </row>
    <row r="73" spans="2:107" x14ac:dyDescent="0.15">
      <c r="B73" s="395"/>
      <c r="G73" s="1320"/>
      <c r="H73" s="1320"/>
      <c r="I73" s="1320"/>
      <c r="J73" s="1320"/>
      <c r="K73" s="1316"/>
      <c r="L73" s="1316"/>
      <c r="M73" s="1316"/>
      <c r="N73" s="1316"/>
      <c r="AM73" s="404"/>
      <c r="AN73" s="1315" t="s">
        <v>595</v>
      </c>
      <c r="AO73" s="1315"/>
      <c r="AP73" s="1315"/>
      <c r="AQ73" s="1315"/>
      <c r="AR73" s="1315"/>
      <c r="AS73" s="1315"/>
      <c r="AT73" s="1315"/>
      <c r="AU73" s="1315"/>
      <c r="AV73" s="1315"/>
      <c r="AW73" s="1315"/>
      <c r="AX73" s="1315"/>
      <c r="AY73" s="1315"/>
      <c r="AZ73" s="1315"/>
      <c r="BA73" s="1315"/>
      <c r="BB73" s="1315" t="s">
        <v>596</v>
      </c>
      <c r="BC73" s="1315"/>
      <c r="BD73" s="1315"/>
      <c r="BE73" s="1315"/>
      <c r="BF73" s="1315"/>
      <c r="BG73" s="1315"/>
      <c r="BH73" s="1315"/>
      <c r="BI73" s="1315"/>
      <c r="BJ73" s="1315"/>
      <c r="BK73" s="1315"/>
      <c r="BL73" s="1315"/>
      <c r="BM73" s="1315"/>
      <c r="BN73" s="1315"/>
      <c r="BO73" s="1315"/>
      <c r="BP73" s="1312">
        <v>96.6</v>
      </c>
      <c r="BQ73" s="1312"/>
      <c r="BR73" s="1312"/>
      <c r="BS73" s="1312"/>
      <c r="BT73" s="1312"/>
      <c r="BU73" s="1312"/>
      <c r="BV73" s="1312"/>
      <c r="BW73" s="1312"/>
      <c r="BX73" s="1312">
        <v>76</v>
      </c>
      <c r="BY73" s="1312"/>
      <c r="BZ73" s="1312"/>
      <c r="CA73" s="1312"/>
      <c r="CB73" s="1312"/>
      <c r="CC73" s="1312"/>
      <c r="CD73" s="1312"/>
      <c r="CE73" s="1312"/>
      <c r="CF73" s="1312">
        <v>65.900000000000006</v>
      </c>
      <c r="CG73" s="1312"/>
      <c r="CH73" s="1312"/>
      <c r="CI73" s="1312"/>
      <c r="CJ73" s="1312"/>
      <c r="CK73" s="1312"/>
      <c r="CL73" s="1312"/>
      <c r="CM73" s="1312"/>
      <c r="CN73" s="1312">
        <v>61.6</v>
      </c>
      <c r="CO73" s="1312"/>
      <c r="CP73" s="1312"/>
      <c r="CQ73" s="1312"/>
      <c r="CR73" s="1312"/>
      <c r="CS73" s="1312"/>
      <c r="CT73" s="1312"/>
      <c r="CU73" s="1312"/>
      <c r="CV73" s="1312">
        <v>56.5</v>
      </c>
      <c r="CW73" s="1312"/>
      <c r="CX73" s="1312"/>
      <c r="CY73" s="1312"/>
      <c r="CZ73" s="1312"/>
      <c r="DA73" s="1312"/>
      <c r="DB73" s="1312"/>
      <c r="DC73" s="1312"/>
    </row>
    <row r="74" spans="2:107" x14ac:dyDescent="0.15">
      <c r="B74" s="395"/>
      <c r="G74" s="1320"/>
      <c r="H74" s="1320"/>
      <c r="I74" s="1320"/>
      <c r="J74" s="1320"/>
      <c r="K74" s="1316"/>
      <c r="L74" s="1316"/>
      <c r="M74" s="1316"/>
      <c r="N74" s="1316"/>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5"/>
      <c r="G75" s="1320"/>
      <c r="H75" s="1320"/>
      <c r="I75" s="1318"/>
      <c r="J75" s="1318"/>
      <c r="K75" s="1319"/>
      <c r="L75" s="1319"/>
      <c r="M75" s="1319"/>
      <c r="N75" s="1319"/>
      <c r="AM75" s="404"/>
      <c r="AN75" s="1315"/>
      <c r="AO75" s="1315"/>
      <c r="AP75" s="1315"/>
      <c r="AQ75" s="1315"/>
      <c r="AR75" s="1315"/>
      <c r="AS75" s="1315"/>
      <c r="AT75" s="1315"/>
      <c r="AU75" s="1315"/>
      <c r="AV75" s="1315"/>
      <c r="AW75" s="1315"/>
      <c r="AX75" s="1315"/>
      <c r="AY75" s="1315"/>
      <c r="AZ75" s="1315"/>
      <c r="BA75" s="1315"/>
      <c r="BB75" s="1315" t="s">
        <v>601</v>
      </c>
      <c r="BC75" s="1315"/>
      <c r="BD75" s="1315"/>
      <c r="BE75" s="1315"/>
      <c r="BF75" s="1315"/>
      <c r="BG75" s="1315"/>
      <c r="BH75" s="1315"/>
      <c r="BI75" s="1315"/>
      <c r="BJ75" s="1315"/>
      <c r="BK75" s="1315"/>
      <c r="BL75" s="1315"/>
      <c r="BM75" s="1315"/>
      <c r="BN75" s="1315"/>
      <c r="BO75" s="1315"/>
      <c r="BP75" s="1312">
        <v>9.8000000000000007</v>
      </c>
      <c r="BQ75" s="1312"/>
      <c r="BR75" s="1312"/>
      <c r="BS75" s="1312"/>
      <c r="BT75" s="1312"/>
      <c r="BU75" s="1312"/>
      <c r="BV75" s="1312"/>
      <c r="BW75" s="1312"/>
      <c r="BX75" s="1312">
        <v>9.9</v>
      </c>
      <c r="BY75" s="1312"/>
      <c r="BZ75" s="1312"/>
      <c r="CA75" s="1312"/>
      <c r="CB75" s="1312"/>
      <c r="CC75" s="1312"/>
      <c r="CD75" s="1312"/>
      <c r="CE75" s="1312"/>
      <c r="CF75" s="1312">
        <v>10.1</v>
      </c>
      <c r="CG75" s="1312"/>
      <c r="CH75" s="1312"/>
      <c r="CI75" s="1312"/>
      <c r="CJ75" s="1312"/>
      <c r="CK75" s="1312"/>
      <c r="CL75" s="1312"/>
      <c r="CM75" s="1312"/>
      <c r="CN75" s="1312">
        <v>10</v>
      </c>
      <c r="CO75" s="1312"/>
      <c r="CP75" s="1312"/>
      <c r="CQ75" s="1312"/>
      <c r="CR75" s="1312"/>
      <c r="CS75" s="1312"/>
      <c r="CT75" s="1312"/>
      <c r="CU75" s="1312"/>
      <c r="CV75" s="1312">
        <v>9.6999999999999993</v>
      </c>
      <c r="CW75" s="1312"/>
      <c r="CX75" s="1312"/>
      <c r="CY75" s="1312"/>
      <c r="CZ75" s="1312"/>
      <c r="DA75" s="1312"/>
      <c r="DB75" s="1312"/>
      <c r="DC75" s="1312"/>
    </row>
    <row r="76" spans="2:107" x14ac:dyDescent="0.15">
      <c r="B76" s="395"/>
      <c r="G76" s="1320"/>
      <c r="H76" s="1320"/>
      <c r="I76" s="1318"/>
      <c r="J76" s="1318"/>
      <c r="K76" s="1319"/>
      <c r="L76" s="1319"/>
      <c r="M76" s="1319"/>
      <c r="N76" s="1319"/>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5"/>
      <c r="G77" s="1318"/>
      <c r="H77" s="1318"/>
      <c r="I77" s="1318"/>
      <c r="J77" s="1318"/>
      <c r="K77" s="1316"/>
      <c r="L77" s="1316"/>
      <c r="M77" s="1316"/>
      <c r="N77" s="1316"/>
      <c r="AN77" s="1317" t="s">
        <v>598</v>
      </c>
      <c r="AO77" s="1317"/>
      <c r="AP77" s="1317"/>
      <c r="AQ77" s="1317"/>
      <c r="AR77" s="1317"/>
      <c r="AS77" s="1317"/>
      <c r="AT77" s="1317"/>
      <c r="AU77" s="1317"/>
      <c r="AV77" s="1317"/>
      <c r="AW77" s="1317"/>
      <c r="AX77" s="1317"/>
      <c r="AY77" s="1317"/>
      <c r="AZ77" s="1317"/>
      <c r="BA77" s="1317"/>
      <c r="BB77" s="1315" t="s">
        <v>596</v>
      </c>
      <c r="BC77" s="1315"/>
      <c r="BD77" s="1315"/>
      <c r="BE77" s="1315"/>
      <c r="BF77" s="1315"/>
      <c r="BG77" s="1315"/>
      <c r="BH77" s="1315"/>
      <c r="BI77" s="1315"/>
      <c r="BJ77" s="1315"/>
      <c r="BK77" s="1315"/>
      <c r="BL77" s="1315"/>
      <c r="BM77" s="1315"/>
      <c r="BN77" s="1315"/>
      <c r="BO77" s="1315"/>
      <c r="BP77" s="1312">
        <v>13</v>
      </c>
      <c r="BQ77" s="1312"/>
      <c r="BR77" s="1312"/>
      <c r="BS77" s="1312"/>
      <c r="BT77" s="1312"/>
      <c r="BU77" s="1312"/>
      <c r="BV77" s="1312"/>
      <c r="BW77" s="1312"/>
      <c r="BX77" s="1312">
        <v>21</v>
      </c>
      <c r="BY77" s="1312"/>
      <c r="BZ77" s="1312"/>
      <c r="CA77" s="1312"/>
      <c r="CB77" s="1312"/>
      <c r="CC77" s="1312"/>
      <c r="CD77" s="1312"/>
      <c r="CE77" s="1312"/>
      <c r="CF77" s="1312">
        <v>20.2</v>
      </c>
      <c r="CG77" s="1312"/>
      <c r="CH77" s="1312"/>
      <c r="CI77" s="1312"/>
      <c r="CJ77" s="1312"/>
      <c r="CK77" s="1312"/>
      <c r="CL77" s="1312"/>
      <c r="CM77" s="1312"/>
      <c r="CN77" s="1312">
        <v>18.3</v>
      </c>
      <c r="CO77" s="1312"/>
      <c r="CP77" s="1312"/>
      <c r="CQ77" s="1312"/>
      <c r="CR77" s="1312"/>
      <c r="CS77" s="1312"/>
      <c r="CT77" s="1312"/>
      <c r="CU77" s="1312"/>
      <c r="CV77" s="1312">
        <v>20.3</v>
      </c>
      <c r="CW77" s="1312"/>
      <c r="CX77" s="1312"/>
      <c r="CY77" s="1312"/>
      <c r="CZ77" s="1312"/>
      <c r="DA77" s="1312"/>
      <c r="DB77" s="1312"/>
      <c r="DC77" s="1312"/>
    </row>
    <row r="78" spans="2:107" x14ac:dyDescent="0.15">
      <c r="B78" s="395"/>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5"/>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601</v>
      </c>
      <c r="BC79" s="1315"/>
      <c r="BD79" s="1315"/>
      <c r="BE79" s="1315"/>
      <c r="BF79" s="1315"/>
      <c r="BG79" s="1315"/>
      <c r="BH79" s="1315"/>
      <c r="BI79" s="1315"/>
      <c r="BJ79" s="1315"/>
      <c r="BK79" s="1315"/>
      <c r="BL79" s="1315"/>
      <c r="BM79" s="1315"/>
      <c r="BN79" s="1315"/>
      <c r="BO79" s="1315"/>
      <c r="BP79" s="1312">
        <v>6.8</v>
      </c>
      <c r="BQ79" s="1312"/>
      <c r="BR79" s="1312"/>
      <c r="BS79" s="1312"/>
      <c r="BT79" s="1312"/>
      <c r="BU79" s="1312"/>
      <c r="BV79" s="1312"/>
      <c r="BW79" s="1312"/>
      <c r="BX79" s="1312">
        <v>6.8</v>
      </c>
      <c r="BY79" s="1312"/>
      <c r="BZ79" s="1312"/>
      <c r="CA79" s="1312"/>
      <c r="CB79" s="1312"/>
      <c r="CC79" s="1312"/>
      <c r="CD79" s="1312"/>
      <c r="CE79" s="1312"/>
      <c r="CF79" s="1312">
        <v>6.8</v>
      </c>
      <c r="CG79" s="1312"/>
      <c r="CH79" s="1312"/>
      <c r="CI79" s="1312"/>
      <c r="CJ79" s="1312"/>
      <c r="CK79" s="1312"/>
      <c r="CL79" s="1312"/>
      <c r="CM79" s="1312"/>
      <c r="CN79" s="1312">
        <v>6.8</v>
      </c>
      <c r="CO79" s="1312"/>
      <c r="CP79" s="1312"/>
      <c r="CQ79" s="1312"/>
      <c r="CR79" s="1312"/>
      <c r="CS79" s="1312"/>
      <c r="CT79" s="1312"/>
      <c r="CU79" s="1312"/>
      <c r="CV79" s="1312">
        <v>6.6</v>
      </c>
      <c r="CW79" s="1312"/>
      <c r="CX79" s="1312"/>
      <c r="CY79" s="1312"/>
      <c r="CZ79" s="1312"/>
      <c r="DA79" s="1312"/>
      <c r="DB79" s="1312"/>
      <c r="DC79" s="1312"/>
    </row>
    <row r="80" spans="2:107" x14ac:dyDescent="0.15">
      <c r="B80" s="395"/>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election activeCell="C3" sqref="C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election activeCell="CA14" sqref="CA14"/>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497</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75801</v>
      </c>
      <c r="E3" s="162"/>
      <c r="F3" s="163">
        <v>49919</v>
      </c>
      <c r="G3" s="164"/>
      <c r="H3" s="165"/>
    </row>
    <row r="4" spans="1:8" x14ac:dyDescent="0.15">
      <c r="A4" s="166"/>
      <c r="B4" s="167"/>
      <c r="C4" s="168"/>
      <c r="D4" s="169">
        <v>40805</v>
      </c>
      <c r="E4" s="170"/>
      <c r="F4" s="171">
        <v>26398</v>
      </c>
      <c r="G4" s="172"/>
      <c r="H4" s="173"/>
    </row>
    <row r="5" spans="1:8" x14ac:dyDescent="0.15">
      <c r="A5" s="154" t="s">
        <v>543</v>
      </c>
      <c r="B5" s="159"/>
      <c r="C5" s="160"/>
      <c r="D5" s="161">
        <v>60128</v>
      </c>
      <c r="E5" s="162"/>
      <c r="F5" s="163">
        <v>47738</v>
      </c>
      <c r="G5" s="164"/>
      <c r="H5" s="165"/>
    </row>
    <row r="6" spans="1:8" x14ac:dyDescent="0.15">
      <c r="A6" s="166"/>
      <c r="B6" s="167"/>
      <c r="C6" s="168"/>
      <c r="D6" s="169">
        <v>5633</v>
      </c>
      <c r="E6" s="170"/>
      <c r="F6" s="171">
        <v>24937</v>
      </c>
      <c r="G6" s="172"/>
      <c r="H6" s="173"/>
    </row>
    <row r="7" spans="1:8" x14ac:dyDescent="0.15">
      <c r="A7" s="154" t="s">
        <v>544</v>
      </c>
      <c r="B7" s="159"/>
      <c r="C7" s="160"/>
      <c r="D7" s="161">
        <v>56307</v>
      </c>
      <c r="E7" s="162"/>
      <c r="F7" s="163">
        <v>52191</v>
      </c>
      <c r="G7" s="164"/>
      <c r="H7" s="165"/>
    </row>
    <row r="8" spans="1:8" x14ac:dyDescent="0.15">
      <c r="A8" s="166"/>
      <c r="B8" s="167"/>
      <c r="C8" s="168"/>
      <c r="D8" s="169">
        <v>4212</v>
      </c>
      <c r="E8" s="170"/>
      <c r="F8" s="171">
        <v>24843</v>
      </c>
      <c r="G8" s="172"/>
      <c r="H8" s="173"/>
    </row>
    <row r="9" spans="1:8" x14ac:dyDescent="0.15">
      <c r="A9" s="154" t="s">
        <v>545</v>
      </c>
      <c r="B9" s="159"/>
      <c r="C9" s="160"/>
      <c r="D9" s="161">
        <v>35327</v>
      </c>
      <c r="E9" s="162"/>
      <c r="F9" s="163">
        <v>47387</v>
      </c>
      <c r="G9" s="164"/>
      <c r="H9" s="165"/>
    </row>
    <row r="10" spans="1:8" x14ac:dyDescent="0.15">
      <c r="A10" s="166"/>
      <c r="B10" s="167"/>
      <c r="C10" s="168"/>
      <c r="D10" s="169">
        <v>10562</v>
      </c>
      <c r="E10" s="170"/>
      <c r="F10" s="171">
        <v>24928</v>
      </c>
      <c r="G10" s="172"/>
      <c r="H10" s="173"/>
    </row>
    <row r="11" spans="1:8" x14ac:dyDescent="0.15">
      <c r="A11" s="154" t="s">
        <v>546</v>
      </c>
      <c r="B11" s="159"/>
      <c r="C11" s="160"/>
      <c r="D11" s="161">
        <v>39947</v>
      </c>
      <c r="E11" s="162"/>
      <c r="F11" s="163">
        <v>51264</v>
      </c>
      <c r="G11" s="164"/>
      <c r="H11" s="165"/>
    </row>
    <row r="12" spans="1:8" x14ac:dyDescent="0.15">
      <c r="A12" s="166"/>
      <c r="B12" s="167"/>
      <c r="C12" s="174"/>
      <c r="D12" s="169">
        <v>8719</v>
      </c>
      <c r="E12" s="170"/>
      <c r="F12" s="171">
        <v>26040</v>
      </c>
      <c r="G12" s="172"/>
      <c r="H12" s="173"/>
    </row>
    <row r="13" spans="1:8" x14ac:dyDescent="0.15">
      <c r="A13" s="154"/>
      <c r="B13" s="159"/>
      <c r="C13" s="175"/>
      <c r="D13" s="176">
        <v>53502</v>
      </c>
      <c r="E13" s="177"/>
      <c r="F13" s="178">
        <v>49700</v>
      </c>
      <c r="G13" s="179"/>
      <c r="H13" s="165"/>
    </row>
    <row r="14" spans="1:8" x14ac:dyDescent="0.15">
      <c r="A14" s="166"/>
      <c r="B14" s="167"/>
      <c r="C14" s="168"/>
      <c r="D14" s="169">
        <v>13986</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7.78</v>
      </c>
      <c r="C19" s="180">
        <f>ROUND(VALUE(SUBSTITUTE(実質収支比率等に係る経年分析!G$48,"▲","-")),2)</f>
        <v>7.01</v>
      </c>
      <c r="D19" s="180">
        <f>ROUND(VALUE(SUBSTITUTE(実質収支比率等に係る経年分析!H$48,"▲","-")),2)</f>
        <v>7.28</v>
      </c>
      <c r="E19" s="180">
        <f>ROUND(VALUE(SUBSTITUTE(実質収支比率等に係る経年分析!I$48,"▲","-")),2)</f>
        <v>8.85</v>
      </c>
      <c r="F19" s="180">
        <f>ROUND(VALUE(SUBSTITUTE(実質収支比率等に係る経年分析!J$48,"▲","-")),2)</f>
        <v>8.35</v>
      </c>
    </row>
    <row r="20" spans="1:11" x14ac:dyDescent="0.15">
      <c r="A20" s="180" t="s">
        <v>55</v>
      </c>
      <c r="B20" s="180">
        <f>ROUND(VALUE(SUBSTITUTE(実質収支比率等に係る経年分析!F$47,"▲","-")),2)</f>
        <v>7.31</v>
      </c>
      <c r="C20" s="180">
        <f>ROUND(VALUE(SUBSTITUTE(実質収支比率等に係る経年分析!G$47,"▲","-")),2)</f>
        <v>6.38</v>
      </c>
      <c r="D20" s="180">
        <f>ROUND(VALUE(SUBSTITUTE(実質収支比率等に係る経年分析!H$47,"▲","-")),2)</f>
        <v>4.9000000000000004</v>
      </c>
      <c r="E20" s="180">
        <f>ROUND(VALUE(SUBSTITUTE(実質収支比率等に係る経年分析!I$47,"▲","-")),2)</f>
        <v>6.04</v>
      </c>
      <c r="F20" s="180">
        <f>ROUND(VALUE(SUBSTITUTE(実質収支比率等に係る経年分析!J$47,"▲","-")),2)</f>
        <v>8.3800000000000008</v>
      </c>
    </row>
    <row r="21" spans="1:11" x14ac:dyDescent="0.15">
      <c r="A21" s="180" t="s">
        <v>56</v>
      </c>
      <c r="B21" s="180">
        <f>IF(ISNUMBER(VALUE(SUBSTITUTE(実質収支比率等に係る経年分析!F$49,"▲","-"))),ROUND(VALUE(SUBSTITUTE(実質収支比率等に係る経年分析!F$49,"▲","-")),2),NA())</f>
        <v>1.3</v>
      </c>
      <c r="C21" s="180">
        <f>IF(ISNUMBER(VALUE(SUBSTITUTE(実質収支比率等に係る経年分析!G$49,"▲","-"))),ROUND(VALUE(SUBSTITUTE(実質収支比率等に係る経年分析!G$49,"▲","-")),2),NA())</f>
        <v>-1.38</v>
      </c>
      <c r="D21" s="180">
        <f>IF(ISNUMBER(VALUE(SUBSTITUTE(実質収支比率等に係る経年分析!H$49,"▲","-"))),ROUND(VALUE(SUBSTITUTE(実質収支比率等に係る経年分析!H$49,"▲","-")),2),NA())</f>
        <v>-0.94</v>
      </c>
      <c r="E21" s="180">
        <f>IF(ISNUMBER(VALUE(SUBSTITUTE(実質収支比率等に係る経年分析!I$49,"▲","-"))),ROUND(VALUE(SUBSTITUTE(実質収支比率等に係る経年分析!I$49,"▲","-")),2),NA())</f>
        <v>2.85</v>
      </c>
      <c r="F21" s="180">
        <f>IF(ISNUMBER(VALUE(SUBSTITUTE(実質収支比率等に係る経年分析!J$49,"▲","-"))),ROUND(VALUE(SUBSTITUTE(実質収支比率等に係る経年分析!J$49,"▲","-")),2),NA())</f>
        <v>1.99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土地区画整理事業特別会計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7.0000000000000007E-2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集落排水事業特別会計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8.33</v>
      </c>
    </row>
    <row r="36" spans="1:16" x14ac:dyDescent="0.15">
      <c r="A36" s="181" t="str">
        <f>IF(連結実質赤字比率に係る赤字・黒字の構成分析!C$34="",NA(),連結実質赤字比率に係る赤字・黒字の構成分析!C$34)</f>
        <v>国民健康保険特別会計</v>
      </c>
      <c r="B36" s="181">
        <f>IF(ROUND(VALUE(SUBSTITUTE(連結実質赤字比率に係る赤字・黒字の構成分析!F$34,"▲", "-")), 2) &lt; 0, ABS(ROUND(VALUE(SUBSTITUTE(連結実質赤字比率に係る赤字・黒字の構成分析!F$34,"▲", "-")), 2)), NA())</f>
        <v>6.16</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6.91</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4.04</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2.54</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1.3</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860</v>
      </c>
      <c r="E42" s="182"/>
      <c r="F42" s="182"/>
      <c r="G42" s="182">
        <f>'実質公債費比率（分子）の構造'!L$52</f>
        <v>875</v>
      </c>
      <c r="H42" s="182"/>
      <c r="I42" s="182"/>
      <c r="J42" s="182">
        <f>'実質公債費比率（分子）の構造'!M$52</f>
        <v>881</v>
      </c>
      <c r="K42" s="182"/>
      <c r="L42" s="182"/>
      <c r="M42" s="182">
        <f>'実質公債費比率（分子）の構造'!N$52</f>
        <v>925</v>
      </c>
      <c r="N42" s="182"/>
      <c r="O42" s="182"/>
      <c r="P42" s="182">
        <f>'実質公債費比率（分子）の構造'!O$52</f>
        <v>919</v>
      </c>
    </row>
    <row r="43" spans="1:16" x14ac:dyDescent="0.15">
      <c r="A43" s="182" t="s">
        <v>64</v>
      </c>
      <c r="B43" s="182">
        <f>'実質公債費比率（分子）の構造'!K$51</f>
        <v>0</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35</v>
      </c>
      <c r="C45" s="182"/>
      <c r="D45" s="182"/>
      <c r="E45" s="182">
        <f>'実質公債費比率（分子）の構造'!L$49</f>
        <v>66</v>
      </c>
      <c r="F45" s="182"/>
      <c r="G45" s="182"/>
      <c r="H45" s="182">
        <f>'実質公債費比率（分子）の構造'!M$49</f>
        <v>80</v>
      </c>
      <c r="I45" s="182"/>
      <c r="J45" s="182"/>
      <c r="K45" s="182">
        <f>'実質公債費比率（分子）の構造'!N$49</f>
        <v>70</v>
      </c>
      <c r="L45" s="182"/>
      <c r="M45" s="182"/>
      <c r="N45" s="182">
        <f>'実質公債費比率（分子）の構造'!O$49</f>
        <v>74</v>
      </c>
      <c r="O45" s="182"/>
      <c r="P45" s="182"/>
    </row>
    <row r="46" spans="1:16" x14ac:dyDescent="0.15">
      <c r="A46" s="182" t="s">
        <v>67</v>
      </c>
      <c r="B46" s="182">
        <f>'実質公債費比率（分子）の構造'!K$48</f>
        <v>27</v>
      </c>
      <c r="C46" s="182"/>
      <c r="D46" s="182"/>
      <c r="E46" s="182">
        <f>'実質公債費比率（分子）の構造'!L$48</f>
        <v>27</v>
      </c>
      <c r="F46" s="182"/>
      <c r="G46" s="182"/>
      <c r="H46" s="182">
        <f>'実質公債費比率（分子）の構造'!M$48</f>
        <v>28</v>
      </c>
      <c r="I46" s="182"/>
      <c r="J46" s="182"/>
      <c r="K46" s="182">
        <f>'実質公債費比率（分子）の構造'!N$48</f>
        <v>26</v>
      </c>
      <c r="L46" s="182"/>
      <c r="M46" s="182"/>
      <c r="N46" s="182">
        <f>'実質公債費比率（分子）の構造'!O$48</f>
        <v>27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1372</v>
      </c>
      <c r="C49" s="182"/>
      <c r="D49" s="182"/>
      <c r="E49" s="182">
        <f>'実質公債費比率（分子）の構造'!L$45</f>
        <v>1368</v>
      </c>
      <c r="F49" s="182"/>
      <c r="G49" s="182"/>
      <c r="H49" s="182">
        <f>'実質公債費比率（分子）の構造'!M$45</f>
        <v>1373</v>
      </c>
      <c r="I49" s="182"/>
      <c r="J49" s="182"/>
      <c r="K49" s="182">
        <f>'実質公債費比率（分子）の構造'!N$45</f>
        <v>1403</v>
      </c>
      <c r="L49" s="182"/>
      <c r="M49" s="182"/>
      <c r="N49" s="182">
        <f>'実質公債費比率（分子）の構造'!O$45</f>
        <v>1379</v>
      </c>
      <c r="O49" s="182"/>
      <c r="P49" s="182"/>
    </row>
    <row r="50" spans="1:16" x14ac:dyDescent="0.15">
      <c r="A50" s="182" t="s">
        <v>71</v>
      </c>
      <c r="B50" s="182" t="e">
        <f>NA()</f>
        <v>#N/A</v>
      </c>
      <c r="C50" s="182">
        <f>IF(ISNUMBER('実質公債費比率（分子）の構造'!K$53),'実質公債費比率（分子）の構造'!K$53,NA())</f>
        <v>574</v>
      </c>
      <c r="D50" s="182" t="e">
        <f>NA()</f>
        <v>#N/A</v>
      </c>
      <c r="E50" s="182" t="e">
        <f>NA()</f>
        <v>#N/A</v>
      </c>
      <c r="F50" s="182">
        <f>IF(ISNUMBER('実質公債費比率（分子）の構造'!L$53),'実質公債費比率（分子）の構造'!L$53,NA())</f>
        <v>587</v>
      </c>
      <c r="G50" s="182" t="e">
        <f>NA()</f>
        <v>#N/A</v>
      </c>
      <c r="H50" s="182" t="e">
        <f>NA()</f>
        <v>#N/A</v>
      </c>
      <c r="I50" s="182">
        <f>IF(ISNUMBER('実質公債費比率（分子）の構造'!M$53),'実質公債費比率（分子）の構造'!M$53,NA())</f>
        <v>600</v>
      </c>
      <c r="J50" s="182" t="e">
        <f>NA()</f>
        <v>#N/A</v>
      </c>
      <c r="K50" s="182" t="e">
        <f>NA()</f>
        <v>#N/A</v>
      </c>
      <c r="L50" s="182">
        <f>IF(ISNUMBER('実質公債費比率（分子）の構造'!N$53),'実質公債費比率（分子）の構造'!N$53,NA())</f>
        <v>574</v>
      </c>
      <c r="M50" s="182" t="e">
        <f>NA()</f>
        <v>#N/A</v>
      </c>
      <c r="N50" s="182" t="e">
        <f>NA()</f>
        <v>#N/A</v>
      </c>
      <c r="O50" s="182">
        <f>IF(ISNUMBER('実質公債費比率（分子）の構造'!O$53),'実質公債費比率（分子）の構造'!O$53,NA())</f>
        <v>561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10398</v>
      </c>
      <c r="E56" s="181"/>
      <c r="F56" s="181"/>
      <c r="G56" s="181">
        <f>'将来負担比率（分子）の構造'!J$52</f>
        <v>10811</v>
      </c>
      <c r="H56" s="181"/>
      <c r="I56" s="181"/>
      <c r="J56" s="181">
        <f>'将来負担比率（分子）の構造'!K$52</f>
        <v>10500</v>
      </c>
      <c r="K56" s="181"/>
      <c r="L56" s="181"/>
      <c r="M56" s="181">
        <f>'将来負担比率（分子）の構造'!L$52</f>
        <v>10342</v>
      </c>
      <c r="N56" s="181"/>
      <c r="O56" s="181"/>
      <c r="P56" s="181">
        <f>'将来負担比率（分子）の構造'!M$52</f>
        <v>9871</v>
      </c>
    </row>
    <row r="57" spans="1:16" x14ac:dyDescent="0.15">
      <c r="A57" s="181" t="s">
        <v>42</v>
      </c>
      <c r="B57" s="181"/>
      <c r="C57" s="181"/>
      <c r="D57" s="181">
        <f>'将来負担比率（分子）の構造'!I$51</f>
        <v>2</v>
      </c>
      <c r="E57" s="181"/>
      <c r="F57" s="181"/>
      <c r="G57" s="181">
        <f>'将来負担比率（分子）の構造'!J$51</f>
        <v>2</v>
      </c>
      <c r="H57" s="181"/>
      <c r="I57" s="181"/>
      <c r="J57" s="181">
        <f>'将来負担比率（分子）の構造'!K$51</f>
        <v>1</v>
      </c>
      <c r="K57" s="181"/>
      <c r="L57" s="181"/>
      <c r="M57" s="181">
        <f>'将来負担比率（分子）の構造'!L$51</f>
        <v>1</v>
      </c>
      <c r="N57" s="181"/>
      <c r="O57" s="181"/>
      <c r="P57" s="181">
        <f>'将来負担比率（分子）の構造'!M$51</f>
        <v>1</v>
      </c>
    </row>
    <row r="58" spans="1:16" x14ac:dyDescent="0.15">
      <c r="A58" s="181" t="s">
        <v>41</v>
      </c>
      <c r="B58" s="181"/>
      <c r="C58" s="181"/>
      <c r="D58" s="181">
        <f>'将来負担比率（分子）の構造'!I$50</f>
        <v>1680</v>
      </c>
      <c r="E58" s="181"/>
      <c r="F58" s="181"/>
      <c r="G58" s="181">
        <f>'将来負担比率（分子）の構造'!J$50</f>
        <v>1696</v>
      </c>
      <c r="H58" s="181"/>
      <c r="I58" s="181"/>
      <c r="J58" s="181">
        <f>'将来負担比率（分子）の構造'!K$50</f>
        <v>1903</v>
      </c>
      <c r="K58" s="181"/>
      <c r="L58" s="181"/>
      <c r="M58" s="181">
        <f>'将来負担比率（分子）の構造'!L$50</f>
        <v>1902</v>
      </c>
      <c r="N58" s="181"/>
      <c r="O58" s="181"/>
      <c r="P58" s="181">
        <f>'将来負担比率（分子）の構造'!M$50</f>
        <v>2142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666</v>
      </c>
      <c r="C62" s="181"/>
      <c r="D62" s="181"/>
      <c r="E62" s="181">
        <f>'将来負担比率（分子）の構造'!J$45</f>
        <v>553</v>
      </c>
      <c r="F62" s="181"/>
      <c r="G62" s="181"/>
      <c r="H62" s="181">
        <f>'将来負担比率（分子）の構造'!K$45</f>
        <v>441</v>
      </c>
      <c r="I62" s="181"/>
      <c r="J62" s="181"/>
      <c r="K62" s="181">
        <f>'将来負担比率（分子）の構造'!L$45</f>
        <v>406</v>
      </c>
      <c r="L62" s="181"/>
      <c r="M62" s="181"/>
      <c r="N62" s="181">
        <f>'将来負担比率（分子）の構造'!M$45</f>
        <v>393</v>
      </c>
      <c r="O62" s="181"/>
      <c r="P62" s="181"/>
    </row>
    <row r="63" spans="1:16" x14ac:dyDescent="0.15">
      <c r="A63" s="181" t="s">
        <v>34</v>
      </c>
      <c r="B63" s="181">
        <f>'将来負担比率（分子）の構造'!I$44</f>
        <v>587</v>
      </c>
      <c r="C63" s="181"/>
      <c r="D63" s="181"/>
      <c r="E63" s="181">
        <f>'将来負担比率（分子）の構造'!J$44</f>
        <v>658</v>
      </c>
      <c r="F63" s="181"/>
      <c r="G63" s="181"/>
      <c r="H63" s="181">
        <f>'将来負担比率（分子）の構造'!K$44</f>
        <v>622</v>
      </c>
      <c r="I63" s="181"/>
      <c r="J63" s="181"/>
      <c r="K63" s="181">
        <f>'将来負担比率（分子）の構造'!L$44</f>
        <v>669</v>
      </c>
      <c r="L63" s="181"/>
      <c r="M63" s="181"/>
      <c r="N63" s="181">
        <f>'将来負担比率（分子）の構造'!M$44</f>
        <v>667</v>
      </c>
      <c r="O63" s="181"/>
      <c r="P63" s="181"/>
    </row>
    <row r="64" spans="1:16" x14ac:dyDescent="0.15">
      <c r="A64" s="181" t="s">
        <v>33</v>
      </c>
      <c r="B64" s="181">
        <f>'将来負担比率（分子）の構造'!I$43</f>
        <v>433</v>
      </c>
      <c r="C64" s="181"/>
      <c r="D64" s="181"/>
      <c r="E64" s="181">
        <f>'将来負担比率（分子）の構造'!J$43</f>
        <v>412</v>
      </c>
      <c r="F64" s="181"/>
      <c r="G64" s="181"/>
      <c r="H64" s="181">
        <f>'将来負担比率（分子）の構造'!K$43</f>
        <v>395</v>
      </c>
      <c r="I64" s="181"/>
      <c r="J64" s="181"/>
      <c r="K64" s="181">
        <f>'将来負担比率（分子）の構造'!L$43</f>
        <v>373</v>
      </c>
      <c r="L64" s="181"/>
      <c r="M64" s="181"/>
      <c r="N64" s="181">
        <f>'将来負担比率（分子）の構造'!M$43</f>
        <v>353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15917</v>
      </c>
      <c r="C66" s="181"/>
      <c r="D66" s="181"/>
      <c r="E66" s="181">
        <f>'将来負担比率（分子）の構造'!J$41</f>
        <v>15246</v>
      </c>
      <c r="F66" s="181"/>
      <c r="G66" s="181"/>
      <c r="H66" s="181">
        <f>'将来負担比率（分子）の構造'!K$41</f>
        <v>14815</v>
      </c>
      <c r="I66" s="181"/>
      <c r="J66" s="181"/>
      <c r="K66" s="181">
        <f>'将来負担比率（分子）の構造'!L$41</f>
        <v>14438</v>
      </c>
      <c r="L66" s="181"/>
      <c r="M66" s="181"/>
      <c r="N66" s="181">
        <f>'将来負担比率（分子）の構造'!M$41</f>
        <v>13980</v>
      </c>
      <c r="O66" s="181"/>
      <c r="P66" s="181"/>
    </row>
    <row r="67" spans="1:16" x14ac:dyDescent="0.15">
      <c r="A67" s="181" t="s">
        <v>75</v>
      </c>
      <c r="B67" s="181" t="e">
        <f>NA()</f>
        <v>#N/A</v>
      </c>
      <c r="C67" s="181">
        <f>IF(ISNUMBER('将来負担比率（分子）の構造'!I$53), IF('将来負担比率（分子）の構造'!I$53 &lt; 0, 0, '将来負担比率（分子）の構造'!I$53), NA())</f>
        <v>5523</v>
      </c>
      <c r="D67" s="181" t="e">
        <f>NA()</f>
        <v>#N/A</v>
      </c>
      <c r="E67" s="181" t="e">
        <f>NA()</f>
        <v>#N/A</v>
      </c>
      <c r="F67" s="181">
        <f>IF(ISNUMBER('将来負担比率（分子）の構造'!J$53), IF('将来負担比率（分子）の構造'!J$53 &lt; 0, 0, '将来負担比率（分子）の構造'!J$53), NA())</f>
        <v>4360</v>
      </c>
      <c r="G67" s="181" t="e">
        <f>NA()</f>
        <v>#N/A</v>
      </c>
      <c r="H67" s="181" t="e">
        <f>NA()</f>
        <v>#N/A</v>
      </c>
      <c r="I67" s="181">
        <f>IF(ISNUMBER('将来負担比率（分子）の構造'!K$53), IF('将来負担比率（分子）の構造'!K$53 &lt; 0, 0, '将来負担比率（分子）の構造'!K$53), NA())</f>
        <v>3869</v>
      </c>
      <c r="J67" s="181" t="e">
        <f>NA()</f>
        <v>#N/A</v>
      </c>
      <c r="K67" s="181" t="e">
        <f>NA()</f>
        <v>#N/A</v>
      </c>
      <c r="L67" s="181">
        <f>IF(ISNUMBER('将来負担比率（分子）の構造'!L$53), IF('将来負担比率（分子）の構造'!L$53 &lt; 0, 0, '将来負担比率（分子）の構造'!L$53), NA())</f>
        <v>3641</v>
      </c>
      <c r="M67" s="181" t="e">
        <f>NA()</f>
        <v>#N/A</v>
      </c>
      <c r="N67" s="181" t="e">
        <f>NA()</f>
        <v>#N/A</v>
      </c>
      <c r="O67" s="181">
        <f>IF(ISNUMBER('将来負担比率（分子）の構造'!M$53), IF('将来負担比率（分子）の構造'!M$53 &lt; 0, 0, '将来負担比率（分子）の構造'!M$53), NA())</f>
        <v>3380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331</v>
      </c>
      <c r="C72" s="185">
        <f>基金残高に係る経年分析!G55</f>
        <v>412</v>
      </c>
      <c r="D72" s="185">
        <f>基金残高に係る経年分析!H55</f>
        <v>578</v>
      </c>
    </row>
    <row r="73" spans="1:16" x14ac:dyDescent="0.15">
      <c r="A73" s="184" t="s">
        <v>78</v>
      </c>
      <c r="B73" s="185">
        <f>基金残高に係る経年分析!F56</f>
        <v>149</v>
      </c>
      <c r="C73" s="185">
        <f>基金残高に係る経年分析!G56</f>
        <v>150</v>
      </c>
      <c r="D73" s="185">
        <f>基金残高に係る経年分析!H56</f>
        <v>150</v>
      </c>
    </row>
    <row r="74" spans="1:16" x14ac:dyDescent="0.15">
      <c r="A74" s="184" t="s">
        <v>79</v>
      </c>
      <c r="B74" s="185">
        <f>基金残高に係る経年分析!F57</f>
        <v>1395</v>
      </c>
      <c r="C74" s="185">
        <f>基金残高に係る経年分析!G57</f>
        <v>1602</v>
      </c>
      <c r="D74" s="185">
        <f>基金残高に係る経年分析!H57</f>
        <v>1977</v>
      </c>
    </row>
  </sheetData>
  <sheetProtection algorithmName="SHA-512" hashValue="k71YvbwUxhLI0IAyIftlWCa7Z0fFkQLfplNpS1G+lFTWwpITi9D9dOFaBGGT98/5qucPJ++PJMweJ7STqlZ78w==" saltValue="K7St34127UUud5rWcFbs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4"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8" t="s">
        <v>226</v>
      </c>
      <c r="C5" s="749"/>
      <c r="D5" s="749"/>
      <c r="E5" s="749"/>
      <c r="F5" s="749"/>
      <c r="G5" s="749"/>
      <c r="H5" s="749"/>
      <c r="I5" s="749"/>
      <c r="J5" s="749"/>
      <c r="K5" s="749"/>
      <c r="L5" s="749"/>
      <c r="M5" s="749"/>
      <c r="N5" s="749"/>
      <c r="O5" s="749"/>
      <c r="P5" s="749"/>
      <c r="Q5" s="750"/>
      <c r="R5" s="733">
        <v>2661573</v>
      </c>
      <c r="S5" s="734"/>
      <c r="T5" s="734"/>
      <c r="U5" s="734"/>
      <c r="V5" s="734"/>
      <c r="W5" s="734"/>
      <c r="X5" s="734"/>
      <c r="Y5" s="777"/>
      <c r="Z5" s="795">
        <v>18.3</v>
      </c>
      <c r="AA5" s="795"/>
      <c r="AB5" s="795"/>
      <c r="AC5" s="795"/>
      <c r="AD5" s="796">
        <v>2661573</v>
      </c>
      <c r="AE5" s="796"/>
      <c r="AF5" s="796"/>
      <c r="AG5" s="796"/>
      <c r="AH5" s="796"/>
      <c r="AI5" s="796"/>
      <c r="AJ5" s="796"/>
      <c r="AK5" s="796"/>
      <c r="AL5" s="778">
        <v>39.299999999999997</v>
      </c>
      <c r="AM5" s="753"/>
      <c r="AN5" s="753"/>
      <c r="AO5" s="779"/>
      <c r="AP5" s="748" t="s">
        <v>227</v>
      </c>
      <c r="AQ5" s="749"/>
      <c r="AR5" s="749"/>
      <c r="AS5" s="749"/>
      <c r="AT5" s="749"/>
      <c r="AU5" s="749"/>
      <c r="AV5" s="749"/>
      <c r="AW5" s="749"/>
      <c r="AX5" s="749"/>
      <c r="AY5" s="749"/>
      <c r="AZ5" s="749"/>
      <c r="BA5" s="749"/>
      <c r="BB5" s="749"/>
      <c r="BC5" s="749"/>
      <c r="BD5" s="749"/>
      <c r="BE5" s="749"/>
      <c r="BF5" s="750"/>
      <c r="BG5" s="678">
        <v>2661573</v>
      </c>
      <c r="BH5" s="679"/>
      <c r="BI5" s="679"/>
      <c r="BJ5" s="679"/>
      <c r="BK5" s="679"/>
      <c r="BL5" s="679"/>
      <c r="BM5" s="679"/>
      <c r="BN5" s="680"/>
      <c r="BO5" s="715">
        <v>100</v>
      </c>
      <c r="BP5" s="715"/>
      <c r="BQ5" s="715"/>
      <c r="BR5" s="715"/>
      <c r="BS5" s="716" t="s">
        <v>228</v>
      </c>
      <c r="BT5" s="716"/>
      <c r="BU5" s="716"/>
      <c r="BV5" s="716"/>
      <c r="BW5" s="716"/>
      <c r="BX5" s="716"/>
      <c r="BY5" s="716"/>
      <c r="BZ5" s="716"/>
      <c r="CA5" s="716"/>
      <c r="CB5" s="766"/>
      <c r="CD5" s="782" t="s">
        <v>222</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220</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94587</v>
      </c>
      <c r="S6" s="679"/>
      <c r="T6" s="679"/>
      <c r="U6" s="679"/>
      <c r="V6" s="679"/>
      <c r="W6" s="679"/>
      <c r="X6" s="679"/>
      <c r="Y6" s="680"/>
      <c r="Z6" s="715">
        <v>0.6</v>
      </c>
      <c r="AA6" s="715"/>
      <c r="AB6" s="715"/>
      <c r="AC6" s="715"/>
      <c r="AD6" s="716">
        <v>94587</v>
      </c>
      <c r="AE6" s="716"/>
      <c r="AF6" s="716"/>
      <c r="AG6" s="716"/>
      <c r="AH6" s="716"/>
      <c r="AI6" s="716"/>
      <c r="AJ6" s="716"/>
      <c r="AK6" s="716"/>
      <c r="AL6" s="681">
        <v>1.4</v>
      </c>
      <c r="AM6" s="682"/>
      <c r="AN6" s="682"/>
      <c r="AO6" s="717"/>
      <c r="AP6" s="675" t="s">
        <v>233</v>
      </c>
      <c r="AQ6" s="676"/>
      <c r="AR6" s="676"/>
      <c r="AS6" s="676"/>
      <c r="AT6" s="676"/>
      <c r="AU6" s="676"/>
      <c r="AV6" s="676"/>
      <c r="AW6" s="676"/>
      <c r="AX6" s="676"/>
      <c r="AY6" s="676"/>
      <c r="AZ6" s="676"/>
      <c r="BA6" s="676"/>
      <c r="BB6" s="676"/>
      <c r="BC6" s="676"/>
      <c r="BD6" s="676"/>
      <c r="BE6" s="676"/>
      <c r="BF6" s="677"/>
      <c r="BG6" s="678">
        <v>2661573</v>
      </c>
      <c r="BH6" s="679"/>
      <c r="BI6" s="679"/>
      <c r="BJ6" s="679"/>
      <c r="BK6" s="679"/>
      <c r="BL6" s="679"/>
      <c r="BM6" s="679"/>
      <c r="BN6" s="680"/>
      <c r="BO6" s="715">
        <v>100</v>
      </c>
      <c r="BP6" s="715"/>
      <c r="BQ6" s="715"/>
      <c r="BR6" s="715"/>
      <c r="BS6" s="716" t="s">
        <v>173</v>
      </c>
      <c r="BT6" s="716"/>
      <c r="BU6" s="716"/>
      <c r="BV6" s="716"/>
      <c r="BW6" s="716"/>
      <c r="BX6" s="716"/>
      <c r="BY6" s="716"/>
      <c r="BZ6" s="716"/>
      <c r="CA6" s="716"/>
      <c r="CB6" s="766"/>
      <c r="CD6" s="736" t="s">
        <v>234</v>
      </c>
      <c r="CE6" s="737"/>
      <c r="CF6" s="737"/>
      <c r="CG6" s="737"/>
      <c r="CH6" s="737"/>
      <c r="CI6" s="737"/>
      <c r="CJ6" s="737"/>
      <c r="CK6" s="737"/>
      <c r="CL6" s="737"/>
      <c r="CM6" s="737"/>
      <c r="CN6" s="737"/>
      <c r="CO6" s="737"/>
      <c r="CP6" s="737"/>
      <c r="CQ6" s="738"/>
      <c r="CR6" s="678">
        <v>111710</v>
      </c>
      <c r="CS6" s="679"/>
      <c r="CT6" s="679"/>
      <c r="CU6" s="679"/>
      <c r="CV6" s="679"/>
      <c r="CW6" s="679"/>
      <c r="CX6" s="679"/>
      <c r="CY6" s="680"/>
      <c r="CZ6" s="778">
        <v>0.8</v>
      </c>
      <c r="DA6" s="753"/>
      <c r="DB6" s="753"/>
      <c r="DC6" s="781"/>
      <c r="DD6" s="684" t="s">
        <v>173</v>
      </c>
      <c r="DE6" s="679"/>
      <c r="DF6" s="679"/>
      <c r="DG6" s="679"/>
      <c r="DH6" s="679"/>
      <c r="DI6" s="679"/>
      <c r="DJ6" s="679"/>
      <c r="DK6" s="679"/>
      <c r="DL6" s="679"/>
      <c r="DM6" s="679"/>
      <c r="DN6" s="679"/>
      <c r="DO6" s="679"/>
      <c r="DP6" s="680"/>
      <c r="DQ6" s="684">
        <v>111710</v>
      </c>
      <c r="DR6" s="679"/>
      <c r="DS6" s="679"/>
      <c r="DT6" s="679"/>
      <c r="DU6" s="679"/>
      <c r="DV6" s="679"/>
      <c r="DW6" s="679"/>
      <c r="DX6" s="679"/>
      <c r="DY6" s="679"/>
      <c r="DZ6" s="679"/>
      <c r="EA6" s="679"/>
      <c r="EB6" s="679"/>
      <c r="EC6" s="724"/>
    </row>
    <row r="7" spans="2:143" ht="11.25" customHeight="1" x14ac:dyDescent="0.15">
      <c r="B7" s="675" t="s">
        <v>235</v>
      </c>
      <c r="C7" s="676"/>
      <c r="D7" s="676"/>
      <c r="E7" s="676"/>
      <c r="F7" s="676"/>
      <c r="G7" s="676"/>
      <c r="H7" s="676"/>
      <c r="I7" s="676"/>
      <c r="J7" s="676"/>
      <c r="K7" s="676"/>
      <c r="L7" s="676"/>
      <c r="M7" s="676"/>
      <c r="N7" s="676"/>
      <c r="O7" s="676"/>
      <c r="P7" s="676"/>
      <c r="Q7" s="677"/>
      <c r="R7" s="678">
        <v>1197</v>
      </c>
      <c r="S7" s="679"/>
      <c r="T7" s="679"/>
      <c r="U7" s="679"/>
      <c r="V7" s="679"/>
      <c r="W7" s="679"/>
      <c r="X7" s="679"/>
      <c r="Y7" s="680"/>
      <c r="Z7" s="715">
        <v>0</v>
      </c>
      <c r="AA7" s="715"/>
      <c r="AB7" s="715"/>
      <c r="AC7" s="715"/>
      <c r="AD7" s="716">
        <v>1197</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1169977</v>
      </c>
      <c r="BH7" s="679"/>
      <c r="BI7" s="679"/>
      <c r="BJ7" s="679"/>
      <c r="BK7" s="679"/>
      <c r="BL7" s="679"/>
      <c r="BM7" s="679"/>
      <c r="BN7" s="680"/>
      <c r="BO7" s="715">
        <v>44</v>
      </c>
      <c r="BP7" s="715"/>
      <c r="BQ7" s="715"/>
      <c r="BR7" s="715"/>
      <c r="BS7" s="716" t="s">
        <v>173</v>
      </c>
      <c r="BT7" s="716"/>
      <c r="BU7" s="716"/>
      <c r="BV7" s="716"/>
      <c r="BW7" s="716"/>
      <c r="BX7" s="716"/>
      <c r="BY7" s="716"/>
      <c r="BZ7" s="716"/>
      <c r="CA7" s="716"/>
      <c r="CB7" s="766"/>
      <c r="CD7" s="725" t="s">
        <v>237</v>
      </c>
      <c r="CE7" s="722"/>
      <c r="CF7" s="722"/>
      <c r="CG7" s="722"/>
      <c r="CH7" s="722"/>
      <c r="CI7" s="722"/>
      <c r="CJ7" s="722"/>
      <c r="CK7" s="722"/>
      <c r="CL7" s="722"/>
      <c r="CM7" s="722"/>
      <c r="CN7" s="722"/>
      <c r="CO7" s="722"/>
      <c r="CP7" s="722"/>
      <c r="CQ7" s="723"/>
      <c r="CR7" s="678">
        <v>2233548</v>
      </c>
      <c r="CS7" s="679"/>
      <c r="CT7" s="679"/>
      <c r="CU7" s="679"/>
      <c r="CV7" s="679"/>
      <c r="CW7" s="679"/>
      <c r="CX7" s="679"/>
      <c r="CY7" s="680"/>
      <c r="CZ7" s="715">
        <v>16</v>
      </c>
      <c r="DA7" s="715"/>
      <c r="DB7" s="715"/>
      <c r="DC7" s="715"/>
      <c r="DD7" s="684">
        <v>3931</v>
      </c>
      <c r="DE7" s="679"/>
      <c r="DF7" s="679"/>
      <c r="DG7" s="679"/>
      <c r="DH7" s="679"/>
      <c r="DI7" s="679"/>
      <c r="DJ7" s="679"/>
      <c r="DK7" s="679"/>
      <c r="DL7" s="679"/>
      <c r="DM7" s="679"/>
      <c r="DN7" s="679"/>
      <c r="DO7" s="679"/>
      <c r="DP7" s="680"/>
      <c r="DQ7" s="684">
        <v>1918092</v>
      </c>
      <c r="DR7" s="679"/>
      <c r="DS7" s="679"/>
      <c r="DT7" s="679"/>
      <c r="DU7" s="679"/>
      <c r="DV7" s="679"/>
      <c r="DW7" s="679"/>
      <c r="DX7" s="679"/>
      <c r="DY7" s="679"/>
      <c r="DZ7" s="679"/>
      <c r="EA7" s="679"/>
      <c r="EB7" s="679"/>
      <c r="EC7" s="724"/>
    </row>
    <row r="8" spans="2:143" ht="11.25" customHeight="1" x14ac:dyDescent="0.15">
      <c r="B8" s="675" t="s">
        <v>238</v>
      </c>
      <c r="C8" s="676"/>
      <c r="D8" s="676"/>
      <c r="E8" s="676"/>
      <c r="F8" s="676"/>
      <c r="G8" s="676"/>
      <c r="H8" s="676"/>
      <c r="I8" s="676"/>
      <c r="J8" s="676"/>
      <c r="K8" s="676"/>
      <c r="L8" s="676"/>
      <c r="M8" s="676"/>
      <c r="N8" s="676"/>
      <c r="O8" s="676"/>
      <c r="P8" s="676"/>
      <c r="Q8" s="677"/>
      <c r="R8" s="678">
        <v>4257</v>
      </c>
      <c r="S8" s="679"/>
      <c r="T8" s="679"/>
      <c r="U8" s="679"/>
      <c r="V8" s="679"/>
      <c r="W8" s="679"/>
      <c r="X8" s="679"/>
      <c r="Y8" s="680"/>
      <c r="Z8" s="715">
        <v>0</v>
      </c>
      <c r="AA8" s="715"/>
      <c r="AB8" s="715"/>
      <c r="AC8" s="715"/>
      <c r="AD8" s="716">
        <v>4257</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50412</v>
      </c>
      <c r="BH8" s="679"/>
      <c r="BI8" s="679"/>
      <c r="BJ8" s="679"/>
      <c r="BK8" s="679"/>
      <c r="BL8" s="679"/>
      <c r="BM8" s="679"/>
      <c r="BN8" s="680"/>
      <c r="BO8" s="715">
        <v>1.9</v>
      </c>
      <c r="BP8" s="715"/>
      <c r="BQ8" s="715"/>
      <c r="BR8" s="715"/>
      <c r="BS8" s="684" t="s">
        <v>173</v>
      </c>
      <c r="BT8" s="679"/>
      <c r="BU8" s="679"/>
      <c r="BV8" s="679"/>
      <c r="BW8" s="679"/>
      <c r="BX8" s="679"/>
      <c r="BY8" s="679"/>
      <c r="BZ8" s="679"/>
      <c r="CA8" s="679"/>
      <c r="CB8" s="724"/>
      <c r="CD8" s="725" t="s">
        <v>240</v>
      </c>
      <c r="CE8" s="722"/>
      <c r="CF8" s="722"/>
      <c r="CG8" s="722"/>
      <c r="CH8" s="722"/>
      <c r="CI8" s="722"/>
      <c r="CJ8" s="722"/>
      <c r="CK8" s="722"/>
      <c r="CL8" s="722"/>
      <c r="CM8" s="722"/>
      <c r="CN8" s="722"/>
      <c r="CO8" s="722"/>
      <c r="CP8" s="722"/>
      <c r="CQ8" s="723"/>
      <c r="CR8" s="678">
        <v>5958413</v>
      </c>
      <c r="CS8" s="679"/>
      <c r="CT8" s="679"/>
      <c r="CU8" s="679"/>
      <c r="CV8" s="679"/>
      <c r="CW8" s="679"/>
      <c r="CX8" s="679"/>
      <c r="CY8" s="680"/>
      <c r="CZ8" s="715">
        <v>42.7</v>
      </c>
      <c r="DA8" s="715"/>
      <c r="DB8" s="715"/>
      <c r="DC8" s="715"/>
      <c r="DD8" s="684">
        <v>44926</v>
      </c>
      <c r="DE8" s="679"/>
      <c r="DF8" s="679"/>
      <c r="DG8" s="679"/>
      <c r="DH8" s="679"/>
      <c r="DI8" s="679"/>
      <c r="DJ8" s="679"/>
      <c r="DK8" s="679"/>
      <c r="DL8" s="679"/>
      <c r="DM8" s="679"/>
      <c r="DN8" s="679"/>
      <c r="DO8" s="679"/>
      <c r="DP8" s="680"/>
      <c r="DQ8" s="684">
        <v>2399988</v>
      </c>
      <c r="DR8" s="679"/>
      <c r="DS8" s="679"/>
      <c r="DT8" s="679"/>
      <c r="DU8" s="679"/>
      <c r="DV8" s="679"/>
      <c r="DW8" s="679"/>
      <c r="DX8" s="679"/>
      <c r="DY8" s="679"/>
      <c r="DZ8" s="679"/>
      <c r="EA8" s="679"/>
      <c r="EB8" s="679"/>
      <c r="EC8" s="724"/>
    </row>
    <row r="9" spans="2:143" ht="11.25" customHeight="1" x14ac:dyDescent="0.15">
      <c r="B9" s="675" t="s">
        <v>241</v>
      </c>
      <c r="C9" s="676"/>
      <c r="D9" s="676"/>
      <c r="E9" s="676"/>
      <c r="F9" s="676"/>
      <c r="G9" s="676"/>
      <c r="H9" s="676"/>
      <c r="I9" s="676"/>
      <c r="J9" s="676"/>
      <c r="K9" s="676"/>
      <c r="L9" s="676"/>
      <c r="M9" s="676"/>
      <c r="N9" s="676"/>
      <c r="O9" s="676"/>
      <c r="P9" s="676"/>
      <c r="Q9" s="677"/>
      <c r="R9" s="678">
        <v>3016</v>
      </c>
      <c r="S9" s="679"/>
      <c r="T9" s="679"/>
      <c r="U9" s="679"/>
      <c r="V9" s="679"/>
      <c r="W9" s="679"/>
      <c r="X9" s="679"/>
      <c r="Y9" s="680"/>
      <c r="Z9" s="715">
        <v>0</v>
      </c>
      <c r="AA9" s="715"/>
      <c r="AB9" s="715"/>
      <c r="AC9" s="715"/>
      <c r="AD9" s="716">
        <v>3016</v>
      </c>
      <c r="AE9" s="716"/>
      <c r="AF9" s="716"/>
      <c r="AG9" s="716"/>
      <c r="AH9" s="716"/>
      <c r="AI9" s="716"/>
      <c r="AJ9" s="716"/>
      <c r="AK9" s="716"/>
      <c r="AL9" s="681">
        <v>0</v>
      </c>
      <c r="AM9" s="682"/>
      <c r="AN9" s="682"/>
      <c r="AO9" s="717"/>
      <c r="AP9" s="675" t="s">
        <v>242</v>
      </c>
      <c r="AQ9" s="676"/>
      <c r="AR9" s="676"/>
      <c r="AS9" s="676"/>
      <c r="AT9" s="676"/>
      <c r="AU9" s="676"/>
      <c r="AV9" s="676"/>
      <c r="AW9" s="676"/>
      <c r="AX9" s="676"/>
      <c r="AY9" s="676"/>
      <c r="AZ9" s="676"/>
      <c r="BA9" s="676"/>
      <c r="BB9" s="676"/>
      <c r="BC9" s="676"/>
      <c r="BD9" s="676"/>
      <c r="BE9" s="676"/>
      <c r="BF9" s="677"/>
      <c r="BG9" s="678">
        <v>1010875</v>
      </c>
      <c r="BH9" s="679"/>
      <c r="BI9" s="679"/>
      <c r="BJ9" s="679"/>
      <c r="BK9" s="679"/>
      <c r="BL9" s="679"/>
      <c r="BM9" s="679"/>
      <c r="BN9" s="680"/>
      <c r="BO9" s="715">
        <v>38</v>
      </c>
      <c r="BP9" s="715"/>
      <c r="BQ9" s="715"/>
      <c r="BR9" s="715"/>
      <c r="BS9" s="684" t="s">
        <v>173</v>
      </c>
      <c r="BT9" s="679"/>
      <c r="BU9" s="679"/>
      <c r="BV9" s="679"/>
      <c r="BW9" s="679"/>
      <c r="BX9" s="679"/>
      <c r="BY9" s="679"/>
      <c r="BZ9" s="679"/>
      <c r="CA9" s="679"/>
      <c r="CB9" s="724"/>
      <c r="CD9" s="725" t="s">
        <v>243</v>
      </c>
      <c r="CE9" s="722"/>
      <c r="CF9" s="722"/>
      <c r="CG9" s="722"/>
      <c r="CH9" s="722"/>
      <c r="CI9" s="722"/>
      <c r="CJ9" s="722"/>
      <c r="CK9" s="722"/>
      <c r="CL9" s="722"/>
      <c r="CM9" s="722"/>
      <c r="CN9" s="722"/>
      <c r="CO9" s="722"/>
      <c r="CP9" s="722"/>
      <c r="CQ9" s="723"/>
      <c r="CR9" s="678">
        <v>693625</v>
      </c>
      <c r="CS9" s="679"/>
      <c r="CT9" s="679"/>
      <c r="CU9" s="679"/>
      <c r="CV9" s="679"/>
      <c r="CW9" s="679"/>
      <c r="CX9" s="679"/>
      <c r="CY9" s="680"/>
      <c r="CZ9" s="715">
        <v>5</v>
      </c>
      <c r="DA9" s="715"/>
      <c r="DB9" s="715"/>
      <c r="DC9" s="715"/>
      <c r="DD9" s="684" t="s">
        <v>173</v>
      </c>
      <c r="DE9" s="679"/>
      <c r="DF9" s="679"/>
      <c r="DG9" s="679"/>
      <c r="DH9" s="679"/>
      <c r="DI9" s="679"/>
      <c r="DJ9" s="679"/>
      <c r="DK9" s="679"/>
      <c r="DL9" s="679"/>
      <c r="DM9" s="679"/>
      <c r="DN9" s="679"/>
      <c r="DO9" s="679"/>
      <c r="DP9" s="680"/>
      <c r="DQ9" s="684">
        <v>595297</v>
      </c>
      <c r="DR9" s="679"/>
      <c r="DS9" s="679"/>
      <c r="DT9" s="679"/>
      <c r="DU9" s="679"/>
      <c r="DV9" s="679"/>
      <c r="DW9" s="679"/>
      <c r="DX9" s="679"/>
      <c r="DY9" s="679"/>
      <c r="DZ9" s="679"/>
      <c r="EA9" s="679"/>
      <c r="EB9" s="679"/>
      <c r="EC9" s="724"/>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173</v>
      </c>
      <c r="S10" s="679"/>
      <c r="T10" s="679"/>
      <c r="U10" s="679"/>
      <c r="V10" s="679"/>
      <c r="W10" s="679"/>
      <c r="X10" s="679"/>
      <c r="Y10" s="680"/>
      <c r="Z10" s="715" t="s">
        <v>173</v>
      </c>
      <c r="AA10" s="715"/>
      <c r="AB10" s="715"/>
      <c r="AC10" s="715"/>
      <c r="AD10" s="716" t="s">
        <v>173</v>
      </c>
      <c r="AE10" s="716"/>
      <c r="AF10" s="716"/>
      <c r="AG10" s="716"/>
      <c r="AH10" s="716"/>
      <c r="AI10" s="716"/>
      <c r="AJ10" s="716"/>
      <c r="AK10" s="716"/>
      <c r="AL10" s="681" t="s">
        <v>173</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45567</v>
      </c>
      <c r="BH10" s="679"/>
      <c r="BI10" s="679"/>
      <c r="BJ10" s="679"/>
      <c r="BK10" s="679"/>
      <c r="BL10" s="679"/>
      <c r="BM10" s="679"/>
      <c r="BN10" s="680"/>
      <c r="BO10" s="715">
        <v>1.7</v>
      </c>
      <c r="BP10" s="715"/>
      <c r="BQ10" s="715"/>
      <c r="BR10" s="715"/>
      <c r="BS10" s="684" t="s">
        <v>173</v>
      </c>
      <c r="BT10" s="679"/>
      <c r="BU10" s="679"/>
      <c r="BV10" s="679"/>
      <c r="BW10" s="679"/>
      <c r="BX10" s="679"/>
      <c r="BY10" s="679"/>
      <c r="BZ10" s="679"/>
      <c r="CA10" s="679"/>
      <c r="CB10" s="724"/>
      <c r="CD10" s="725" t="s">
        <v>246</v>
      </c>
      <c r="CE10" s="722"/>
      <c r="CF10" s="722"/>
      <c r="CG10" s="722"/>
      <c r="CH10" s="722"/>
      <c r="CI10" s="722"/>
      <c r="CJ10" s="722"/>
      <c r="CK10" s="722"/>
      <c r="CL10" s="722"/>
      <c r="CM10" s="722"/>
      <c r="CN10" s="722"/>
      <c r="CO10" s="722"/>
      <c r="CP10" s="722"/>
      <c r="CQ10" s="723"/>
      <c r="CR10" s="678" t="s">
        <v>173</v>
      </c>
      <c r="CS10" s="679"/>
      <c r="CT10" s="679"/>
      <c r="CU10" s="679"/>
      <c r="CV10" s="679"/>
      <c r="CW10" s="679"/>
      <c r="CX10" s="679"/>
      <c r="CY10" s="680"/>
      <c r="CZ10" s="715" t="s">
        <v>173</v>
      </c>
      <c r="DA10" s="715"/>
      <c r="DB10" s="715"/>
      <c r="DC10" s="715"/>
      <c r="DD10" s="684" t="s">
        <v>173</v>
      </c>
      <c r="DE10" s="679"/>
      <c r="DF10" s="679"/>
      <c r="DG10" s="679"/>
      <c r="DH10" s="679"/>
      <c r="DI10" s="679"/>
      <c r="DJ10" s="679"/>
      <c r="DK10" s="679"/>
      <c r="DL10" s="679"/>
      <c r="DM10" s="679"/>
      <c r="DN10" s="679"/>
      <c r="DO10" s="679"/>
      <c r="DP10" s="680"/>
      <c r="DQ10" s="684" t="s">
        <v>173</v>
      </c>
      <c r="DR10" s="679"/>
      <c r="DS10" s="679"/>
      <c r="DT10" s="679"/>
      <c r="DU10" s="679"/>
      <c r="DV10" s="679"/>
      <c r="DW10" s="679"/>
      <c r="DX10" s="679"/>
      <c r="DY10" s="679"/>
      <c r="DZ10" s="679"/>
      <c r="EA10" s="679"/>
      <c r="EB10" s="679"/>
      <c r="EC10" s="724"/>
    </row>
    <row r="11" spans="2:143" ht="11.25" customHeight="1" x14ac:dyDescent="0.15">
      <c r="B11" s="675" t="s">
        <v>247</v>
      </c>
      <c r="C11" s="676"/>
      <c r="D11" s="676"/>
      <c r="E11" s="676"/>
      <c r="F11" s="676"/>
      <c r="G11" s="676"/>
      <c r="H11" s="676"/>
      <c r="I11" s="676"/>
      <c r="J11" s="676"/>
      <c r="K11" s="676"/>
      <c r="L11" s="676"/>
      <c r="M11" s="676"/>
      <c r="N11" s="676"/>
      <c r="O11" s="676"/>
      <c r="P11" s="676"/>
      <c r="Q11" s="677"/>
      <c r="R11" s="678">
        <v>430201</v>
      </c>
      <c r="S11" s="679"/>
      <c r="T11" s="679"/>
      <c r="U11" s="679"/>
      <c r="V11" s="679"/>
      <c r="W11" s="679"/>
      <c r="X11" s="679"/>
      <c r="Y11" s="680"/>
      <c r="Z11" s="681">
        <v>3</v>
      </c>
      <c r="AA11" s="682"/>
      <c r="AB11" s="682"/>
      <c r="AC11" s="683"/>
      <c r="AD11" s="684">
        <v>430201</v>
      </c>
      <c r="AE11" s="679"/>
      <c r="AF11" s="679"/>
      <c r="AG11" s="679"/>
      <c r="AH11" s="679"/>
      <c r="AI11" s="679"/>
      <c r="AJ11" s="679"/>
      <c r="AK11" s="680"/>
      <c r="AL11" s="681">
        <v>6.3</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63123</v>
      </c>
      <c r="BH11" s="679"/>
      <c r="BI11" s="679"/>
      <c r="BJ11" s="679"/>
      <c r="BK11" s="679"/>
      <c r="BL11" s="679"/>
      <c r="BM11" s="679"/>
      <c r="BN11" s="680"/>
      <c r="BO11" s="715">
        <v>2.4</v>
      </c>
      <c r="BP11" s="715"/>
      <c r="BQ11" s="715"/>
      <c r="BR11" s="715"/>
      <c r="BS11" s="684" t="s">
        <v>173</v>
      </c>
      <c r="BT11" s="679"/>
      <c r="BU11" s="679"/>
      <c r="BV11" s="679"/>
      <c r="BW11" s="679"/>
      <c r="BX11" s="679"/>
      <c r="BY11" s="679"/>
      <c r="BZ11" s="679"/>
      <c r="CA11" s="679"/>
      <c r="CB11" s="724"/>
      <c r="CD11" s="725" t="s">
        <v>249</v>
      </c>
      <c r="CE11" s="722"/>
      <c r="CF11" s="722"/>
      <c r="CG11" s="722"/>
      <c r="CH11" s="722"/>
      <c r="CI11" s="722"/>
      <c r="CJ11" s="722"/>
      <c r="CK11" s="722"/>
      <c r="CL11" s="722"/>
      <c r="CM11" s="722"/>
      <c r="CN11" s="722"/>
      <c r="CO11" s="722"/>
      <c r="CP11" s="722"/>
      <c r="CQ11" s="723"/>
      <c r="CR11" s="678">
        <v>538362</v>
      </c>
      <c r="CS11" s="679"/>
      <c r="CT11" s="679"/>
      <c r="CU11" s="679"/>
      <c r="CV11" s="679"/>
      <c r="CW11" s="679"/>
      <c r="CX11" s="679"/>
      <c r="CY11" s="680"/>
      <c r="CZ11" s="715">
        <v>3.9</v>
      </c>
      <c r="DA11" s="715"/>
      <c r="DB11" s="715"/>
      <c r="DC11" s="715"/>
      <c r="DD11" s="684">
        <v>118541</v>
      </c>
      <c r="DE11" s="679"/>
      <c r="DF11" s="679"/>
      <c r="DG11" s="679"/>
      <c r="DH11" s="679"/>
      <c r="DI11" s="679"/>
      <c r="DJ11" s="679"/>
      <c r="DK11" s="679"/>
      <c r="DL11" s="679"/>
      <c r="DM11" s="679"/>
      <c r="DN11" s="679"/>
      <c r="DO11" s="679"/>
      <c r="DP11" s="680"/>
      <c r="DQ11" s="684">
        <v>238160</v>
      </c>
      <c r="DR11" s="679"/>
      <c r="DS11" s="679"/>
      <c r="DT11" s="679"/>
      <c r="DU11" s="679"/>
      <c r="DV11" s="679"/>
      <c r="DW11" s="679"/>
      <c r="DX11" s="679"/>
      <c r="DY11" s="679"/>
      <c r="DZ11" s="679"/>
      <c r="EA11" s="679"/>
      <c r="EB11" s="679"/>
      <c r="EC11" s="724"/>
    </row>
    <row r="12" spans="2:143" ht="11.25" customHeight="1" x14ac:dyDescent="0.15">
      <c r="B12" s="675" t="s">
        <v>250</v>
      </c>
      <c r="C12" s="676"/>
      <c r="D12" s="676"/>
      <c r="E12" s="676"/>
      <c r="F12" s="676"/>
      <c r="G12" s="676"/>
      <c r="H12" s="676"/>
      <c r="I12" s="676"/>
      <c r="J12" s="676"/>
      <c r="K12" s="676"/>
      <c r="L12" s="676"/>
      <c r="M12" s="676"/>
      <c r="N12" s="676"/>
      <c r="O12" s="676"/>
      <c r="P12" s="676"/>
      <c r="Q12" s="677"/>
      <c r="R12" s="678">
        <v>62314</v>
      </c>
      <c r="S12" s="679"/>
      <c r="T12" s="679"/>
      <c r="U12" s="679"/>
      <c r="V12" s="679"/>
      <c r="W12" s="679"/>
      <c r="X12" s="679"/>
      <c r="Y12" s="680"/>
      <c r="Z12" s="715">
        <v>0.4</v>
      </c>
      <c r="AA12" s="715"/>
      <c r="AB12" s="715"/>
      <c r="AC12" s="715"/>
      <c r="AD12" s="716">
        <v>62314</v>
      </c>
      <c r="AE12" s="716"/>
      <c r="AF12" s="716"/>
      <c r="AG12" s="716"/>
      <c r="AH12" s="716"/>
      <c r="AI12" s="716"/>
      <c r="AJ12" s="716"/>
      <c r="AK12" s="716"/>
      <c r="AL12" s="681">
        <v>0.9</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1243264</v>
      </c>
      <c r="BH12" s="679"/>
      <c r="BI12" s="679"/>
      <c r="BJ12" s="679"/>
      <c r="BK12" s="679"/>
      <c r="BL12" s="679"/>
      <c r="BM12" s="679"/>
      <c r="BN12" s="680"/>
      <c r="BO12" s="715">
        <v>46.7</v>
      </c>
      <c r="BP12" s="715"/>
      <c r="BQ12" s="715"/>
      <c r="BR12" s="715"/>
      <c r="BS12" s="684" t="s">
        <v>173</v>
      </c>
      <c r="BT12" s="679"/>
      <c r="BU12" s="679"/>
      <c r="BV12" s="679"/>
      <c r="BW12" s="679"/>
      <c r="BX12" s="679"/>
      <c r="BY12" s="679"/>
      <c r="BZ12" s="679"/>
      <c r="CA12" s="679"/>
      <c r="CB12" s="724"/>
      <c r="CD12" s="725" t="s">
        <v>252</v>
      </c>
      <c r="CE12" s="722"/>
      <c r="CF12" s="722"/>
      <c r="CG12" s="722"/>
      <c r="CH12" s="722"/>
      <c r="CI12" s="722"/>
      <c r="CJ12" s="722"/>
      <c r="CK12" s="722"/>
      <c r="CL12" s="722"/>
      <c r="CM12" s="722"/>
      <c r="CN12" s="722"/>
      <c r="CO12" s="722"/>
      <c r="CP12" s="722"/>
      <c r="CQ12" s="723"/>
      <c r="CR12" s="678">
        <v>97388</v>
      </c>
      <c r="CS12" s="679"/>
      <c r="CT12" s="679"/>
      <c r="CU12" s="679"/>
      <c r="CV12" s="679"/>
      <c r="CW12" s="679"/>
      <c r="CX12" s="679"/>
      <c r="CY12" s="680"/>
      <c r="CZ12" s="715">
        <v>0.7</v>
      </c>
      <c r="DA12" s="715"/>
      <c r="DB12" s="715"/>
      <c r="DC12" s="715"/>
      <c r="DD12" s="684" t="s">
        <v>173</v>
      </c>
      <c r="DE12" s="679"/>
      <c r="DF12" s="679"/>
      <c r="DG12" s="679"/>
      <c r="DH12" s="679"/>
      <c r="DI12" s="679"/>
      <c r="DJ12" s="679"/>
      <c r="DK12" s="679"/>
      <c r="DL12" s="679"/>
      <c r="DM12" s="679"/>
      <c r="DN12" s="679"/>
      <c r="DO12" s="679"/>
      <c r="DP12" s="680"/>
      <c r="DQ12" s="684">
        <v>68514</v>
      </c>
      <c r="DR12" s="679"/>
      <c r="DS12" s="679"/>
      <c r="DT12" s="679"/>
      <c r="DU12" s="679"/>
      <c r="DV12" s="679"/>
      <c r="DW12" s="679"/>
      <c r="DX12" s="679"/>
      <c r="DY12" s="679"/>
      <c r="DZ12" s="679"/>
      <c r="EA12" s="679"/>
      <c r="EB12" s="679"/>
      <c r="EC12" s="724"/>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173</v>
      </c>
      <c r="S13" s="679"/>
      <c r="T13" s="679"/>
      <c r="U13" s="679"/>
      <c r="V13" s="679"/>
      <c r="W13" s="679"/>
      <c r="X13" s="679"/>
      <c r="Y13" s="680"/>
      <c r="Z13" s="715" t="s">
        <v>173</v>
      </c>
      <c r="AA13" s="715"/>
      <c r="AB13" s="715"/>
      <c r="AC13" s="715"/>
      <c r="AD13" s="716" t="s">
        <v>173</v>
      </c>
      <c r="AE13" s="716"/>
      <c r="AF13" s="716"/>
      <c r="AG13" s="716"/>
      <c r="AH13" s="716"/>
      <c r="AI13" s="716"/>
      <c r="AJ13" s="716"/>
      <c r="AK13" s="716"/>
      <c r="AL13" s="681" t="s">
        <v>173</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1223745</v>
      </c>
      <c r="BH13" s="679"/>
      <c r="BI13" s="679"/>
      <c r="BJ13" s="679"/>
      <c r="BK13" s="679"/>
      <c r="BL13" s="679"/>
      <c r="BM13" s="679"/>
      <c r="BN13" s="680"/>
      <c r="BO13" s="715">
        <v>46</v>
      </c>
      <c r="BP13" s="715"/>
      <c r="BQ13" s="715"/>
      <c r="BR13" s="715"/>
      <c r="BS13" s="684" t="s">
        <v>173</v>
      </c>
      <c r="BT13" s="679"/>
      <c r="BU13" s="679"/>
      <c r="BV13" s="679"/>
      <c r="BW13" s="679"/>
      <c r="BX13" s="679"/>
      <c r="BY13" s="679"/>
      <c r="BZ13" s="679"/>
      <c r="CA13" s="679"/>
      <c r="CB13" s="724"/>
      <c r="CD13" s="725" t="s">
        <v>255</v>
      </c>
      <c r="CE13" s="722"/>
      <c r="CF13" s="722"/>
      <c r="CG13" s="722"/>
      <c r="CH13" s="722"/>
      <c r="CI13" s="722"/>
      <c r="CJ13" s="722"/>
      <c r="CK13" s="722"/>
      <c r="CL13" s="722"/>
      <c r="CM13" s="722"/>
      <c r="CN13" s="722"/>
      <c r="CO13" s="722"/>
      <c r="CP13" s="722"/>
      <c r="CQ13" s="723"/>
      <c r="CR13" s="678">
        <v>654753</v>
      </c>
      <c r="CS13" s="679"/>
      <c r="CT13" s="679"/>
      <c r="CU13" s="679"/>
      <c r="CV13" s="679"/>
      <c r="CW13" s="679"/>
      <c r="CX13" s="679"/>
      <c r="CY13" s="680"/>
      <c r="CZ13" s="715">
        <v>4.7</v>
      </c>
      <c r="DA13" s="715"/>
      <c r="DB13" s="715"/>
      <c r="DC13" s="715"/>
      <c r="DD13" s="684">
        <v>462917</v>
      </c>
      <c r="DE13" s="679"/>
      <c r="DF13" s="679"/>
      <c r="DG13" s="679"/>
      <c r="DH13" s="679"/>
      <c r="DI13" s="679"/>
      <c r="DJ13" s="679"/>
      <c r="DK13" s="679"/>
      <c r="DL13" s="679"/>
      <c r="DM13" s="679"/>
      <c r="DN13" s="679"/>
      <c r="DO13" s="679"/>
      <c r="DP13" s="680"/>
      <c r="DQ13" s="684">
        <v>200059</v>
      </c>
      <c r="DR13" s="679"/>
      <c r="DS13" s="679"/>
      <c r="DT13" s="679"/>
      <c r="DU13" s="679"/>
      <c r="DV13" s="679"/>
      <c r="DW13" s="679"/>
      <c r="DX13" s="679"/>
      <c r="DY13" s="679"/>
      <c r="DZ13" s="679"/>
      <c r="EA13" s="679"/>
      <c r="EB13" s="679"/>
      <c r="EC13" s="724"/>
    </row>
    <row r="14" spans="2:143" ht="11.25" customHeight="1" x14ac:dyDescent="0.15">
      <c r="B14" s="675" t="s">
        <v>256</v>
      </c>
      <c r="C14" s="676"/>
      <c r="D14" s="676"/>
      <c r="E14" s="676"/>
      <c r="F14" s="676"/>
      <c r="G14" s="676"/>
      <c r="H14" s="676"/>
      <c r="I14" s="676"/>
      <c r="J14" s="676"/>
      <c r="K14" s="676"/>
      <c r="L14" s="676"/>
      <c r="M14" s="676"/>
      <c r="N14" s="676"/>
      <c r="O14" s="676"/>
      <c r="P14" s="676"/>
      <c r="Q14" s="677"/>
      <c r="R14" s="678">
        <v>15765</v>
      </c>
      <c r="S14" s="679"/>
      <c r="T14" s="679"/>
      <c r="U14" s="679"/>
      <c r="V14" s="679"/>
      <c r="W14" s="679"/>
      <c r="X14" s="679"/>
      <c r="Y14" s="680"/>
      <c r="Z14" s="715">
        <v>0.1</v>
      </c>
      <c r="AA14" s="715"/>
      <c r="AB14" s="715"/>
      <c r="AC14" s="715"/>
      <c r="AD14" s="716">
        <v>15765</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122586</v>
      </c>
      <c r="BH14" s="679"/>
      <c r="BI14" s="679"/>
      <c r="BJ14" s="679"/>
      <c r="BK14" s="679"/>
      <c r="BL14" s="679"/>
      <c r="BM14" s="679"/>
      <c r="BN14" s="680"/>
      <c r="BO14" s="715">
        <v>4.5999999999999996</v>
      </c>
      <c r="BP14" s="715"/>
      <c r="BQ14" s="715"/>
      <c r="BR14" s="715"/>
      <c r="BS14" s="684" t="s">
        <v>173</v>
      </c>
      <c r="BT14" s="679"/>
      <c r="BU14" s="679"/>
      <c r="BV14" s="679"/>
      <c r="BW14" s="679"/>
      <c r="BX14" s="679"/>
      <c r="BY14" s="679"/>
      <c r="BZ14" s="679"/>
      <c r="CA14" s="679"/>
      <c r="CB14" s="724"/>
      <c r="CD14" s="725" t="s">
        <v>258</v>
      </c>
      <c r="CE14" s="722"/>
      <c r="CF14" s="722"/>
      <c r="CG14" s="722"/>
      <c r="CH14" s="722"/>
      <c r="CI14" s="722"/>
      <c r="CJ14" s="722"/>
      <c r="CK14" s="722"/>
      <c r="CL14" s="722"/>
      <c r="CM14" s="722"/>
      <c r="CN14" s="722"/>
      <c r="CO14" s="722"/>
      <c r="CP14" s="722"/>
      <c r="CQ14" s="723"/>
      <c r="CR14" s="678">
        <v>432754</v>
      </c>
      <c r="CS14" s="679"/>
      <c r="CT14" s="679"/>
      <c r="CU14" s="679"/>
      <c r="CV14" s="679"/>
      <c r="CW14" s="679"/>
      <c r="CX14" s="679"/>
      <c r="CY14" s="680"/>
      <c r="CZ14" s="715">
        <v>3.1</v>
      </c>
      <c r="DA14" s="715"/>
      <c r="DB14" s="715"/>
      <c r="DC14" s="715"/>
      <c r="DD14" s="684">
        <v>1930</v>
      </c>
      <c r="DE14" s="679"/>
      <c r="DF14" s="679"/>
      <c r="DG14" s="679"/>
      <c r="DH14" s="679"/>
      <c r="DI14" s="679"/>
      <c r="DJ14" s="679"/>
      <c r="DK14" s="679"/>
      <c r="DL14" s="679"/>
      <c r="DM14" s="679"/>
      <c r="DN14" s="679"/>
      <c r="DO14" s="679"/>
      <c r="DP14" s="680"/>
      <c r="DQ14" s="684">
        <v>431339</v>
      </c>
      <c r="DR14" s="679"/>
      <c r="DS14" s="679"/>
      <c r="DT14" s="679"/>
      <c r="DU14" s="679"/>
      <c r="DV14" s="679"/>
      <c r="DW14" s="679"/>
      <c r="DX14" s="679"/>
      <c r="DY14" s="679"/>
      <c r="DZ14" s="679"/>
      <c r="EA14" s="679"/>
      <c r="EB14" s="679"/>
      <c r="EC14" s="724"/>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173</v>
      </c>
      <c r="S15" s="679"/>
      <c r="T15" s="679"/>
      <c r="U15" s="679"/>
      <c r="V15" s="679"/>
      <c r="W15" s="679"/>
      <c r="X15" s="679"/>
      <c r="Y15" s="680"/>
      <c r="Z15" s="715" t="s">
        <v>173</v>
      </c>
      <c r="AA15" s="715"/>
      <c r="AB15" s="715"/>
      <c r="AC15" s="715"/>
      <c r="AD15" s="716" t="s">
        <v>173</v>
      </c>
      <c r="AE15" s="716"/>
      <c r="AF15" s="716"/>
      <c r="AG15" s="716"/>
      <c r="AH15" s="716"/>
      <c r="AI15" s="716"/>
      <c r="AJ15" s="716"/>
      <c r="AK15" s="716"/>
      <c r="AL15" s="681" t="s">
        <v>173</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125003</v>
      </c>
      <c r="BH15" s="679"/>
      <c r="BI15" s="679"/>
      <c r="BJ15" s="679"/>
      <c r="BK15" s="679"/>
      <c r="BL15" s="679"/>
      <c r="BM15" s="679"/>
      <c r="BN15" s="680"/>
      <c r="BO15" s="715">
        <v>4.7</v>
      </c>
      <c r="BP15" s="715"/>
      <c r="BQ15" s="715"/>
      <c r="BR15" s="715"/>
      <c r="BS15" s="684" t="s">
        <v>173</v>
      </c>
      <c r="BT15" s="679"/>
      <c r="BU15" s="679"/>
      <c r="BV15" s="679"/>
      <c r="BW15" s="679"/>
      <c r="BX15" s="679"/>
      <c r="BY15" s="679"/>
      <c r="BZ15" s="679"/>
      <c r="CA15" s="679"/>
      <c r="CB15" s="724"/>
      <c r="CD15" s="725" t="s">
        <v>261</v>
      </c>
      <c r="CE15" s="722"/>
      <c r="CF15" s="722"/>
      <c r="CG15" s="722"/>
      <c r="CH15" s="722"/>
      <c r="CI15" s="722"/>
      <c r="CJ15" s="722"/>
      <c r="CK15" s="722"/>
      <c r="CL15" s="722"/>
      <c r="CM15" s="722"/>
      <c r="CN15" s="722"/>
      <c r="CO15" s="722"/>
      <c r="CP15" s="722"/>
      <c r="CQ15" s="723"/>
      <c r="CR15" s="678">
        <v>1862806</v>
      </c>
      <c r="CS15" s="679"/>
      <c r="CT15" s="679"/>
      <c r="CU15" s="679"/>
      <c r="CV15" s="679"/>
      <c r="CW15" s="679"/>
      <c r="CX15" s="679"/>
      <c r="CY15" s="680"/>
      <c r="CZ15" s="715">
        <v>13.3</v>
      </c>
      <c r="DA15" s="715"/>
      <c r="DB15" s="715"/>
      <c r="DC15" s="715"/>
      <c r="DD15" s="684">
        <v>627552</v>
      </c>
      <c r="DE15" s="679"/>
      <c r="DF15" s="679"/>
      <c r="DG15" s="679"/>
      <c r="DH15" s="679"/>
      <c r="DI15" s="679"/>
      <c r="DJ15" s="679"/>
      <c r="DK15" s="679"/>
      <c r="DL15" s="679"/>
      <c r="DM15" s="679"/>
      <c r="DN15" s="679"/>
      <c r="DO15" s="679"/>
      <c r="DP15" s="680"/>
      <c r="DQ15" s="684">
        <v>886687</v>
      </c>
      <c r="DR15" s="679"/>
      <c r="DS15" s="679"/>
      <c r="DT15" s="679"/>
      <c r="DU15" s="679"/>
      <c r="DV15" s="679"/>
      <c r="DW15" s="679"/>
      <c r="DX15" s="679"/>
      <c r="DY15" s="679"/>
      <c r="DZ15" s="679"/>
      <c r="EA15" s="679"/>
      <c r="EB15" s="679"/>
      <c r="EC15" s="724"/>
    </row>
    <row r="16" spans="2:143" ht="11.25" customHeight="1" x14ac:dyDescent="0.15">
      <c r="B16" s="675" t="s">
        <v>262</v>
      </c>
      <c r="C16" s="676"/>
      <c r="D16" s="676"/>
      <c r="E16" s="676"/>
      <c r="F16" s="676"/>
      <c r="G16" s="676"/>
      <c r="H16" s="676"/>
      <c r="I16" s="676"/>
      <c r="J16" s="676"/>
      <c r="K16" s="676"/>
      <c r="L16" s="676"/>
      <c r="M16" s="676"/>
      <c r="N16" s="676"/>
      <c r="O16" s="676"/>
      <c r="P16" s="676"/>
      <c r="Q16" s="677"/>
      <c r="R16" s="678">
        <v>3106</v>
      </c>
      <c r="S16" s="679"/>
      <c r="T16" s="679"/>
      <c r="U16" s="679"/>
      <c r="V16" s="679"/>
      <c r="W16" s="679"/>
      <c r="X16" s="679"/>
      <c r="Y16" s="680"/>
      <c r="Z16" s="715">
        <v>0</v>
      </c>
      <c r="AA16" s="715"/>
      <c r="AB16" s="715"/>
      <c r="AC16" s="715"/>
      <c r="AD16" s="716">
        <v>3106</v>
      </c>
      <c r="AE16" s="716"/>
      <c r="AF16" s="716"/>
      <c r="AG16" s="716"/>
      <c r="AH16" s="716"/>
      <c r="AI16" s="716"/>
      <c r="AJ16" s="716"/>
      <c r="AK16" s="716"/>
      <c r="AL16" s="681">
        <v>0</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v>743</v>
      </c>
      <c r="BH16" s="679"/>
      <c r="BI16" s="679"/>
      <c r="BJ16" s="679"/>
      <c r="BK16" s="679"/>
      <c r="BL16" s="679"/>
      <c r="BM16" s="679"/>
      <c r="BN16" s="680"/>
      <c r="BO16" s="715">
        <v>0</v>
      </c>
      <c r="BP16" s="715"/>
      <c r="BQ16" s="715"/>
      <c r="BR16" s="715"/>
      <c r="BS16" s="684" t="s">
        <v>173</v>
      </c>
      <c r="BT16" s="679"/>
      <c r="BU16" s="679"/>
      <c r="BV16" s="679"/>
      <c r="BW16" s="679"/>
      <c r="BX16" s="679"/>
      <c r="BY16" s="679"/>
      <c r="BZ16" s="679"/>
      <c r="CA16" s="679"/>
      <c r="CB16" s="724"/>
      <c r="CD16" s="725" t="s">
        <v>264</v>
      </c>
      <c r="CE16" s="722"/>
      <c r="CF16" s="722"/>
      <c r="CG16" s="722"/>
      <c r="CH16" s="722"/>
      <c r="CI16" s="722"/>
      <c r="CJ16" s="722"/>
      <c r="CK16" s="722"/>
      <c r="CL16" s="722"/>
      <c r="CM16" s="722"/>
      <c r="CN16" s="722"/>
      <c r="CO16" s="722"/>
      <c r="CP16" s="722"/>
      <c r="CQ16" s="723"/>
      <c r="CR16" s="678" t="s">
        <v>173</v>
      </c>
      <c r="CS16" s="679"/>
      <c r="CT16" s="679"/>
      <c r="CU16" s="679"/>
      <c r="CV16" s="679"/>
      <c r="CW16" s="679"/>
      <c r="CX16" s="679"/>
      <c r="CY16" s="680"/>
      <c r="CZ16" s="715" t="s">
        <v>173</v>
      </c>
      <c r="DA16" s="715"/>
      <c r="DB16" s="715"/>
      <c r="DC16" s="715"/>
      <c r="DD16" s="684" t="s">
        <v>173</v>
      </c>
      <c r="DE16" s="679"/>
      <c r="DF16" s="679"/>
      <c r="DG16" s="679"/>
      <c r="DH16" s="679"/>
      <c r="DI16" s="679"/>
      <c r="DJ16" s="679"/>
      <c r="DK16" s="679"/>
      <c r="DL16" s="679"/>
      <c r="DM16" s="679"/>
      <c r="DN16" s="679"/>
      <c r="DO16" s="679"/>
      <c r="DP16" s="680"/>
      <c r="DQ16" s="684" t="s">
        <v>173</v>
      </c>
      <c r="DR16" s="679"/>
      <c r="DS16" s="679"/>
      <c r="DT16" s="679"/>
      <c r="DU16" s="679"/>
      <c r="DV16" s="679"/>
      <c r="DW16" s="679"/>
      <c r="DX16" s="679"/>
      <c r="DY16" s="679"/>
      <c r="DZ16" s="679"/>
      <c r="EA16" s="679"/>
      <c r="EB16" s="679"/>
      <c r="EC16" s="724"/>
    </row>
    <row r="17" spans="2:133" ht="11.25" customHeight="1" x14ac:dyDescent="0.15">
      <c r="B17" s="675" t="s">
        <v>265</v>
      </c>
      <c r="C17" s="676"/>
      <c r="D17" s="676"/>
      <c r="E17" s="676"/>
      <c r="F17" s="676"/>
      <c r="G17" s="676"/>
      <c r="H17" s="676"/>
      <c r="I17" s="676"/>
      <c r="J17" s="676"/>
      <c r="K17" s="676"/>
      <c r="L17" s="676"/>
      <c r="M17" s="676"/>
      <c r="N17" s="676"/>
      <c r="O17" s="676"/>
      <c r="P17" s="676"/>
      <c r="Q17" s="677"/>
      <c r="R17" s="678">
        <v>76967</v>
      </c>
      <c r="S17" s="679"/>
      <c r="T17" s="679"/>
      <c r="U17" s="679"/>
      <c r="V17" s="679"/>
      <c r="W17" s="679"/>
      <c r="X17" s="679"/>
      <c r="Y17" s="680"/>
      <c r="Z17" s="715">
        <v>0.5</v>
      </c>
      <c r="AA17" s="715"/>
      <c r="AB17" s="715"/>
      <c r="AC17" s="715"/>
      <c r="AD17" s="716">
        <v>76967</v>
      </c>
      <c r="AE17" s="716"/>
      <c r="AF17" s="716"/>
      <c r="AG17" s="716"/>
      <c r="AH17" s="716"/>
      <c r="AI17" s="716"/>
      <c r="AJ17" s="716"/>
      <c r="AK17" s="716"/>
      <c r="AL17" s="681">
        <v>1.1000000000000001</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173</v>
      </c>
      <c r="BH17" s="679"/>
      <c r="BI17" s="679"/>
      <c r="BJ17" s="679"/>
      <c r="BK17" s="679"/>
      <c r="BL17" s="679"/>
      <c r="BM17" s="679"/>
      <c r="BN17" s="680"/>
      <c r="BO17" s="715" t="s">
        <v>173</v>
      </c>
      <c r="BP17" s="715"/>
      <c r="BQ17" s="715"/>
      <c r="BR17" s="715"/>
      <c r="BS17" s="684" t="s">
        <v>173</v>
      </c>
      <c r="BT17" s="679"/>
      <c r="BU17" s="679"/>
      <c r="BV17" s="679"/>
      <c r="BW17" s="679"/>
      <c r="BX17" s="679"/>
      <c r="BY17" s="679"/>
      <c r="BZ17" s="679"/>
      <c r="CA17" s="679"/>
      <c r="CB17" s="724"/>
      <c r="CD17" s="725" t="s">
        <v>267</v>
      </c>
      <c r="CE17" s="722"/>
      <c r="CF17" s="722"/>
      <c r="CG17" s="722"/>
      <c r="CH17" s="722"/>
      <c r="CI17" s="722"/>
      <c r="CJ17" s="722"/>
      <c r="CK17" s="722"/>
      <c r="CL17" s="722"/>
      <c r="CM17" s="722"/>
      <c r="CN17" s="722"/>
      <c r="CO17" s="722"/>
      <c r="CP17" s="722"/>
      <c r="CQ17" s="723"/>
      <c r="CR17" s="678">
        <v>1379318</v>
      </c>
      <c r="CS17" s="679"/>
      <c r="CT17" s="679"/>
      <c r="CU17" s="679"/>
      <c r="CV17" s="679"/>
      <c r="CW17" s="679"/>
      <c r="CX17" s="679"/>
      <c r="CY17" s="680"/>
      <c r="CZ17" s="715">
        <v>9.9</v>
      </c>
      <c r="DA17" s="715"/>
      <c r="DB17" s="715"/>
      <c r="DC17" s="715"/>
      <c r="DD17" s="684" t="s">
        <v>173</v>
      </c>
      <c r="DE17" s="679"/>
      <c r="DF17" s="679"/>
      <c r="DG17" s="679"/>
      <c r="DH17" s="679"/>
      <c r="DI17" s="679"/>
      <c r="DJ17" s="679"/>
      <c r="DK17" s="679"/>
      <c r="DL17" s="679"/>
      <c r="DM17" s="679"/>
      <c r="DN17" s="679"/>
      <c r="DO17" s="679"/>
      <c r="DP17" s="680"/>
      <c r="DQ17" s="684">
        <v>1378972</v>
      </c>
      <c r="DR17" s="679"/>
      <c r="DS17" s="679"/>
      <c r="DT17" s="679"/>
      <c r="DU17" s="679"/>
      <c r="DV17" s="679"/>
      <c r="DW17" s="679"/>
      <c r="DX17" s="679"/>
      <c r="DY17" s="679"/>
      <c r="DZ17" s="679"/>
      <c r="EA17" s="679"/>
      <c r="EB17" s="679"/>
      <c r="EC17" s="724"/>
    </row>
    <row r="18" spans="2:133" ht="11.25" customHeight="1" x14ac:dyDescent="0.15">
      <c r="B18" s="675" t="s">
        <v>268</v>
      </c>
      <c r="C18" s="676"/>
      <c r="D18" s="676"/>
      <c r="E18" s="676"/>
      <c r="F18" s="676"/>
      <c r="G18" s="676"/>
      <c r="H18" s="676"/>
      <c r="I18" s="676"/>
      <c r="J18" s="676"/>
      <c r="K18" s="676"/>
      <c r="L18" s="676"/>
      <c r="M18" s="676"/>
      <c r="N18" s="676"/>
      <c r="O18" s="676"/>
      <c r="P18" s="676"/>
      <c r="Q18" s="677"/>
      <c r="R18" s="678">
        <v>22293</v>
      </c>
      <c r="S18" s="679"/>
      <c r="T18" s="679"/>
      <c r="U18" s="679"/>
      <c r="V18" s="679"/>
      <c r="W18" s="679"/>
      <c r="X18" s="679"/>
      <c r="Y18" s="680"/>
      <c r="Z18" s="715">
        <v>0.2</v>
      </c>
      <c r="AA18" s="715"/>
      <c r="AB18" s="715"/>
      <c r="AC18" s="715"/>
      <c r="AD18" s="716">
        <v>22293</v>
      </c>
      <c r="AE18" s="716"/>
      <c r="AF18" s="716"/>
      <c r="AG18" s="716"/>
      <c r="AH18" s="716"/>
      <c r="AI18" s="716"/>
      <c r="AJ18" s="716"/>
      <c r="AK18" s="716"/>
      <c r="AL18" s="681">
        <v>0.3</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173</v>
      </c>
      <c r="BH18" s="679"/>
      <c r="BI18" s="679"/>
      <c r="BJ18" s="679"/>
      <c r="BK18" s="679"/>
      <c r="BL18" s="679"/>
      <c r="BM18" s="679"/>
      <c r="BN18" s="680"/>
      <c r="BO18" s="715" t="s">
        <v>173</v>
      </c>
      <c r="BP18" s="715"/>
      <c r="BQ18" s="715"/>
      <c r="BR18" s="715"/>
      <c r="BS18" s="684" t="s">
        <v>173</v>
      </c>
      <c r="BT18" s="679"/>
      <c r="BU18" s="679"/>
      <c r="BV18" s="679"/>
      <c r="BW18" s="679"/>
      <c r="BX18" s="679"/>
      <c r="BY18" s="679"/>
      <c r="BZ18" s="679"/>
      <c r="CA18" s="679"/>
      <c r="CB18" s="724"/>
      <c r="CD18" s="725" t="s">
        <v>270</v>
      </c>
      <c r="CE18" s="722"/>
      <c r="CF18" s="722"/>
      <c r="CG18" s="722"/>
      <c r="CH18" s="722"/>
      <c r="CI18" s="722"/>
      <c r="CJ18" s="722"/>
      <c r="CK18" s="722"/>
      <c r="CL18" s="722"/>
      <c r="CM18" s="722"/>
      <c r="CN18" s="722"/>
      <c r="CO18" s="722"/>
      <c r="CP18" s="722"/>
      <c r="CQ18" s="723"/>
      <c r="CR18" s="678" t="s">
        <v>173</v>
      </c>
      <c r="CS18" s="679"/>
      <c r="CT18" s="679"/>
      <c r="CU18" s="679"/>
      <c r="CV18" s="679"/>
      <c r="CW18" s="679"/>
      <c r="CX18" s="679"/>
      <c r="CY18" s="680"/>
      <c r="CZ18" s="715" t="s">
        <v>173</v>
      </c>
      <c r="DA18" s="715"/>
      <c r="DB18" s="715"/>
      <c r="DC18" s="715"/>
      <c r="DD18" s="684" t="s">
        <v>173</v>
      </c>
      <c r="DE18" s="679"/>
      <c r="DF18" s="679"/>
      <c r="DG18" s="679"/>
      <c r="DH18" s="679"/>
      <c r="DI18" s="679"/>
      <c r="DJ18" s="679"/>
      <c r="DK18" s="679"/>
      <c r="DL18" s="679"/>
      <c r="DM18" s="679"/>
      <c r="DN18" s="679"/>
      <c r="DO18" s="679"/>
      <c r="DP18" s="680"/>
      <c r="DQ18" s="684" t="s">
        <v>173</v>
      </c>
      <c r="DR18" s="679"/>
      <c r="DS18" s="679"/>
      <c r="DT18" s="679"/>
      <c r="DU18" s="679"/>
      <c r="DV18" s="679"/>
      <c r="DW18" s="679"/>
      <c r="DX18" s="679"/>
      <c r="DY18" s="679"/>
      <c r="DZ18" s="679"/>
      <c r="EA18" s="679"/>
      <c r="EB18" s="679"/>
      <c r="EC18" s="724"/>
    </row>
    <row r="19" spans="2:133" ht="11.25" customHeight="1" x14ac:dyDescent="0.15">
      <c r="B19" s="675" t="s">
        <v>271</v>
      </c>
      <c r="C19" s="676"/>
      <c r="D19" s="676"/>
      <c r="E19" s="676"/>
      <c r="F19" s="676"/>
      <c r="G19" s="676"/>
      <c r="H19" s="676"/>
      <c r="I19" s="676"/>
      <c r="J19" s="676"/>
      <c r="K19" s="676"/>
      <c r="L19" s="676"/>
      <c r="M19" s="676"/>
      <c r="N19" s="676"/>
      <c r="O19" s="676"/>
      <c r="P19" s="676"/>
      <c r="Q19" s="677"/>
      <c r="R19" s="678">
        <v>1835</v>
      </c>
      <c r="S19" s="679"/>
      <c r="T19" s="679"/>
      <c r="U19" s="679"/>
      <c r="V19" s="679"/>
      <c r="W19" s="679"/>
      <c r="X19" s="679"/>
      <c r="Y19" s="680"/>
      <c r="Z19" s="715">
        <v>0</v>
      </c>
      <c r="AA19" s="715"/>
      <c r="AB19" s="715"/>
      <c r="AC19" s="715"/>
      <c r="AD19" s="716">
        <v>1835</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t="s">
        <v>173</v>
      </c>
      <c r="BH19" s="679"/>
      <c r="BI19" s="679"/>
      <c r="BJ19" s="679"/>
      <c r="BK19" s="679"/>
      <c r="BL19" s="679"/>
      <c r="BM19" s="679"/>
      <c r="BN19" s="680"/>
      <c r="BO19" s="715" t="s">
        <v>173</v>
      </c>
      <c r="BP19" s="715"/>
      <c r="BQ19" s="715"/>
      <c r="BR19" s="715"/>
      <c r="BS19" s="684" t="s">
        <v>173</v>
      </c>
      <c r="BT19" s="679"/>
      <c r="BU19" s="679"/>
      <c r="BV19" s="679"/>
      <c r="BW19" s="679"/>
      <c r="BX19" s="679"/>
      <c r="BY19" s="679"/>
      <c r="BZ19" s="679"/>
      <c r="CA19" s="679"/>
      <c r="CB19" s="724"/>
      <c r="CD19" s="725" t="s">
        <v>273</v>
      </c>
      <c r="CE19" s="722"/>
      <c r="CF19" s="722"/>
      <c r="CG19" s="722"/>
      <c r="CH19" s="722"/>
      <c r="CI19" s="722"/>
      <c r="CJ19" s="722"/>
      <c r="CK19" s="722"/>
      <c r="CL19" s="722"/>
      <c r="CM19" s="722"/>
      <c r="CN19" s="722"/>
      <c r="CO19" s="722"/>
      <c r="CP19" s="722"/>
      <c r="CQ19" s="723"/>
      <c r="CR19" s="678" t="s">
        <v>173</v>
      </c>
      <c r="CS19" s="679"/>
      <c r="CT19" s="679"/>
      <c r="CU19" s="679"/>
      <c r="CV19" s="679"/>
      <c r="CW19" s="679"/>
      <c r="CX19" s="679"/>
      <c r="CY19" s="680"/>
      <c r="CZ19" s="715" t="s">
        <v>173</v>
      </c>
      <c r="DA19" s="715"/>
      <c r="DB19" s="715"/>
      <c r="DC19" s="715"/>
      <c r="DD19" s="684" t="s">
        <v>173</v>
      </c>
      <c r="DE19" s="679"/>
      <c r="DF19" s="679"/>
      <c r="DG19" s="679"/>
      <c r="DH19" s="679"/>
      <c r="DI19" s="679"/>
      <c r="DJ19" s="679"/>
      <c r="DK19" s="679"/>
      <c r="DL19" s="679"/>
      <c r="DM19" s="679"/>
      <c r="DN19" s="679"/>
      <c r="DO19" s="679"/>
      <c r="DP19" s="680"/>
      <c r="DQ19" s="684" t="s">
        <v>173</v>
      </c>
      <c r="DR19" s="679"/>
      <c r="DS19" s="679"/>
      <c r="DT19" s="679"/>
      <c r="DU19" s="679"/>
      <c r="DV19" s="679"/>
      <c r="DW19" s="679"/>
      <c r="DX19" s="679"/>
      <c r="DY19" s="679"/>
      <c r="DZ19" s="679"/>
      <c r="EA19" s="679"/>
      <c r="EB19" s="679"/>
      <c r="EC19" s="724"/>
    </row>
    <row r="20" spans="2:133" ht="11.25" customHeight="1" x14ac:dyDescent="0.15">
      <c r="B20" s="675" t="s">
        <v>274</v>
      </c>
      <c r="C20" s="676"/>
      <c r="D20" s="676"/>
      <c r="E20" s="676"/>
      <c r="F20" s="676"/>
      <c r="G20" s="676"/>
      <c r="H20" s="676"/>
      <c r="I20" s="676"/>
      <c r="J20" s="676"/>
      <c r="K20" s="676"/>
      <c r="L20" s="676"/>
      <c r="M20" s="676"/>
      <c r="N20" s="676"/>
      <c r="O20" s="676"/>
      <c r="P20" s="676"/>
      <c r="Q20" s="677"/>
      <c r="R20" s="678">
        <v>342</v>
      </c>
      <c r="S20" s="679"/>
      <c r="T20" s="679"/>
      <c r="U20" s="679"/>
      <c r="V20" s="679"/>
      <c r="W20" s="679"/>
      <c r="X20" s="679"/>
      <c r="Y20" s="680"/>
      <c r="Z20" s="715">
        <v>0</v>
      </c>
      <c r="AA20" s="715"/>
      <c r="AB20" s="715"/>
      <c r="AC20" s="715"/>
      <c r="AD20" s="716">
        <v>342</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t="s">
        <v>173</v>
      </c>
      <c r="BH20" s="679"/>
      <c r="BI20" s="679"/>
      <c r="BJ20" s="679"/>
      <c r="BK20" s="679"/>
      <c r="BL20" s="679"/>
      <c r="BM20" s="679"/>
      <c r="BN20" s="680"/>
      <c r="BO20" s="715" t="s">
        <v>173</v>
      </c>
      <c r="BP20" s="715"/>
      <c r="BQ20" s="715"/>
      <c r="BR20" s="715"/>
      <c r="BS20" s="684" t="s">
        <v>173</v>
      </c>
      <c r="BT20" s="679"/>
      <c r="BU20" s="679"/>
      <c r="BV20" s="679"/>
      <c r="BW20" s="679"/>
      <c r="BX20" s="679"/>
      <c r="BY20" s="679"/>
      <c r="BZ20" s="679"/>
      <c r="CA20" s="679"/>
      <c r="CB20" s="724"/>
      <c r="CD20" s="725" t="s">
        <v>276</v>
      </c>
      <c r="CE20" s="722"/>
      <c r="CF20" s="722"/>
      <c r="CG20" s="722"/>
      <c r="CH20" s="722"/>
      <c r="CI20" s="722"/>
      <c r="CJ20" s="722"/>
      <c r="CK20" s="722"/>
      <c r="CL20" s="722"/>
      <c r="CM20" s="722"/>
      <c r="CN20" s="722"/>
      <c r="CO20" s="722"/>
      <c r="CP20" s="722"/>
      <c r="CQ20" s="723"/>
      <c r="CR20" s="678">
        <v>13962677</v>
      </c>
      <c r="CS20" s="679"/>
      <c r="CT20" s="679"/>
      <c r="CU20" s="679"/>
      <c r="CV20" s="679"/>
      <c r="CW20" s="679"/>
      <c r="CX20" s="679"/>
      <c r="CY20" s="680"/>
      <c r="CZ20" s="715">
        <v>100</v>
      </c>
      <c r="DA20" s="715"/>
      <c r="DB20" s="715"/>
      <c r="DC20" s="715"/>
      <c r="DD20" s="684">
        <v>1259797</v>
      </c>
      <c r="DE20" s="679"/>
      <c r="DF20" s="679"/>
      <c r="DG20" s="679"/>
      <c r="DH20" s="679"/>
      <c r="DI20" s="679"/>
      <c r="DJ20" s="679"/>
      <c r="DK20" s="679"/>
      <c r="DL20" s="679"/>
      <c r="DM20" s="679"/>
      <c r="DN20" s="679"/>
      <c r="DO20" s="679"/>
      <c r="DP20" s="680"/>
      <c r="DQ20" s="684">
        <v>8228818</v>
      </c>
      <c r="DR20" s="679"/>
      <c r="DS20" s="679"/>
      <c r="DT20" s="679"/>
      <c r="DU20" s="679"/>
      <c r="DV20" s="679"/>
      <c r="DW20" s="679"/>
      <c r="DX20" s="679"/>
      <c r="DY20" s="679"/>
      <c r="DZ20" s="679"/>
      <c r="EA20" s="679"/>
      <c r="EB20" s="679"/>
      <c r="EC20" s="724"/>
    </row>
    <row r="21" spans="2:133" ht="11.25" customHeight="1" x14ac:dyDescent="0.15">
      <c r="B21" s="675" t="s">
        <v>277</v>
      </c>
      <c r="C21" s="676"/>
      <c r="D21" s="676"/>
      <c r="E21" s="676"/>
      <c r="F21" s="676"/>
      <c r="G21" s="676"/>
      <c r="H21" s="676"/>
      <c r="I21" s="676"/>
      <c r="J21" s="676"/>
      <c r="K21" s="676"/>
      <c r="L21" s="676"/>
      <c r="M21" s="676"/>
      <c r="N21" s="676"/>
      <c r="O21" s="676"/>
      <c r="P21" s="676"/>
      <c r="Q21" s="677"/>
      <c r="R21" s="678">
        <v>52497</v>
      </c>
      <c r="S21" s="679"/>
      <c r="T21" s="679"/>
      <c r="U21" s="679"/>
      <c r="V21" s="679"/>
      <c r="W21" s="679"/>
      <c r="X21" s="679"/>
      <c r="Y21" s="680"/>
      <c r="Z21" s="715">
        <v>0.4</v>
      </c>
      <c r="AA21" s="715"/>
      <c r="AB21" s="715"/>
      <c r="AC21" s="715"/>
      <c r="AD21" s="716">
        <v>52497</v>
      </c>
      <c r="AE21" s="716"/>
      <c r="AF21" s="716"/>
      <c r="AG21" s="716"/>
      <c r="AH21" s="716"/>
      <c r="AI21" s="716"/>
      <c r="AJ21" s="716"/>
      <c r="AK21" s="716"/>
      <c r="AL21" s="681">
        <v>0.8</v>
      </c>
      <c r="AM21" s="682"/>
      <c r="AN21" s="682"/>
      <c r="AO21" s="717"/>
      <c r="AP21" s="773" t="s">
        <v>278</v>
      </c>
      <c r="AQ21" s="780"/>
      <c r="AR21" s="780"/>
      <c r="AS21" s="780"/>
      <c r="AT21" s="780"/>
      <c r="AU21" s="780"/>
      <c r="AV21" s="780"/>
      <c r="AW21" s="780"/>
      <c r="AX21" s="780"/>
      <c r="AY21" s="780"/>
      <c r="AZ21" s="780"/>
      <c r="BA21" s="780"/>
      <c r="BB21" s="780"/>
      <c r="BC21" s="780"/>
      <c r="BD21" s="780"/>
      <c r="BE21" s="780"/>
      <c r="BF21" s="775"/>
      <c r="BG21" s="678" t="s">
        <v>173</v>
      </c>
      <c r="BH21" s="679"/>
      <c r="BI21" s="679"/>
      <c r="BJ21" s="679"/>
      <c r="BK21" s="679"/>
      <c r="BL21" s="679"/>
      <c r="BM21" s="679"/>
      <c r="BN21" s="680"/>
      <c r="BO21" s="715" t="s">
        <v>173</v>
      </c>
      <c r="BP21" s="715"/>
      <c r="BQ21" s="715"/>
      <c r="BR21" s="715"/>
      <c r="BS21" s="684" t="s">
        <v>173</v>
      </c>
      <c r="BT21" s="679"/>
      <c r="BU21" s="679"/>
      <c r="BV21" s="679"/>
      <c r="BW21" s="679"/>
      <c r="BX21" s="679"/>
      <c r="BY21" s="679"/>
      <c r="BZ21" s="679"/>
      <c r="CA21" s="679"/>
      <c r="CB21" s="724"/>
      <c r="CD21" s="785"/>
      <c r="CE21" s="703"/>
      <c r="CF21" s="703"/>
      <c r="CG21" s="703"/>
      <c r="CH21" s="703"/>
      <c r="CI21" s="703"/>
      <c r="CJ21" s="703"/>
      <c r="CK21" s="703"/>
      <c r="CL21" s="703"/>
      <c r="CM21" s="703"/>
      <c r="CN21" s="703"/>
      <c r="CO21" s="703"/>
      <c r="CP21" s="703"/>
      <c r="CQ21" s="704"/>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3585532</v>
      </c>
      <c r="S22" s="679"/>
      <c r="T22" s="679"/>
      <c r="U22" s="679"/>
      <c r="V22" s="679"/>
      <c r="W22" s="679"/>
      <c r="X22" s="679"/>
      <c r="Y22" s="680"/>
      <c r="Z22" s="715">
        <v>24.6</v>
      </c>
      <c r="AA22" s="715"/>
      <c r="AB22" s="715"/>
      <c r="AC22" s="715"/>
      <c r="AD22" s="716">
        <v>3386569</v>
      </c>
      <c r="AE22" s="716"/>
      <c r="AF22" s="716"/>
      <c r="AG22" s="716"/>
      <c r="AH22" s="716"/>
      <c r="AI22" s="716"/>
      <c r="AJ22" s="716"/>
      <c r="AK22" s="716"/>
      <c r="AL22" s="681">
        <v>50</v>
      </c>
      <c r="AM22" s="682"/>
      <c r="AN22" s="682"/>
      <c r="AO22" s="717"/>
      <c r="AP22" s="773" t="s">
        <v>280</v>
      </c>
      <c r="AQ22" s="780"/>
      <c r="AR22" s="780"/>
      <c r="AS22" s="780"/>
      <c r="AT22" s="780"/>
      <c r="AU22" s="780"/>
      <c r="AV22" s="780"/>
      <c r="AW22" s="780"/>
      <c r="AX22" s="780"/>
      <c r="AY22" s="780"/>
      <c r="AZ22" s="780"/>
      <c r="BA22" s="780"/>
      <c r="BB22" s="780"/>
      <c r="BC22" s="780"/>
      <c r="BD22" s="780"/>
      <c r="BE22" s="780"/>
      <c r="BF22" s="775"/>
      <c r="BG22" s="678" t="s">
        <v>173</v>
      </c>
      <c r="BH22" s="679"/>
      <c r="BI22" s="679"/>
      <c r="BJ22" s="679"/>
      <c r="BK22" s="679"/>
      <c r="BL22" s="679"/>
      <c r="BM22" s="679"/>
      <c r="BN22" s="680"/>
      <c r="BO22" s="715" t="s">
        <v>173</v>
      </c>
      <c r="BP22" s="715"/>
      <c r="BQ22" s="715"/>
      <c r="BR22" s="715"/>
      <c r="BS22" s="684" t="s">
        <v>173</v>
      </c>
      <c r="BT22" s="679"/>
      <c r="BU22" s="679"/>
      <c r="BV22" s="679"/>
      <c r="BW22" s="679"/>
      <c r="BX22" s="679"/>
      <c r="BY22" s="679"/>
      <c r="BZ22" s="679"/>
      <c r="CA22" s="679"/>
      <c r="CB22" s="724"/>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3386569</v>
      </c>
      <c r="S23" s="679"/>
      <c r="T23" s="679"/>
      <c r="U23" s="679"/>
      <c r="V23" s="679"/>
      <c r="W23" s="679"/>
      <c r="X23" s="679"/>
      <c r="Y23" s="680"/>
      <c r="Z23" s="715">
        <v>23.2</v>
      </c>
      <c r="AA23" s="715"/>
      <c r="AB23" s="715"/>
      <c r="AC23" s="715"/>
      <c r="AD23" s="716">
        <v>3386569</v>
      </c>
      <c r="AE23" s="716"/>
      <c r="AF23" s="716"/>
      <c r="AG23" s="716"/>
      <c r="AH23" s="716"/>
      <c r="AI23" s="716"/>
      <c r="AJ23" s="716"/>
      <c r="AK23" s="716"/>
      <c r="AL23" s="681">
        <v>50</v>
      </c>
      <c r="AM23" s="682"/>
      <c r="AN23" s="682"/>
      <c r="AO23" s="717"/>
      <c r="AP23" s="773" t="s">
        <v>283</v>
      </c>
      <c r="AQ23" s="780"/>
      <c r="AR23" s="780"/>
      <c r="AS23" s="780"/>
      <c r="AT23" s="780"/>
      <c r="AU23" s="780"/>
      <c r="AV23" s="780"/>
      <c r="AW23" s="780"/>
      <c r="AX23" s="780"/>
      <c r="AY23" s="780"/>
      <c r="AZ23" s="780"/>
      <c r="BA23" s="780"/>
      <c r="BB23" s="780"/>
      <c r="BC23" s="780"/>
      <c r="BD23" s="780"/>
      <c r="BE23" s="780"/>
      <c r="BF23" s="775"/>
      <c r="BG23" s="678" t="s">
        <v>173</v>
      </c>
      <c r="BH23" s="679"/>
      <c r="BI23" s="679"/>
      <c r="BJ23" s="679"/>
      <c r="BK23" s="679"/>
      <c r="BL23" s="679"/>
      <c r="BM23" s="679"/>
      <c r="BN23" s="680"/>
      <c r="BO23" s="715" t="s">
        <v>173</v>
      </c>
      <c r="BP23" s="715"/>
      <c r="BQ23" s="715"/>
      <c r="BR23" s="715"/>
      <c r="BS23" s="684" t="s">
        <v>173</v>
      </c>
      <c r="BT23" s="679"/>
      <c r="BU23" s="679"/>
      <c r="BV23" s="679"/>
      <c r="BW23" s="679"/>
      <c r="BX23" s="679"/>
      <c r="BY23" s="679"/>
      <c r="BZ23" s="679"/>
      <c r="CA23" s="679"/>
      <c r="CB23" s="724"/>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198963</v>
      </c>
      <c r="S24" s="679"/>
      <c r="T24" s="679"/>
      <c r="U24" s="679"/>
      <c r="V24" s="679"/>
      <c r="W24" s="679"/>
      <c r="X24" s="679"/>
      <c r="Y24" s="680"/>
      <c r="Z24" s="715">
        <v>1.4</v>
      </c>
      <c r="AA24" s="715"/>
      <c r="AB24" s="715"/>
      <c r="AC24" s="715"/>
      <c r="AD24" s="716" t="s">
        <v>173</v>
      </c>
      <c r="AE24" s="716"/>
      <c r="AF24" s="716"/>
      <c r="AG24" s="716"/>
      <c r="AH24" s="716"/>
      <c r="AI24" s="716"/>
      <c r="AJ24" s="716"/>
      <c r="AK24" s="716"/>
      <c r="AL24" s="681" t="s">
        <v>173</v>
      </c>
      <c r="AM24" s="682"/>
      <c r="AN24" s="682"/>
      <c r="AO24" s="717"/>
      <c r="AP24" s="773" t="s">
        <v>290</v>
      </c>
      <c r="AQ24" s="780"/>
      <c r="AR24" s="780"/>
      <c r="AS24" s="780"/>
      <c r="AT24" s="780"/>
      <c r="AU24" s="780"/>
      <c r="AV24" s="780"/>
      <c r="AW24" s="780"/>
      <c r="AX24" s="780"/>
      <c r="AY24" s="780"/>
      <c r="AZ24" s="780"/>
      <c r="BA24" s="780"/>
      <c r="BB24" s="780"/>
      <c r="BC24" s="780"/>
      <c r="BD24" s="780"/>
      <c r="BE24" s="780"/>
      <c r="BF24" s="775"/>
      <c r="BG24" s="678" t="s">
        <v>173</v>
      </c>
      <c r="BH24" s="679"/>
      <c r="BI24" s="679"/>
      <c r="BJ24" s="679"/>
      <c r="BK24" s="679"/>
      <c r="BL24" s="679"/>
      <c r="BM24" s="679"/>
      <c r="BN24" s="680"/>
      <c r="BO24" s="715" t="s">
        <v>173</v>
      </c>
      <c r="BP24" s="715"/>
      <c r="BQ24" s="715"/>
      <c r="BR24" s="715"/>
      <c r="BS24" s="684" t="s">
        <v>173</v>
      </c>
      <c r="BT24" s="679"/>
      <c r="BU24" s="679"/>
      <c r="BV24" s="679"/>
      <c r="BW24" s="679"/>
      <c r="BX24" s="679"/>
      <c r="BY24" s="679"/>
      <c r="BZ24" s="679"/>
      <c r="CA24" s="679"/>
      <c r="CB24" s="724"/>
      <c r="CD24" s="736" t="s">
        <v>291</v>
      </c>
      <c r="CE24" s="737"/>
      <c r="CF24" s="737"/>
      <c r="CG24" s="737"/>
      <c r="CH24" s="737"/>
      <c r="CI24" s="737"/>
      <c r="CJ24" s="737"/>
      <c r="CK24" s="737"/>
      <c r="CL24" s="737"/>
      <c r="CM24" s="737"/>
      <c r="CN24" s="737"/>
      <c r="CO24" s="737"/>
      <c r="CP24" s="737"/>
      <c r="CQ24" s="738"/>
      <c r="CR24" s="733">
        <v>7286276</v>
      </c>
      <c r="CS24" s="734"/>
      <c r="CT24" s="734"/>
      <c r="CU24" s="734"/>
      <c r="CV24" s="734"/>
      <c r="CW24" s="734"/>
      <c r="CX24" s="734"/>
      <c r="CY24" s="777"/>
      <c r="CZ24" s="778">
        <v>52.2</v>
      </c>
      <c r="DA24" s="753"/>
      <c r="DB24" s="753"/>
      <c r="DC24" s="781"/>
      <c r="DD24" s="776">
        <v>4066991</v>
      </c>
      <c r="DE24" s="734"/>
      <c r="DF24" s="734"/>
      <c r="DG24" s="734"/>
      <c r="DH24" s="734"/>
      <c r="DI24" s="734"/>
      <c r="DJ24" s="734"/>
      <c r="DK24" s="777"/>
      <c r="DL24" s="776">
        <v>3878557</v>
      </c>
      <c r="DM24" s="734"/>
      <c r="DN24" s="734"/>
      <c r="DO24" s="734"/>
      <c r="DP24" s="734"/>
      <c r="DQ24" s="734"/>
      <c r="DR24" s="734"/>
      <c r="DS24" s="734"/>
      <c r="DT24" s="734"/>
      <c r="DU24" s="734"/>
      <c r="DV24" s="777"/>
      <c r="DW24" s="778">
        <v>55.2</v>
      </c>
      <c r="DX24" s="753"/>
      <c r="DY24" s="753"/>
      <c r="DZ24" s="753"/>
      <c r="EA24" s="753"/>
      <c r="EB24" s="753"/>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173</v>
      </c>
      <c r="S25" s="679"/>
      <c r="T25" s="679"/>
      <c r="U25" s="679"/>
      <c r="V25" s="679"/>
      <c r="W25" s="679"/>
      <c r="X25" s="679"/>
      <c r="Y25" s="680"/>
      <c r="Z25" s="715" t="s">
        <v>173</v>
      </c>
      <c r="AA25" s="715"/>
      <c r="AB25" s="715"/>
      <c r="AC25" s="715"/>
      <c r="AD25" s="716" t="s">
        <v>173</v>
      </c>
      <c r="AE25" s="716"/>
      <c r="AF25" s="716"/>
      <c r="AG25" s="716"/>
      <c r="AH25" s="716"/>
      <c r="AI25" s="716"/>
      <c r="AJ25" s="716"/>
      <c r="AK25" s="716"/>
      <c r="AL25" s="681" t="s">
        <v>173</v>
      </c>
      <c r="AM25" s="682"/>
      <c r="AN25" s="682"/>
      <c r="AO25" s="717"/>
      <c r="AP25" s="773" t="s">
        <v>293</v>
      </c>
      <c r="AQ25" s="780"/>
      <c r="AR25" s="780"/>
      <c r="AS25" s="780"/>
      <c r="AT25" s="780"/>
      <c r="AU25" s="780"/>
      <c r="AV25" s="780"/>
      <c r="AW25" s="780"/>
      <c r="AX25" s="780"/>
      <c r="AY25" s="780"/>
      <c r="AZ25" s="780"/>
      <c r="BA25" s="780"/>
      <c r="BB25" s="780"/>
      <c r="BC25" s="780"/>
      <c r="BD25" s="780"/>
      <c r="BE25" s="780"/>
      <c r="BF25" s="775"/>
      <c r="BG25" s="678" t="s">
        <v>173</v>
      </c>
      <c r="BH25" s="679"/>
      <c r="BI25" s="679"/>
      <c r="BJ25" s="679"/>
      <c r="BK25" s="679"/>
      <c r="BL25" s="679"/>
      <c r="BM25" s="679"/>
      <c r="BN25" s="680"/>
      <c r="BO25" s="715" t="s">
        <v>173</v>
      </c>
      <c r="BP25" s="715"/>
      <c r="BQ25" s="715"/>
      <c r="BR25" s="715"/>
      <c r="BS25" s="684" t="s">
        <v>173</v>
      </c>
      <c r="BT25" s="679"/>
      <c r="BU25" s="679"/>
      <c r="BV25" s="679"/>
      <c r="BW25" s="679"/>
      <c r="BX25" s="679"/>
      <c r="BY25" s="679"/>
      <c r="BZ25" s="679"/>
      <c r="CA25" s="679"/>
      <c r="CB25" s="724"/>
      <c r="CD25" s="725" t="s">
        <v>294</v>
      </c>
      <c r="CE25" s="722"/>
      <c r="CF25" s="722"/>
      <c r="CG25" s="722"/>
      <c r="CH25" s="722"/>
      <c r="CI25" s="722"/>
      <c r="CJ25" s="722"/>
      <c r="CK25" s="722"/>
      <c r="CL25" s="722"/>
      <c r="CM25" s="722"/>
      <c r="CN25" s="722"/>
      <c r="CO25" s="722"/>
      <c r="CP25" s="722"/>
      <c r="CQ25" s="723"/>
      <c r="CR25" s="678">
        <v>1766098</v>
      </c>
      <c r="CS25" s="697"/>
      <c r="CT25" s="697"/>
      <c r="CU25" s="697"/>
      <c r="CV25" s="697"/>
      <c r="CW25" s="697"/>
      <c r="CX25" s="697"/>
      <c r="CY25" s="698"/>
      <c r="CZ25" s="681">
        <v>12.6</v>
      </c>
      <c r="DA25" s="699"/>
      <c r="DB25" s="699"/>
      <c r="DC25" s="700"/>
      <c r="DD25" s="684">
        <v>1619650</v>
      </c>
      <c r="DE25" s="697"/>
      <c r="DF25" s="697"/>
      <c r="DG25" s="697"/>
      <c r="DH25" s="697"/>
      <c r="DI25" s="697"/>
      <c r="DJ25" s="697"/>
      <c r="DK25" s="698"/>
      <c r="DL25" s="684">
        <v>1555839</v>
      </c>
      <c r="DM25" s="697"/>
      <c r="DN25" s="697"/>
      <c r="DO25" s="697"/>
      <c r="DP25" s="697"/>
      <c r="DQ25" s="697"/>
      <c r="DR25" s="697"/>
      <c r="DS25" s="697"/>
      <c r="DT25" s="697"/>
      <c r="DU25" s="697"/>
      <c r="DV25" s="698"/>
      <c r="DW25" s="681">
        <v>22.2</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6938515</v>
      </c>
      <c r="S26" s="679"/>
      <c r="T26" s="679"/>
      <c r="U26" s="679"/>
      <c r="V26" s="679"/>
      <c r="W26" s="679"/>
      <c r="X26" s="679"/>
      <c r="Y26" s="680"/>
      <c r="Z26" s="715">
        <v>47.6</v>
      </c>
      <c r="AA26" s="715"/>
      <c r="AB26" s="715"/>
      <c r="AC26" s="715"/>
      <c r="AD26" s="716">
        <v>6739552</v>
      </c>
      <c r="AE26" s="716"/>
      <c r="AF26" s="716"/>
      <c r="AG26" s="716"/>
      <c r="AH26" s="716"/>
      <c r="AI26" s="716"/>
      <c r="AJ26" s="716"/>
      <c r="AK26" s="716"/>
      <c r="AL26" s="681">
        <v>99.4</v>
      </c>
      <c r="AM26" s="682"/>
      <c r="AN26" s="682"/>
      <c r="AO26" s="717"/>
      <c r="AP26" s="773" t="s">
        <v>296</v>
      </c>
      <c r="AQ26" s="774"/>
      <c r="AR26" s="774"/>
      <c r="AS26" s="774"/>
      <c r="AT26" s="774"/>
      <c r="AU26" s="774"/>
      <c r="AV26" s="774"/>
      <c r="AW26" s="774"/>
      <c r="AX26" s="774"/>
      <c r="AY26" s="774"/>
      <c r="AZ26" s="774"/>
      <c r="BA26" s="774"/>
      <c r="BB26" s="774"/>
      <c r="BC26" s="774"/>
      <c r="BD26" s="774"/>
      <c r="BE26" s="774"/>
      <c r="BF26" s="775"/>
      <c r="BG26" s="678" t="s">
        <v>173</v>
      </c>
      <c r="BH26" s="679"/>
      <c r="BI26" s="679"/>
      <c r="BJ26" s="679"/>
      <c r="BK26" s="679"/>
      <c r="BL26" s="679"/>
      <c r="BM26" s="679"/>
      <c r="BN26" s="680"/>
      <c r="BO26" s="715" t="s">
        <v>173</v>
      </c>
      <c r="BP26" s="715"/>
      <c r="BQ26" s="715"/>
      <c r="BR26" s="715"/>
      <c r="BS26" s="684" t="s">
        <v>173</v>
      </c>
      <c r="BT26" s="679"/>
      <c r="BU26" s="679"/>
      <c r="BV26" s="679"/>
      <c r="BW26" s="679"/>
      <c r="BX26" s="679"/>
      <c r="BY26" s="679"/>
      <c r="BZ26" s="679"/>
      <c r="CA26" s="679"/>
      <c r="CB26" s="724"/>
      <c r="CD26" s="725" t="s">
        <v>297</v>
      </c>
      <c r="CE26" s="722"/>
      <c r="CF26" s="722"/>
      <c r="CG26" s="722"/>
      <c r="CH26" s="722"/>
      <c r="CI26" s="722"/>
      <c r="CJ26" s="722"/>
      <c r="CK26" s="722"/>
      <c r="CL26" s="722"/>
      <c r="CM26" s="722"/>
      <c r="CN26" s="722"/>
      <c r="CO26" s="722"/>
      <c r="CP26" s="722"/>
      <c r="CQ26" s="723"/>
      <c r="CR26" s="678">
        <v>1055756</v>
      </c>
      <c r="CS26" s="679"/>
      <c r="CT26" s="679"/>
      <c r="CU26" s="679"/>
      <c r="CV26" s="679"/>
      <c r="CW26" s="679"/>
      <c r="CX26" s="679"/>
      <c r="CY26" s="680"/>
      <c r="CZ26" s="681">
        <v>7.6</v>
      </c>
      <c r="DA26" s="699"/>
      <c r="DB26" s="699"/>
      <c r="DC26" s="700"/>
      <c r="DD26" s="684">
        <v>998739</v>
      </c>
      <c r="DE26" s="679"/>
      <c r="DF26" s="679"/>
      <c r="DG26" s="679"/>
      <c r="DH26" s="679"/>
      <c r="DI26" s="679"/>
      <c r="DJ26" s="679"/>
      <c r="DK26" s="680"/>
      <c r="DL26" s="684" t="s">
        <v>173</v>
      </c>
      <c r="DM26" s="679"/>
      <c r="DN26" s="679"/>
      <c r="DO26" s="679"/>
      <c r="DP26" s="679"/>
      <c r="DQ26" s="679"/>
      <c r="DR26" s="679"/>
      <c r="DS26" s="679"/>
      <c r="DT26" s="679"/>
      <c r="DU26" s="679"/>
      <c r="DV26" s="680"/>
      <c r="DW26" s="681" t="s">
        <v>173</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2535</v>
      </c>
      <c r="S27" s="679"/>
      <c r="T27" s="679"/>
      <c r="U27" s="679"/>
      <c r="V27" s="679"/>
      <c r="W27" s="679"/>
      <c r="X27" s="679"/>
      <c r="Y27" s="680"/>
      <c r="Z27" s="715">
        <v>0</v>
      </c>
      <c r="AA27" s="715"/>
      <c r="AB27" s="715"/>
      <c r="AC27" s="715"/>
      <c r="AD27" s="716">
        <v>2535</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2661573</v>
      </c>
      <c r="BH27" s="679"/>
      <c r="BI27" s="679"/>
      <c r="BJ27" s="679"/>
      <c r="BK27" s="679"/>
      <c r="BL27" s="679"/>
      <c r="BM27" s="679"/>
      <c r="BN27" s="680"/>
      <c r="BO27" s="715">
        <v>100</v>
      </c>
      <c r="BP27" s="715"/>
      <c r="BQ27" s="715"/>
      <c r="BR27" s="715"/>
      <c r="BS27" s="684" t="s">
        <v>173</v>
      </c>
      <c r="BT27" s="679"/>
      <c r="BU27" s="679"/>
      <c r="BV27" s="679"/>
      <c r="BW27" s="679"/>
      <c r="BX27" s="679"/>
      <c r="BY27" s="679"/>
      <c r="BZ27" s="679"/>
      <c r="CA27" s="679"/>
      <c r="CB27" s="724"/>
      <c r="CD27" s="725" t="s">
        <v>300</v>
      </c>
      <c r="CE27" s="722"/>
      <c r="CF27" s="722"/>
      <c r="CG27" s="722"/>
      <c r="CH27" s="722"/>
      <c r="CI27" s="722"/>
      <c r="CJ27" s="722"/>
      <c r="CK27" s="722"/>
      <c r="CL27" s="722"/>
      <c r="CM27" s="722"/>
      <c r="CN27" s="722"/>
      <c r="CO27" s="722"/>
      <c r="CP27" s="722"/>
      <c r="CQ27" s="723"/>
      <c r="CR27" s="678">
        <v>4140860</v>
      </c>
      <c r="CS27" s="697"/>
      <c r="CT27" s="697"/>
      <c r="CU27" s="697"/>
      <c r="CV27" s="697"/>
      <c r="CW27" s="697"/>
      <c r="CX27" s="697"/>
      <c r="CY27" s="698"/>
      <c r="CZ27" s="681">
        <v>29.7</v>
      </c>
      <c r="DA27" s="699"/>
      <c r="DB27" s="699"/>
      <c r="DC27" s="700"/>
      <c r="DD27" s="684">
        <v>1068369</v>
      </c>
      <c r="DE27" s="697"/>
      <c r="DF27" s="697"/>
      <c r="DG27" s="697"/>
      <c r="DH27" s="697"/>
      <c r="DI27" s="697"/>
      <c r="DJ27" s="697"/>
      <c r="DK27" s="698"/>
      <c r="DL27" s="684">
        <v>943746</v>
      </c>
      <c r="DM27" s="697"/>
      <c r="DN27" s="697"/>
      <c r="DO27" s="697"/>
      <c r="DP27" s="697"/>
      <c r="DQ27" s="697"/>
      <c r="DR27" s="697"/>
      <c r="DS27" s="697"/>
      <c r="DT27" s="697"/>
      <c r="DU27" s="697"/>
      <c r="DV27" s="698"/>
      <c r="DW27" s="681">
        <v>13.4</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461785</v>
      </c>
      <c r="S28" s="679"/>
      <c r="T28" s="679"/>
      <c r="U28" s="679"/>
      <c r="V28" s="679"/>
      <c r="W28" s="679"/>
      <c r="X28" s="679"/>
      <c r="Y28" s="680"/>
      <c r="Z28" s="715">
        <v>3.2</v>
      </c>
      <c r="AA28" s="715"/>
      <c r="AB28" s="715"/>
      <c r="AC28" s="715"/>
      <c r="AD28" s="716">
        <v>1713</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4"/>
      <c r="CD28" s="725" t="s">
        <v>302</v>
      </c>
      <c r="CE28" s="722"/>
      <c r="CF28" s="722"/>
      <c r="CG28" s="722"/>
      <c r="CH28" s="722"/>
      <c r="CI28" s="722"/>
      <c r="CJ28" s="722"/>
      <c r="CK28" s="722"/>
      <c r="CL28" s="722"/>
      <c r="CM28" s="722"/>
      <c r="CN28" s="722"/>
      <c r="CO28" s="722"/>
      <c r="CP28" s="722"/>
      <c r="CQ28" s="723"/>
      <c r="CR28" s="678">
        <v>1379318</v>
      </c>
      <c r="CS28" s="679"/>
      <c r="CT28" s="679"/>
      <c r="CU28" s="679"/>
      <c r="CV28" s="679"/>
      <c r="CW28" s="679"/>
      <c r="CX28" s="679"/>
      <c r="CY28" s="680"/>
      <c r="CZ28" s="681">
        <v>9.9</v>
      </c>
      <c r="DA28" s="699"/>
      <c r="DB28" s="699"/>
      <c r="DC28" s="700"/>
      <c r="DD28" s="684">
        <v>1378972</v>
      </c>
      <c r="DE28" s="679"/>
      <c r="DF28" s="679"/>
      <c r="DG28" s="679"/>
      <c r="DH28" s="679"/>
      <c r="DI28" s="679"/>
      <c r="DJ28" s="679"/>
      <c r="DK28" s="680"/>
      <c r="DL28" s="684">
        <v>1378972</v>
      </c>
      <c r="DM28" s="679"/>
      <c r="DN28" s="679"/>
      <c r="DO28" s="679"/>
      <c r="DP28" s="679"/>
      <c r="DQ28" s="679"/>
      <c r="DR28" s="679"/>
      <c r="DS28" s="679"/>
      <c r="DT28" s="679"/>
      <c r="DU28" s="679"/>
      <c r="DV28" s="680"/>
      <c r="DW28" s="681">
        <v>19.600000000000001</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65563</v>
      </c>
      <c r="S29" s="679"/>
      <c r="T29" s="679"/>
      <c r="U29" s="679"/>
      <c r="V29" s="679"/>
      <c r="W29" s="679"/>
      <c r="X29" s="679"/>
      <c r="Y29" s="680"/>
      <c r="Z29" s="715">
        <v>0.5</v>
      </c>
      <c r="AA29" s="715"/>
      <c r="AB29" s="715"/>
      <c r="AC29" s="715"/>
      <c r="AD29" s="716">
        <v>8791</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304</v>
      </c>
      <c r="CE29" s="768"/>
      <c r="CF29" s="725" t="s">
        <v>70</v>
      </c>
      <c r="CG29" s="722"/>
      <c r="CH29" s="722"/>
      <c r="CI29" s="722"/>
      <c r="CJ29" s="722"/>
      <c r="CK29" s="722"/>
      <c r="CL29" s="722"/>
      <c r="CM29" s="722"/>
      <c r="CN29" s="722"/>
      <c r="CO29" s="722"/>
      <c r="CP29" s="722"/>
      <c r="CQ29" s="723"/>
      <c r="CR29" s="678">
        <v>1379317</v>
      </c>
      <c r="CS29" s="697"/>
      <c r="CT29" s="697"/>
      <c r="CU29" s="697"/>
      <c r="CV29" s="697"/>
      <c r="CW29" s="697"/>
      <c r="CX29" s="697"/>
      <c r="CY29" s="698"/>
      <c r="CZ29" s="681">
        <v>9.9</v>
      </c>
      <c r="DA29" s="699"/>
      <c r="DB29" s="699"/>
      <c r="DC29" s="700"/>
      <c r="DD29" s="684">
        <v>1378971</v>
      </c>
      <c r="DE29" s="697"/>
      <c r="DF29" s="697"/>
      <c r="DG29" s="697"/>
      <c r="DH29" s="697"/>
      <c r="DI29" s="697"/>
      <c r="DJ29" s="697"/>
      <c r="DK29" s="698"/>
      <c r="DL29" s="684">
        <v>1378971</v>
      </c>
      <c r="DM29" s="697"/>
      <c r="DN29" s="697"/>
      <c r="DO29" s="697"/>
      <c r="DP29" s="697"/>
      <c r="DQ29" s="697"/>
      <c r="DR29" s="697"/>
      <c r="DS29" s="697"/>
      <c r="DT29" s="697"/>
      <c r="DU29" s="697"/>
      <c r="DV29" s="698"/>
      <c r="DW29" s="681">
        <v>19.600000000000001</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19812</v>
      </c>
      <c r="S30" s="679"/>
      <c r="T30" s="679"/>
      <c r="U30" s="679"/>
      <c r="V30" s="679"/>
      <c r="W30" s="679"/>
      <c r="X30" s="679"/>
      <c r="Y30" s="680"/>
      <c r="Z30" s="715">
        <v>0.1</v>
      </c>
      <c r="AA30" s="715"/>
      <c r="AB30" s="715"/>
      <c r="AC30" s="715"/>
      <c r="AD30" s="716">
        <v>39</v>
      </c>
      <c r="AE30" s="716"/>
      <c r="AF30" s="716"/>
      <c r="AG30" s="716"/>
      <c r="AH30" s="716"/>
      <c r="AI30" s="716"/>
      <c r="AJ30" s="716"/>
      <c r="AK30" s="716"/>
      <c r="AL30" s="681">
        <v>0</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9"/>
      <c r="CE30" s="770"/>
      <c r="CF30" s="725" t="s">
        <v>308</v>
      </c>
      <c r="CG30" s="722"/>
      <c r="CH30" s="722"/>
      <c r="CI30" s="722"/>
      <c r="CJ30" s="722"/>
      <c r="CK30" s="722"/>
      <c r="CL30" s="722"/>
      <c r="CM30" s="722"/>
      <c r="CN30" s="722"/>
      <c r="CO30" s="722"/>
      <c r="CP30" s="722"/>
      <c r="CQ30" s="723"/>
      <c r="CR30" s="678">
        <v>1287353</v>
      </c>
      <c r="CS30" s="679"/>
      <c r="CT30" s="679"/>
      <c r="CU30" s="679"/>
      <c r="CV30" s="679"/>
      <c r="CW30" s="679"/>
      <c r="CX30" s="679"/>
      <c r="CY30" s="680"/>
      <c r="CZ30" s="681">
        <v>9.1999999999999993</v>
      </c>
      <c r="DA30" s="699"/>
      <c r="DB30" s="699"/>
      <c r="DC30" s="700"/>
      <c r="DD30" s="684">
        <v>1287007</v>
      </c>
      <c r="DE30" s="679"/>
      <c r="DF30" s="679"/>
      <c r="DG30" s="679"/>
      <c r="DH30" s="679"/>
      <c r="DI30" s="679"/>
      <c r="DJ30" s="679"/>
      <c r="DK30" s="680"/>
      <c r="DL30" s="684">
        <v>1287007</v>
      </c>
      <c r="DM30" s="679"/>
      <c r="DN30" s="679"/>
      <c r="DO30" s="679"/>
      <c r="DP30" s="679"/>
      <c r="DQ30" s="679"/>
      <c r="DR30" s="679"/>
      <c r="DS30" s="679"/>
      <c r="DT30" s="679"/>
      <c r="DU30" s="679"/>
      <c r="DV30" s="680"/>
      <c r="DW30" s="681">
        <v>18.3</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2404761</v>
      </c>
      <c r="S31" s="679"/>
      <c r="T31" s="679"/>
      <c r="U31" s="679"/>
      <c r="V31" s="679"/>
      <c r="W31" s="679"/>
      <c r="X31" s="679"/>
      <c r="Y31" s="680"/>
      <c r="Z31" s="715">
        <v>16.5</v>
      </c>
      <c r="AA31" s="715"/>
      <c r="AB31" s="715"/>
      <c r="AC31" s="715"/>
      <c r="AD31" s="716" t="s">
        <v>173</v>
      </c>
      <c r="AE31" s="716"/>
      <c r="AF31" s="716"/>
      <c r="AG31" s="716"/>
      <c r="AH31" s="716"/>
      <c r="AI31" s="716"/>
      <c r="AJ31" s="716"/>
      <c r="AK31" s="716"/>
      <c r="AL31" s="681" t="s">
        <v>173</v>
      </c>
      <c r="AM31" s="682"/>
      <c r="AN31" s="682"/>
      <c r="AO31" s="717"/>
      <c r="AP31" s="755" t="s">
        <v>310</v>
      </c>
      <c r="AQ31" s="756"/>
      <c r="AR31" s="756"/>
      <c r="AS31" s="756"/>
      <c r="AT31" s="761" t="s">
        <v>311</v>
      </c>
      <c r="AU31" s="231"/>
      <c r="AV31" s="231"/>
      <c r="AW31" s="231"/>
      <c r="AX31" s="748" t="s">
        <v>187</v>
      </c>
      <c r="AY31" s="749"/>
      <c r="AZ31" s="749"/>
      <c r="BA31" s="749"/>
      <c r="BB31" s="749"/>
      <c r="BC31" s="749"/>
      <c r="BD31" s="749"/>
      <c r="BE31" s="749"/>
      <c r="BF31" s="750"/>
      <c r="BG31" s="751">
        <v>98.1</v>
      </c>
      <c r="BH31" s="752"/>
      <c r="BI31" s="752"/>
      <c r="BJ31" s="752"/>
      <c r="BK31" s="752"/>
      <c r="BL31" s="752"/>
      <c r="BM31" s="753">
        <v>95.7</v>
      </c>
      <c r="BN31" s="752"/>
      <c r="BO31" s="752"/>
      <c r="BP31" s="752"/>
      <c r="BQ31" s="754"/>
      <c r="BR31" s="751">
        <v>98.1</v>
      </c>
      <c r="BS31" s="752"/>
      <c r="BT31" s="752"/>
      <c r="BU31" s="752"/>
      <c r="BV31" s="752"/>
      <c r="BW31" s="752"/>
      <c r="BX31" s="753">
        <v>95.9</v>
      </c>
      <c r="BY31" s="752"/>
      <c r="BZ31" s="752"/>
      <c r="CA31" s="752"/>
      <c r="CB31" s="754"/>
      <c r="CD31" s="769"/>
      <c r="CE31" s="770"/>
      <c r="CF31" s="725" t="s">
        <v>312</v>
      </c>
      <c r="CG31" s="722"/>
      <c r="CH31" s="722"/>
      <c r="CI31" s="722"/>
      <c r="CJ31" s="722"/>
      <c r="CK31" s="722"/>
      <c r="CL31" s="722"/>
      <c r="CM31" s="722"/>
      <c r="CN31" s="722"/>
      <c r="CO31" s="722"/>
      <c r="CP31" s="722"/>
      <c r="CQ31" s="723"/>
      <c r="CR31" s="678">
        <v>91964</v>
      </c>
      <c r="CS31" s="697"/>
      <c r="CT31" s="697"/>
      <c r="CU31" s="697"/>
      <c r="CV31" s="697"/>
      <c r="CW31" s="697"/>
      <c r="CX31" s="697"/>
      <c r="CY31" s="698"/>
      <c r="CZ31" s="681">
        <v>0.7</v>
      </c>
      <c r="DA31" s="699"/>
      <c r="DB31" s="699"/>
      <c r="DC31" s="700"/>
      <c r="DD31" s="684">
        <v>91964</v>
      </c>
      <c r="DE31" s="697"/>
      <c r="DF31" s="697"/>
      <c r="DG31" s="697"/>
      <c r="DH31" s="697"/>
      <c r="DI31" s="697"/>
      <c r="DJ31" s="697"/>
      <c r="DK31" s="698"/>
      <c r="DL31" s="684">
        <v>91964</v>
      </c>
      <c r="DM31" s="697"/>
      <c r="DN31" s="697"/>
      <c r="DO31" s="697"/>
      <c r="DP31" s="697"/>
      <c r="DQ31" s="697"/>
      <c r="DR31" s="697"/>
      <c r="DS31" s="697"/>
      <c r="DT31" s="697"/>
      <c r="DU31" s="697"/>
      <c r="DV31" s="698"/>
      <c r="DW31" s="681">
        <v>1.3</v>
      </c>
      <c r="DX31" s="699"/>
      <c r="DY31" s="699"/>
      <c r="DZ31" s="699"/>
      <c r="EA31" s="699"/>
      <c r="EB31" s="699"/>
      <c r="EC31" s="714"/>
    </row>
    <row r="32" spans="2:133" ht="11.25" customHeight="1" x14ac:dyDescent="0.15">
      <c r="B32" s="745" t="s">
        <v>313</v>
      </c>
      <c r="C32" s="746"/>
      <c r="D32" s="746"/>
      <c r="E32" s="746"/>
      <c r="F32" s="746"/>
      <c r="G32" s="746"/>
      <c r="H32" s="746"/>
      <c r="I32" s="746"/>
      <c r="J32" s="746"/>
      <c r="K32" s="746"/>
      <c r="L32" s="746"/>
      <c r="M32" s="746"/>
      <c r="N32" s="746"/>
      <c r="O32" s="746"/>
      <c r="P32" s="746"/>
      <c r="Q32" s="747"/>
      <c r="R32" s="678">
        <v>8229</v>
      </c>
      <c r="S32" s="679"/>
      <c r="T32" s="679"/>
      <c r="U32" s="679"/>
      <c r="V32" s="679"/>
      <c r="W32" s="679"/>
      <c r="X32" s="679"/>
      <c r="Y32" s="680"/>
      <c r="Z32" s="715">
        <v>0.1</v>
      </c>
      <c r="AA32" s="715"/>
      <c r="AB32" s="715"/>
      <c r="AC32" s="715"/>
      <c r="AD32" s="716">
        <v>8229</v>
      </c>
      <c r="AE32" s="716"/>
      <c r="AF32" s="716"/>
      <c r="AG32" s="716"/>
      <c r="AH32" s="716"/>
      <c r="AI32" s="716"/>
      <c r="AJ32" s="716"/>
      <c r="AK32" s="716"/>
      <c r="AL32" s="681">
        <v>0.1</v>
      </c>
      <c r="AM32" s="682"/>
      <c r="AN32" s="682"/>
      <c r="AO32" s="717"/>
      <c r="AP32" s="757"/>
      <c r="AQ32" s="758"/>
      <c r="AR32" s="758"/>
      <c r="AS32" s="758"/>
      <c r="AT32" s="762"/>
      <c r="AU32" s="230" t="s">
        <v>314</v>
      </c>
      <c r="AV32" s="230"/>
      <c r="AW32" s="230"/>
      <c r="AX32" s="675" t="s">
        <v>315</v>
      </c>
      <c r="AY32" s="676"/>
      <c r="AZ32" s="676"/>
      <c r="BA32" s="676"/>
      <c r="BB32" s="676"/>
      <c r="BC32" s="676"/>
      <c r="BD32" s="676"/>
      <c r="BE32" s="676"/>
      <c r="BF32" s="677"/>
      <c r="BG32" s="743">
        <v>98.9</v>
      </c>
      <c r="BH32" s="697"/>
      <c r="BI32" s="697"/>
      <c r="BJ32" s="697"/>
      <c r="BK32" s="697"/>
      <c r="BL32" s="697"/>
      <c r="BM32" s="682">
        <v>97.1</v>
      </c>
      <c r="BN32" s="744"/>
      <c r="BO32" s="744"/>
      <c r="BP32" s="744"/>
      <c r="BQ32" s="721"/>
      <c r="BR32" s="743">
        <v>98.8</v>
      </c>
      <c r="BS32" s="697"/>
      <c r="BT32" s="697"/>
      <c r="BU32" s="697"/>
      <c r="BV32" s="697"/>
      <c r="BW32" s="697"/>
      <c r="BX32" s="682">
        <v>97</v>
      </c>
      <c r="BY32" s="744"/>
      <c r="BZ32" s="744"/>
      <c r="CA32" s="744"/>
      <c r="CB32" s="721"/>
      <c r="CD32" s="771"/>
      <c r="CE32" s="772"/>
      <c r="CF32" s="725" t="s">
        <v>316</v>
      </c>
      <c r="CG32" s="722"/>
      <c r="CH32" s="722"/>
      <c r="CI32" s="722"/>
      <c r="CJ32" s="722"/>
      <c r="CK32" s="722"/>
      <c r="CL32" s="722"/>
      <c r="CM32" s="722"/>
      <c r="CN32" s="722"/>
      <c r="CO32" s="722"/>
      <c r="CP32" s="722"/>
      <c r="CQ32" s="723"/>
      <c r="CR32" s="678">
        <v>1</v>
      </c>
      <c r="CS32" s="679"/>
      <c r="CT32" s="679"/>
      <c r="CU32" s="679"/>
      <c r="CV32" s="679"/>
      <c r="CW32" s="679"/>
      <c r="CX32" s="679"/>
      <c r="CY32" s="680"/>
      <c r="CZ32" s="681">
        <v>0</v>
      </c>
      <c r="DA32" s="699"/>
      <c r="DB32" s="699"/>
      <c r="DC32" s="700"/>
      <c r="DD32" s="684">
        <v>1</v>
      </c>
      <c r="DE32" s="679"/>
      <c r="DF32" s="679"/>
      <c r="DG32" s="679"/>
      <c r="DH32" s="679"/>
      <c r="DI32" s="679"/>
      <c r="DJ32" s="679"/>
      <c r="DK32" s="680"/>
      <c r="DL32" s="684">
        <v>1</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2114114</v>
      </c>
      <c r="S33" s="679"/>
      <c r="T33" s="679"/>
      <c r="U33" s="679"/>
      <c r="V33" s="679"/>
      <c r="W33" s="679"/>
      <c r="X33" s="679"/>
      <c r="Y33" s="680"/>
      <c r="Z33" s="715">
        <v>14.5</v>
      </c>
      <c r="AA33" s="715"/>
      <c r="AB33" s="715"/>
      <c r="AC33" s="715"/>
      <c r="AD33" s="716" t="s">
        <v>173</v>
      </c>
      <c r="AE33" s="716"/>
      <c r="AF33" s="716"/>
      <c r="AG33" s="716"/>
      <c r="AH33" s="716"/>
      <c r="AI33" s="716"/>
      <c r="AJ33" s="716"/>
      <c r="AK33" s="716"/>
      <c r="AL33" s="681" t="s">
        <v>173</v>
      </c>
      <c r="AM33" s="682"/>
      <c r="AN33" s="682"/>
      <c r="AO33" s="717"/>
      <c r="AP33" s="759"/>
      <c r="AQ33" s="760"/>
      <c r="AR33" s="760"/>
      <c r="AS33" s="760"/>
      <c r="AT33" s="763"/>
      <c r="AU33" s="232"/>
      <c r="AV33" s="232"/>
      <c r="AW33" s="232"/>
      <c r="AX33" s="659" t="s">
        <v>318</v>
      </c>
      <c r="AY33" s="660"/>
      <c r="AZ33" s="660"/>
      <c r="BA33" s="660"/>
      <c r="BB33" s="660"/>
      <c r="BC33" s="660"/>
      <c r="BD33" s="660"/>
      <c r="BE33" s="660"/>
      <c r="BF33" s="661"/>
      <c r="BG33" s="742">
        <v>97.1</v>
      </c>
      <c r="BH33" s="663"/>
      <c r="BI33" s="663"/>
      <c r="BJ33" s="663"/>
      <c r="BK33" s="663"/>
      <c r="BL33" s="663"/>
      <c r="BM33" s="709">
        <v>94</v>
      </c>
      <c r="BN33" s="663"/>
      <c r="BO33" s="663"/>
      <c r="BP33" s="663"/>
      <c r="BQ33" s="702"/>
      <c r="BR33" s="742">
        <v>97.4</v>
      </c>
      <c r="BS33" s="663"/>
      <c r="BT33" s="663"/>
      <c r="BU33" s="663"/>
      <c r="BV33" s="663"/>
      <c r="BW33" s="663"/>
      <c r="BX33" s="709">
        <v>94.6</v>
      </c>
      <c r="BY33" s="663"/>
      <c r="BZ33" s="663"/>
      <c r="CA33" s="663"/>
      <c r="CB33" s="702"/>
      <c r="CD33" s="725" t="s">
        <v>319</v>
      </c>
      <c r="CE33" s="722"/>
      <c r="CF33" s="722"/>
      <c r="CG33" s="722"/>
      <c r="CH33" s="722"/>
      <c r="CI33" s="722"/>
      <c r="CJ33" s="722"/>
      <c r="CK33" s="722"/>
      <c r="CL33" s="722"/>
      <c r="CM33" s="722"/>
      <c r="CN33" s="722"/>
      <c r="CO33" s="722"/>
      <c r="CP33" s="722"/>
      <c r="CQ33" s="723"/>
      <c r="CR33" s="678">
        <v>5416604</v>
      </c>
      <c r="CS33" s="697"/>
      <c r="CT33" s="697"/>
      <c r="CU33" s="697"/>
      <c r="CV33" s="697"/>
      <c r="CW33" s="697"/>
      <c r="CX33" s="697"/>
      <c r="CY33" s="698"/>
      <c r="CZ33" s="681">
        <v>38.799999999999997</v>
      </c>
      <c r="DA33" s="699"/>
      <c r="DB33" s="699"/>
      <c r="DC33" s="700"/>
      <c r="DD33" s="684">
        <v>4061719</v>
      </c>
      <c r="DE33" s="697"/>
      <c r="DF33" s="697"/>
      <c r="DG33" s="697"/>
      <c r="DH33" s="697"/>
      <c r="DI33" s="697"/>
      <c r="DJ33" s="697"/>
      <c r="DK33" s="698"/>
      <c r="DL33" s="684">
        <v>2222773</v>
      </c>
      <c r="DM33" s="697"/>
      <c r="DN33" s="697"/>
      <c r="DO33" s="697"/>
      <c r="DP33" s="697"/>
      <c r="DQ33" s="697"/>
      <c r="DR33" s="697"/>
      <c r="DS33" s="697"/>
      <c r="DT33" s="697"/>
      <c r="DU33" s="697"/>
      <c r="DV33" s="698"/>
      <c r="DW33" s="681">
        <v>31.7</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59152</v>
      </c>
      <c r="S34" s="679"/>
      <c r="T34" s="679"/>
      <c r="U34" s="679"/>
      <c r="V34" s="679"/>
      <c r="W34" s="679"/>
      <c r="X34" s="679"/>
      <c r="Y34" s="680"/>
      <c r="Z34" s="715">
        <v>0.4</v>
      </c>
      <c r="AA34" s="715"/>
      <c r="AB34" s="715"/>
      <c r="AC34" s="715"/>
      <c r="AD34" s="716">
        <v>12359</v>
      </c>
      <c r="AE34" s="716"/>
      <c r="AF34" s="716"/>
      <c r="AG34" s="716"/>
      <c r="AH34" s="716"/>
      <c r="AI34" s="716"/>
      <c r="AJ34" s="716"/>
      <c r="AK34" s="716"/>
      <c r="AL34" s="681">
        <v>0.2</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5" t="s">
        <v>321</v>
      </c>
      <c r="CE34" s="722"/>
      <c r="CF34" s="722"/>
      <c r="CG34" s="722"/>
      <c r="CH34" s="722"/>
      <c r="CI34" s="722"/>
      <c r="CJ34" s="722"/>
      <c r="CK34" s="722"/>
      <c r="CL34" s="722"/>
      <c r="CM34" s="722"/>
      <c r="CN34" s="722"/>
      <c r="CO34" s="722"/>
      <c r="CP34" s="722"/>
      <c r="CQ34" s="723"/>
      <c r="CR34" s="678">
        <v>1705707</v>
      </c>
      <c r="CS34" s="679"/>
      <c r="CT34" s="679"/>
      <c r="CU34" s="679"/>
      <c r="CV34" s="679"/>
      <c r="CW34" s="679"/>
      <c r="CX34" s="679"/>
      <c r="CY34" s="680"/>
      <c r="CZ34" s="681">
        <v>12.2</v>
      </c>
      <c r="DA34" s="699"/>
      <c r="DB34" s="699"/>
      <c r="DC34" s="700"/>
      <c r="DD34" s="684">
        <v>1101106</v>
      </c>
      <c r="DE34" s="679"/>
      <c r="DF34" s="679"/>
      <c r="DG34" s="679"/>
      <c r="DH34" s="679"/>
      <c r="DI34" s="679"/>
      <c r="DJ34" s="679"/>
      <c r="DK34" s="680"/>
      <c r="DL34" s="684">
        <v>618414</v>
      </c>
      <c r="DM34" s="679"/>
      <c r="DN34" s="679"/>
      <c r="DO34" s="679"/>
      <c r="DP34" s="679"/>
      <c r="DQ34" s="679"/>
      <c r="DR34" s="679"/>
      <c r="DS34" s="679"/>
      <c r="DT34" s="679"/>
      <c r="DU34" s="679"/>
      <c r="DV34" s="680"/>
      <c r="DW34" s="681">
        <v>8.8000000000000007</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311745</v>
      </c>
      <c r="S35" s="679"/>
      <c r="T35" s="679"/>
      <c r="U35" s="679"/>
      <c r="V35" s="679"/>
      <c r="W35" s="679"/>
      <c r="X35" s="679"/>
      <c r="Y35" s="680"/>
      <c r="Z35" s="715">
        <v>2.1</v>
      </c>
      <c r="AA35" s="715"/>
      <c r="AB35" s="715"/>
      <c r="AC35" s="715"/>
      <c r="AD35" s="716" t="s">
        <v>173</v>
      </c>
      <c r="AE35" s="716"/>
      <c r="AF35" s="716"/>
      <c r="AG35" s="716"/>
      <c r="AH35" s="716"/>
      <c r="AI35" s="716"/>
      <c r="AJ35" s="716"/>
      <c r="AK35" s="716"/>
      <c r="AL35" s="681" t="s">
        <v>173</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25" t="s">
        <v>325</v>
      </c>
      <c r="CE35" s="722"/>
      <c r="CF35" s="722"/>
      <c r="CG35" s="722"/>
      <c r="CH35" s="722"/>
      <c r="CI35" s="722"/>
      <c r="CJ35" s="722"/>
      <c r="CK35" s="722"/>
      <c r="CL35" s="722"/>
      <c r="CM35" s="722"/>
      <c r="CN35" s="722"/>
      <c r="CO35" s="722"/>
      <c r="CP35" s="722"/>
      <c r="CQ35" s="723"/>
      <c r="CR35" s="678">
        <v>36777</v>
      </c>
      <c r="CS35" s="697"/>
      <c r="CT35" s="697"/>
      <c r="CU35" s="697"/>
      <c r="CV35" s="697"/>
      <c r="CW35" s="697"/>
      <c r="CX35" s="697"/>
      <c r="CY35" s="698"/>
      <c r="CZ35" s="681">
        <v>0.3</v>
      </c>
      <c r="DA35" s="699"/>
      <c r="DB35" s="699"/>
      <c r="DC35" s="700"/>
      <c r="DD35" s="684">
        <v>33722</v>
      </c>
      <c r="DE35" s="697"/>
      <c r="DF35" s="697"/>
      <c r="DG35" s="697"/>
      <c r="DH35" s="697"/>
      <c r="DI35" s="697"/>
      <c r="DJ35" s="697"/>
      <c r="DK35" s="698"/>
      <c r="DL35" s="684">
        <v>33722</v>
      </c>
      <c r="DM35" s="697"/>
      <c r="DN35" s="697"/>
      <c r="DO35" s="697"/>
      <c r="DP35" s="697"/>
      <c r="DQ35" s="697"/>
      <c r="DR35" s="697"/>
      <c r="DS35" s="697"/>
      <c r="DT35" s="697"/>
      <c r="DU35" s="697"/>
      <c r="DV35" s="698"/>
      <c r="DW35" s="681">
        <v>0.5</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575281</v>
      </c>
      <c r="S36" s="679"/>
      <c r="T36" s="679"/>
      <c r="U36" s="679"/>
      <c r="V36" s="679"/>
      <c r="W36" s="679"/>
      <c r="X36" s="679"/>
      <c r="Y36" s="680"/>
      <c r="Z36" s="715">
        <v>3.9</v>
      </c>
      <c r="AA36" s="715"/>
      <c r="AB36" s="715"/>
      <c r="AC36" s="715"/>
      <c r="AD36" s="716" t="s">
        <v>173</v>
      </c>
      <c r="AE36" s="716"/>
      <c r="AF36" s="716"/>
      <c r="AG36" s="716"/>
      <c r="AH36" s="716"/>
      <c r="AI36" s="716"/>
      <c r="AJ36" s="716"/>
      <c r="AK36" s="716"/>
      <c r="AL36" s="681" t="s">
        <v>173</v>
      </c>
      <c r="AM36" s="682"/>
      <c r="AN36" s="682"/>
      <c r="AO36" s="717"/>
      <c r="AP36" s="235"/>
      <c r="AQ36" s="730" t="s">
        <v>327</v>
      </c>
      <c r="AR36" s="731"/>
      <c r="AS36" s="731"/>
      <c r="AT36" s="731"/>
      <c r="AU36" s="731"/>
      <c r="AV36" s="731"/>
      <c r="AW36" s="731"/>
      <c r="AX36" s="731"/>
      <c r="AY36" s="732"/>
      <c r="AZ36" s="733">
        <v>1226459</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-89936</v>
      </c>
      <c r="BW36" s="734"/>
      <c r="BX36" s="734"/>
      <c r="BY36" s="734"/>
      <c r="BZ36" s="734"/>
      <c r="CA36" s="734"/>
      <c r="CB36" s="735"/>
      <c r="CD36" s="725" t="s">
        <v>329</v>
      </c>
      <c r="CE36" s="722"/>
      <c r="CF36" s="722"/>
      <c r="CG36" s="722"/>
      <c r="CH36" s="722"/>
      <c r="CI36" s="722"/>
      <c r="CJ36" s="722"/>
      <c r="CK36" s="722"/>
      <c r="CL36" s="722"/>
      <c r="CM36" s="722"/>
      <c r="CN36" s="722"/>
      <c r="CO36" s="722"/>
      <c r="CP36" s="722"/>
      <c r="CQ36" s="723"/>
      <c r="CR36" s="678">
        <v>1340540</v>
      </c>
      <c r="CS36" s="679"/>
      <c r="CT36" s="679"/>
      <c r="CU36" s="679"/>
      <c r="CV36" s="679"/>
      <c r="CW36" s="679"/>
      <c r="CX36" s="679"/>
      <c r="CY36" s="680"/>
      <c r="CZ36" s="681">
        <v>9.6</v>
      </c>
      <c r="DA36" s="699"/>
      <c r="DB36" s="699"/>
      <c r="DC36" s="700"/>
      <c r="DD36" s="684">
        <v>1019831</v>
      </c>
      <c r="DE36" s="679"/>
      <c r="DF36" s="679"/>
      <c r="DG36" s="679"/>
      <c r="DH36" s="679"/>
      <c r="DI36" s="679"/>
      <c r="DJ36" s="679"/>
      <c r="DK36" s="680"/>
      <c r="DL36" s="684">
        <v>769796</v>
      </c>
      <c r="DM36" s="679"/>
      <c r="DN36" s="679"/>
      <c r="DO36" s="679"/>
      <c r="DP36" s="679"/>
      <c r="DQ36" s="679"/>
      <c r="DR36" s="679"/>
      <c r="DS36" s="679"/>
      <c r="DT36" s="679"/>
      <c r="DU36" s="679"/>
      <c r="DV36" s="680"/>
      <c r="DW36" s="681">
        <v>11</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640702</v>
      </c>
      <c r="S37" s="679"/>
      <c r="T37" s="679"/>
      <c r="U37" s="679"/>
      <c r="V37" s="679"/>
      <c r="W37" s="679"/>
      <c r="X37" s="679"/>
      <c r="Y37" s="680"/>
      <c r="Z37" s="715">
        <v>4.4000000000000004</v>
      </c>
      <c r="AA37" s="715"/>
      <c r="AB37" s="715"/>
      <c r="AC37" s="715"/>
      <c r="AD37" s="716" t="s">
        <v>173</v>
      </c>
      <c r="AE37" s="716"/>
      <c r="AF37" s="716"/>
      <c r="AG37" s="716"/>
      <c r="AH37" s="716"/>
      <c r="AI37" s="716"/>
      <c r="AJ37" s="716"/>
      <c r="AK37" s="716"/>
      <c r="AL37" s="681" t="s">
        <v>173</v>
      </c>
      <c r="AM37" s="682"/>
      <c r="AN37" s="682"/>
      <c r="AO37" s="717"/>
      <c r="AQ37" s="718" t="s">
        <v>331</v>
      </c>
      <c r="AR37" s="719"/>
      <c r="AS37" s="719"/>
      <c r="AT37" s="719"/>
      <c r="AU37" s="719"/>
      <c r="AV37" s="719"/>
      <c r="AW37" s="719"/>
      <c r="AX37" s="719"/>
      <c r="AY37" s="720"/>
      <c r="AZ37" s="678">
        <v>50213</v>
      </c>
      <c r="BA37" s="679"/>
      <c r="BB37" s="679"/>
      <c r="BC37" s="679"/>
      <c r="BD37" s="697"/>
      <c r="BE37" s="697"/>
      <c r="BF37" s="721"/>
      <c r="BG37" s="725" t="s">
        <v>332</v>
      </c>
      <c r="BH37" s="722"/>
      <c r="BI37" s="722"/>
      <c r="BJ37" s="722"/>
      <c r="BK37" s="722"/>
      <c r="BL37" s="722"/>
      <c r="BM37" s="722"/>
      <c r="BN37" s="722"/>
      <c r="BO37" s="722"/>
      <c r="BP37" s="722"/>
      <c r="BQ37" s="722"/>
      <c r="BR37" s="722"/>
      <c r="BS37" s="722"/>
      <c r="BT37" s="722"/>
      <c r="BU37" s="723"/>
      <c r="BV37" s="678">
        <v>-283785</v>
      </c>
      <c r="BW37" s="679"/>
      <c r="BX37" s="679"/>
      <c r="BY37" s="679"/>
      <c r="BZ37" s="679"/>
      <c r="CA37" s="679"/>
      <c r="CB37" s="724"/>
      <c r="CD37" s="725" t="s">
        <v>333</v>
      </c>
      <c r="CE37" s="722"/>
      <c r="CF37" s="722"/>
      <c r="CG37" s="722"/>
      <c r="CH37" s="722"/>
      <c r="CI37" s="722"/>
      <c r="CJ37" s="722"/>
      <c r="CK37" s="722"/>
      <c r="CL37" s="722"/>
      <c r="CM37" s="722"/>
      <c r="CN37" s="722"/>
      <c r="CO37" s="722"/>
      <c r="CP37" s="722"/>
      <c r="CQ37" s="723"/>
      <c r="CR37" s="678">
        <v>672574</v>
      </c>
      <c r="CS37" s="697"/>
      <c r="CT37" s="697"/>
      <c r="CU37" s="697"/>
      <c r="CV37" s="697"/>
      <c r="CW37" s="697"/>
      <c r="CX37" s="697"/>
      <c r="CY37" s="698"/>
      <c r="CZ37" s="681">
        <v>4.8</v>
      </c>
      <c r="DA37" s="699"/>
      <c r="DB37" s="699"/>
      <c r="DC37" s="700"/>
      <c r="DD37" s="684">
        <v>671273</v>
      </c>
      <c r="DE37" s="697"/>
      <c r="DF37" s="697"/>
      <c r="DG37" s="697"/>
      <c r="DH37" s="697"/>
      <c r="DI37" s="697"/>
      <c r="DJ37" s="697"/>
      <c r="DK37" s="698"/>
      <c r="DL37" s="684">
        <v>597845</v>
      </c>
      <c r="DM37" s="697"/>
      <c r="DN37" s="697"/>
      <c r="DO37" s="697"/>
      <c r="DP37" s="697"/>
      <c r="DQ37" s="697"/>
      <c r="DR37" s="697"/>
      <c r="DS37" s="697"/>
      <c r="DT37" s="697"/>
      <c r="DU37" s="697"/>
      <c r="DV37" s="698"/>
      <c r="DW37" s="681">
        <v>8.5</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137838</v>
      </c>
      <c r="S38" s="679"/>
      <c r="T38" s="679"/>
      <c r="U38" s="679"/>
      <c r="V38" s="679"/>
      <c r="W38" s="679"/>
      <c r="X38" s="679"/>
      <c r="Y38" s="680"/>
      <c r="Z38" s="715">
        <v>0.9</v>
      </c>
      <c r="AA38" s="715"/>
      <c r="AB38" s="715"/>
      <c r="AC38" s="715"/>
      <c r="AD38" s="716">
        <v>5482</v>
      </c>
      <c r="AE38" s="716"/>
      <c r="AF38" s="716"/>
      <c r="AG38" s="716"/>
      <c r="AH38" s="716"/>
      <c r="AI38" s="716"/>
      <c r="AJ38" s="716"/>
      <c r="AK38" s="716"/>
      <c r="AL38" s="681">
        <v>0.1</v>
      </c>
      <c r="AM38" s="682"/>
      <c r="AN38" s="682"/>
      <c r="AO38" s="717"/>
      <c r="AQ38" s="718" t="s">
        <v>335</v>
      </c>
      <c r="AR38" s="719"/>
      <c r="AS38" s="719"/>
      <c r="AT38" s="719"/>
      <c r="AU38" s="719"/>
      <c r="AV38" s="719"/>
      <c r="AW38" s="719"/>
      <c r="AX38" s="719"/>
      <c r="AY38" s="720"/>
      <c r="AZ38" s="678">
        <v>17314</v>
      </c>
      <c r="BA38" s="679"/>
      <c r="BB38" s="679"/>
      <c r="BC38" s="679"/>
      <c r="BD38" s="697"/>
      <c r="BE38" s="697"/>
      <c r="BF38" s="721"/>
      <c r="BG38" s="725" t="s">
        <v>336</v>
      </c>
      <c r="BH38" s="722"/>
      <c r="BI38" s="722"/>
      <c r="BJ38" s="722"/>
      <c r="BK38" s="722"/>
      <c r="BL38" s="722"/>
      <c r="BM38" s="722"/>
      <c r="BN38" s="722"/>
      <c r="BO38" s="722"/>
      <c r="BP38" s="722"/>
      <c r="BQ38" s="722"/>
      <c r="BR38" s="722"/>
      <c r="BS38" s="722"/>
      <c r="BT38" s="722"/>
      <c r="BU38" s="723"/>
      <c r="BV38" s="678">
        <v>4487</v>
      </c>
      <c r="BW38" s="679"/>
      <c r="BX38" s="679"/>
      <c r="BY38" s="679"/>
      <c r="BZ38" s="679"/>
      <c r="CA38" s="679"/>
      <c r="CB38" s="724"/>
      <c r="CD38" s="725" t="s">
        <v>337</v>
      </c>
      <c r="CE38" s="722"/>
      <c r="CF38" s="722"/>
      <c r="CG38" s="722"/>
      <c r="CH38" s="722"/>
      <c r="CI38" s="722"/>
      <c r="CJ38" s="722"/>
      <c r="CK38" s="722"/>
      <c r="CL38" s="722"/>
      <c r="CM38" s="722"/>
      <c r="CN38" s="722"/>
      <c r="CO38" s="722"/>
      <c r="CP38" s="722"/>
      <c r="CQ38" s="723"/>
      <c r="CR38" s="678">
        <v>1226459</v>
      </c>
      <c r="CS38" s="679"/>
      <c r="CT38" s="679"/>
      <c r="CU38" s="679"/>
      <c r="CV38" s="679"/>
      <c r="CW38" s="679"/>
      <c r="CX38" s="679"/>
      <c r="CY38" s="680"/>
      <c r="CZ38" s="681">
        <v>8.8000000000000007</v>
      </c>
      <c r="DA38" s="699"/>
      <c r="DB38" s="699"/>
      <c r="DC38" s="700"/>
      <c r="DD38" s="684">
        <v>1018339</v>
      </c>
      <c r="DE38" s="679"/>
      <c r="DF38" s="679"/>
      <c r="DG38" s="679"/>
      <c r="DH38" s="679"/>
      <c r="DI38" s="679"/>
      <c r="DJ38" s="679"/>
      <c r="DK38" s="680"/>
      <c r="DL38" s="684">
        <v>800841</v>
      </c>
      <c r="DM38" s="679"/>
      <c r="DN38" s="679"/>
      <c r="DO38" s="679"/>
      <c r="DP38" s="679"/>
      <c r="DQ38" s="679"/>
      <c r="DR38" s="679"/>
      <c r="DS38" s="679"/>
      <c r="DT38" s="679"/>
      <c r="DU38" s="679"/>
      <c r="DV38" s="680"/>
      <c r="DW38" s="681">
        <v>11.4</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829290</v>
      </c>
      <c r="S39" s="679"/>
      <c r="T39" s="679"/>
      <c r="U39" s="679"/>
      <c r="V39" s="679"/>
      <c r="W39" s="679"/>
      <c r="X39" s="679"/>
      <c r="Y39" s="680"/>
      <c r="Z39" s="715">
        <v>5.7</v>
      </c>
      <c r="AA39" s="715"/>
      <c r="AB39" s="715"/>
      <c r="AC39" s="715"/>
      <c r="AD39" s="716" t="s">
        <v>173</v>
      </c>
      <c r="AE39" s="716"/>
      <c r="AF39" s="716"/>
      <c r="AG39" s="716"/>
      <c r="AH39" s="716"/>
      <c r="AI39" s="716"/>
      <c r="AJ39" s="716"/>
      <c r="AK39" s="716"/>
      <c r="AL39" s="681" t="s">
        <v>173</v>
      </c>
      <c r="AM39" s="682"/>
      <c r="AN39" s="682"/>
      <c r="AO39" s="717"/>
      <c r="AQ39" s="718" t="s">
        <v>339</v>
      </c>
      <c r="AR39" s="719"/>
      <c r="AS39" s="719"/>
      <c r="AT39" s="719"/>
      <c r="AU39" s="719"/>
      <c r="AV39" s="719"/>
      <c r="AW39" s="719"/>
      <c r="AX39" s="719"/>
      <c r="AY39" s="720"/>
      <c r="AZ39" s="678" t="s">
        <v>173</v>
      </c>
      <c r="BA39" s="679"/>
      <c r="BB39" s="679"/>
      <c r="BC39" s="679"/>
      <c r="BD39" s="697"/>
      <c r="BE39" s="697"/>
      <c r="BF39" s="721"/>
      <c r="BG39" s="725" t="s">
        <v>340</v>
      </c>
      <c r="BH39" s="722"/>
      <c r="BI39" s="722"/>
      <c r="BJ39" s="722"/>
      <c r="BK39" s="722"/>
      <c r="BL39" s="722"/>
      <c r="BM39" s="722"/>
      <c r="BN39" s="722"/>
      <c r="BO39" s="722"/>
      <c r="BP39" s="722"/>
      <c r="BQ39" s="722"/>
      <c r="BR39" s="722"/>
      <c r="BS39" s="722"/>
      <c r="BT39" s="722"/>
      <c r="BU39" s="723"/>
      <c r="BV39" s="678">
        <v>8011</v>
      </c>
      <c r="BW39" s="679"/>
      <c r="BX39" s="679"/>
      <c r="BY39" s="679"/>
      <c r="BZ39" s="679"/>
      <c r="CA39" s="679"/>
      <c r="CB39" s="724"/>
      <c r="CD39" s="725" t="s">
        <v>341</v>
      </c>
      <c r="CE39" s="722"/>
      <c r="CF39" s="722"/>
      <c r="CG39" s="722"/>
      <c r="CH39" s="722"/>
      <c r="CI39" s="722"/>
      <c r="CJ39" s="722"/>
      <c r="CK39" s="722"/>
      <c r="CL39" s="722"/>
      <c r="CM39" s="722"/>
      <c r="CN39" s="722"/>
      <c r="CO39" s="722"/>
      <c r="CP39" s="722"/>
      <c r="CQ39" s="723"/>
      <c r="CR39" s="678">
        <v>1107121</v>
      </c>
      <c r="CS39" s="697"/>
      <c r="CT39" s="697"/>
      <c r="CU39" s="697"/>
      <c r="CV39" s="697"/>
      <c r="CW39" s="697"/>
      <c r="CX39" s="697"/>
      <c r="CY39" s="698"/>
      <c r="CZ39" s="681">
        <v>7.9</v>
      </c>
      <c r="DA39" s="699"/>
      <c r="DB39" s="699"/>
      <c r="DC39" s="700"/>
      <c r="DD39" s="684">
        <v>888721</v>
      </c>
      <c r="DE39" s="697"/>
      <c r="DF39" s="697"/>
      <c r="DG39" s="697"/>
      <c r="DH39" s="697"/>
      <c r="DI39" s="697"/>
      <c r="DJ39" s="697"/>
      <c r="DK39" s="698"/>
      <c r="DL39" s="684" t="s">
        <v>173</v>
      </c>
      <c r="DM39" s="697"/>
      <c r="DN39" s="697"/>
      <c r="DO39" s="697"/>
      <c r="DP39" s="697"/>
      <c r="DQ39" s="697"/>
      <c r="DR39" s="697"/>
      <c r="DS39" s="697"/>
      <c r="DT39" s="697"/>
      <c r="DU39" s="697"/>
      <c r="DV39" s="698"/>
      <c r="DW39" s="681" t="s">
        <v>173</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173</v>
      </c>
      <c r="S40" s="679"/>
      <c r="T40" s="679"/>
      <c r="U40" s="679"/>
      <c r="V40" s="679"/>
      <c r="W40" s="679"/>
      <c r="X40" s="679"/>
      <c r="Y40" s="680"/>
      <c r="Z40" s="715" t="s">
        <v>173</v>
      </c>
      <c r="AA40" s="715"/>
      <c r="AB40" s="715"/>
      <c r="AC40" s="715"/>
      <c r="AD40" s="716" t="s">
        <v>173</v>
      </c>
      <c r="AE40" s="716"/>
      <c r="AF40" s="716"/>
      <c r="AG40" s="716"/>
      <c r="AH40" s="716"/>
      <c r="AI40" s="716"/>
      <c r="AJ40" s="716"/>
      <c r="AK40" s="716"/>
      <c r="AL40" s="681" t="s">
        <v>173</v>
      </c>
      <c r="AM40" s="682"/>
      <c r="AN40" s="682"/>
      <c r="AO40" s="717"/>
      <c r="AQ40" s="718" t="s">
        <v>343</v>
      </c>
      <c r="AR40" s="719"/>
      <c r="AS40" s="719"/>
      <c r="AT40" s="719"/>
      <c r="AU40" s="719"/>
      <c r="AV40" s="719"/>
      <c r="AW40" s="719"/>
      <c r="AX40" s="719"/>
      <c r="AY40" s="720"/>
      <c r="AZ40" s="678" t="s">
        <v>173</v>
      </c>
      <c r="BA40" s="679"/>
      <c r="BB40" s="679"/>
      <c r="BC40" s="679"/>
      <c r="BD40" s="697"/>
      <c r="BE40" s="697"/>
      <c r="BF40" s="721"/>
      <c r="BG40" s="726" t="s">
        <v>344</v>
      </c>
      <c r="BH40" s="727"/>
      <c r="BI40" s="727"/>
      <c r="BJ40" s="727"/>
      <c r="BK40" s="727"/>
      <c r="BL40" s="236"/>
      <c r="BM40" s="722" t="s">
        <v>345</v>
      </c>
      <c r="BN40" s="722"/>
      <c r="BO40" s="722"/>
      <c r="BP40" s="722"/>
      <c r="BQ40" s="722"/>
      <c r="BR40" s="722"/>
      <c r="BS40" s="722"/>
      <c r="BT40" s="722"/>
      <c r="BU40" s="723"/>
      <c r="BV40" s="678">
        <v>67</v>
      </c>
      <c r="BW40" s="679"/>
      <c r="BX40" s="679"/>
      <c r="BY40" s="679"/>
      <c r="BZ40" s="679"/>
      <c r="CA40" s="679"/>
      <c r="CB40" s="724"/>
      <c r="CD40" s="725" t="s">
        <v>346</v>
      </c>
      <c r="CE40" s="722"/>
      <c r="CF40" s="722"/>
      <c r="CG40" s="722"/>
      <c r="CH40" s="722"/>
      <c r="CI40" s="722"/>
      <c r="CJ40" s="722"/>
      <c r="CK40" s="722"/>
      <c r="CL40" s="722"/>
      <c r="CM40" s="722"/>
      <c r="CN40" s="722"/>
      <c r="CO40" s="722"/>
      <c r="CP40" s="722"/>
      <c r="CQ40" s="723"/>
      <c r="CR40" s="678" t="s">
        <v>173</v>
      </c>
      <c r="CS40" s="679"/>
      <c r="CT40" s="679"/>
      <c r="CU40" s="679"/>
      <c r="CV40" s="679"/>
      <c r="CW40" s="679"/>
      <c r="CX40" s="679"/>
      <c r="CY40" s="680"/>
      <c r="CZ40" s="681" t="s">
        <v>173</v>
      </c>
      <c r="DA40" s="699"/>
      <c r="DB40" s="699"/>
      <c r="DC40" s="700"/>
      <c r="DD40" s="684" t="s">
        <v>173</v>
      </c>
      <c r="DE40" s="679"/>
      <c r="DF40" s="679"/>
      <c r="DG40" s="679"/>
      <c r="DH40" s="679"/>
      <c r="DI40" s="679"/>
      <c r="DJ40" s="679"/>
      <c r="DK40" s="680"/>
      <c r="DL40" s="684" t="s">
        <v>173</v>
      </c>
      <c r="DM40" s="679"/>
      <c r="DN40" s="679"/>
      <c r="DO40" s="679"/>
      <c r="DP40" s="679"/>
      <c r="DQ40" s="679"/>
      <c r="DR40" s="679"/>
      <c r="DS40" s="679"/>
      <c r="DT40" s="679"/>
      <c r="DU40" s="679"/>
      <c r="DV40" s="680"/>
      <c r="DW40" s="681" t="s">
        <v>173</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242590</v>
      </c>
      <c r="S41" s="679"/>
      <c r="T41" s="679"/>
      <c r="U41" s="679"/>
      <c r="V41" s="679"/>
      <c r="W41" s="679"/>
      <c r="X41" s="679"/>
      <c r="Y41" s="680"/>
      <c r="Z41" s="715">
        <v>1.7</v>
      </c>
      <c r="AA41" s="715"/>
      <c r="AB41" s="715"/>
      <c r="AC41" s="715"/>
      <c r="AD41" s="716" t="s">
        <v>173</v>
      </c>
      <c r="AE41" s="716"/>
      <c r="AF41" s="716"/>
      <c r="AG41" s="716"/>
      <c r="AH41" s="716"/>
      <c r="AI41" s="716"/>
      <c r="AJ41" s="716"/>
      <c r="AK41" s="716"/>
      <c r="AL41" s="681" t="s">
        <v>173</v>
      </c>
      <c r="AM41" s="682"/>
      <c r="AN41" s="682"/>
      <c r="AO41" s="717"/>
      <c r="AQ41" s="718" t="s">
        <v>348</v>
      </c>
      <c r="AR41" s="719"/>
      <c r="AS41" s="719"/>
      <c r="AT41" s="719"/>
      <c r="AU41" s="719"/>
      <c r="AV41" s="719"/>
      <c r="AW41" s="719"/>
      <c r="AX41" s="719"/>
      <c r="AY41" s="720"/>
      <c r="AZ41" s="678">
        <v>508498</v>
      </c>
      <c r="BA41" s="679"/>
      <c r="BB41" s="679"/>
      <c r="BC41" s="679"/>
      <c r="BD41" s="697"/>
      <c r="BE41" s="697"/>
      <c r="BF41" s="721"/>
      <c r="BG41" s="726"/>
      <c r="BH41" s="727"/>
      <c r="BI41" s="727"/>
      <c r="BJ41" s="727"/>
      <c r="BK41" s="727"/>
      <c r="BL41" s="236"/>
      <c r="BM41" s="722" t="s">
        <v>349</v>
      </c>
      <c r="BN41" s="722"/>
      <c r="BO41" s="722"/>
      <c r="BP41" s="722"/>
      <c r="BQ41" s="722"/>
      <c r="BR41" s="722"/>
      <c r="BS41" s="722"/>
      <c r="BT41" s="722"/>
      <c r="BU41" s="723"/>
      <c r="BV41" s="678" t="s">
        <v>173</v>
      </c>
      <c r="BW41" s="679"/>
      <c r="BX41" s="679"/>
      <c r="BY41" s="679"/>
      <c r="BZ41" s="679"/>
      <c r="CA41" s="679"/>
      <c r="CB41" s="724"/>
      <c r="CD41" s="725" t="s">
        <v>350</v>
      </c>
      <c r="CE41" s="722"/>
      <c r="CF41" s="722"/>
      <c r="CG41" s="722"/>
      <c r="CH41" s="722"/>
      <c r="CI41" s="722"/>
      <c r="CJ41" s="722"/>
      <c r="CK41" s="722"/>
      <c r="CL41" s="722"/>
      <c r="CM41" s="722"/>
      <c r="CN41" s="722"/>
      <c r="CO41" s="722"/>
      <c r="CP41" s="722"/>
      <c r="CQ41" s="723"/>
      <c r="CR41" s="678" t="s">
        <v>173</v>
      </c>
      <c r="CS41" s="697"/>
      <c r="CT41" s="697"/>
      <c r="CU41" s="697"/>
      <c r="CV41" s="697"/>
      <c r="CW41" s="697"/>
      <c r="CX41" s="697"/>
      <c r="CY41" s="698"/>
      <c r="CZ41" s="681" t="s">
        <v>173</v>
      </c>
      <c r="DA41" s="699"/>
      <c r="DB41" s="699"/>
      <c r="DC41" s="700"/>
      <c r="DD41" s="684" t="s">
        <v>173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14569322</v>
      </c>
      <c r="S42" s="701"/>
      <c r="T42" s="701"/>
      <c r="U42" s="701"/>
      <c r="V42" s="701"/>
      <c r="W42" s="701"/>
      <c r="X42" s="701"/>
      <c r="Y42" s="706"/>
      <c r="Z42" s="707">
        <v>100</v>
      </c>
      <c r="AA42" s="707"/>
      <c r="AB42" s="707"/>
      <c r="AC42" s="707"/>
      <c r="AD42" s="708">
        <v>6778700</v>
      </c>
      <c r="AE42" s="708"/>
      <c r="AF42" s="708"/>
      <c r="AG42" s="708"/>
      <c r="AH42" s="708"/>
      <c r="AI42" s="708"/>
      <c r="AJ42" s="708"/>
      <c r="AK42" s="708"/>
      <c r="AL42" s="665">
        <v>100</v>
      </c>
      <c r="AM42" s="709"/>
      <c r="AN42" s="709"/>
      <c r="AO42" s="710"/>
      <c r="AQ42" s="711" t="s">
        <v>352</v>
      </c>
      <c r="AR42" s="712"/>
      <c r="AS42" s="712"/>
      <c r="AT42" s="712"/>
      <c r="AU42" s="712"/>
      <c r="AV42" s="712"/>
      <c r="AW42" s="712"/>
      <c r="AX42" s="712"/>
      <c r="AY42" s="713"/>
      <c r="AZ42" s="662">
        <v>650434</v>
      </c>
      <c r="BA42" s="701"/>
      <c r="BB42" s="701"/>
      <c r="BC42" s="701"/>
      <c r="BD42" s="663"/>
      <c r="BE42" s="663"/>
      <c r="BF42" s="702"/>
      <c r="BG42" s="728"/>
      <c r="BH42" s="729"/>
      <c r="BI42" s="729"/>
      <c r="BJ42" s="729"/>
      <c r="BK42" s="729"/>
      <c r="BL42" s="237"/>
      <c r="BM42" s="703" t="s">
        <v>353</v>
      </c>
      <c r="BN42" s="703"/>
      <c r="BO42" s="703"/>
      <c r="BP42" s="703"/>
      <c r="BQ42" s="703"/>
      <c r="BR42" s="703"/>
      <c r="BS42" s="703"/>
      <c r="BT42" s="703"/>
      <c r="BU42" s="704"/>
      <c r="BV42" s="662">
        <v>313</v>
      </c>
      <c r="BW42" s="701"/>
      <c r="BX42" s="701"/>
      <c r="BY42" s="701"/>
      <c r="BZ42" s="701"/>
      <c r="CA42" s="701"/>
      <c r="CB42" s="705"/>
      <c r="CD42" s="675" t="s">
        <v>354</v>
      </c>
      <c r="CE42" s="676"/>
      <c r="CF42" s="676"/>
      <c r="CG42" s="676"/>
      <c r="CH42" s="676"/>
      <c r="CI42" s="676"/>
      <c r="CJ42" s="676"/>
      <c r="CK42" s="676"/>
      <c r="CL42" s="676"/>
      <c r="CM42" s="676"/>
      <c r="CN42" s="676"/>
      <c r="CO42" s="676"/>
      <c r="CP42" s="676"/>
      <c r="CQ42" s="677"/>
      <c r="CR42" s="678">
        <v>1259797</v>
      </c>
      <c r="CS42" s="679"/>
      <c r="CT42" s="679"/>
      <c r="CU42" s="679"/>
      <c r="CV42" s="679"/>
      <c r="CW42" s="679"/>
      <c r="CX42" s="679"/>
      <c r="CY42" s="680"/>
      <c r="CZ42" s="681">
        <v>9</v>
      </c>
      <c r="DA42" s="682"/>
      <c r="DB42" s="682"/>
      <c r="DC42" s="683"/>
      <c r="DD42" s="684">
        <v>100108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t="s">
        <v>173</v>
      </c>
      <c r="CS43" s="697"/>
      <c r="CT43" s="697"/>
      <c r="CU43" s="697"/>
      <c r="CV43" s="697"/>
      <c r="CW43" s="697"/>
      <c r="CX43" s="697"/>
      <c r="CY43" s="698"/>
      <c r="CZ43" s="681" t="s">
        <v>173</v>
      </c>
      <c r="DA43" s="699"/>
      <c r="DB43" s="699"/>
      <c r="DC43" s="700"/>
      <c r="DD43" s="684" t="s">
        <v>228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356</v>
      </c>
      <c r="CG44" s="676"/>
      <c r="CH44" s="676"/>
      <c r="CI44" s="676"/>
      <c r="CJ44" s="676"/>
      <c r="CK44" s="676"/>
      <c r="CL44" s="676"/>
      <c r="CM44" s="676"/>
      <c r="CN44" s="676"/>
      <c r="CO44" s="676"/>
      <c r="CP44" s="676"/>
      <c r="CQ44" s="677"/>
      <c r="CR44" s="678">
        <v>1259797</v>
      </c>
      <c r="CS44" s="679"/>
      <c r="CT44" s="679"/>
      <c r="CU44" s="679"/>
      <c r="CV44" s="679"/>
      <c r="CW44" s="679"/>
      <c r="CX44" s="679"/>
      <c r="CY44" s="680"/>
      <c r="CZ44" s="681">
        <v>9</v>
      </c>
      <c r="DA44" s="682"/>
      <c r="DB44" s="682"/>
      <c r="DC44" s="683"/>
      <c r="DD44" s="684">
        <v>100108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984839</v>
      </c>
      <c r="CS45" s="697"/>
      <c r="CT45" s="697"/>
      <c r="CU45" s="697"/>
      <c r="CV45" s="697"/>
      <c r="CW45" s="697"/>
      <c r="CX45" s="697"/>
      <c r="CY45" s="698"/>
      <c r="CZ45" s="681">
        <v>7.1</v>
      </c>
      <c r="DA45" s="699"/>
      <c r="DB45" s="699"/>
      <c r="DC45" s="700"/>
      <c r="DD45" s="684">
        <v>49695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274958</v>
      </c>
      <c r="CS46" s="679"/>
      <c r="CT46" s="679"/>
      <c r="CU46" s="679"/>
      <c r="CV46" s="679"/>
      <c r="CW46" s="679"/>
      <c r="CX46" s="679"/>
      <c r="CY46" s="680"/>
      <c r="CZ46" s="681">
        <v>2</v>
      </c>
      <c r="DA46" s="682"/>
      <c r="DB46" s="682"/>
      <c r="DC46" s="683"/>
      <c r="DD46" s="684">
        <v>50413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t="s">
        <v>173</v>
      </c>
      <c r="CS47" s="697"/>
      <c r="CT47" s="697"/>
      <c r="CU47" s="697"/>
      <c r="CV47" s="697"/>
      <c r="CW47" s="697"/>
      <c r="CX47" s="697"/>
      <c r="CY47" s="698"/>
      <c r="CZ47" s="681" t="s">
        <v>228</v>
      </c>
      <c r="DA47" s="699"/>
      <c r="DB47" s="699"/>
      <c r="DC47" s="700"/>
      <c r="DD47" s="684" t="s">
        <v>173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228</v>
      </c>
      <c r="CS48" s="679"/>
      <c r="CT48" s="679"/>
      <c r="CU48" s="679"/>
      <c r="CV48" s="679"/>
      <c r="CW48" s="679"/>
      <c r="CX48" s="679"/>
      <c r="CY48" s="680"/>
      <c r="CZ48" s="681" t="s">
        <v>173</v>
      </c>
      <c r="DA48" s="682"/>
      <c r="DB48" s="682"/>
      <c r="DC48" s="683"/>
      <c r="DD48" s="684" t="s">
        <v>228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13962677</v>
      </c>
      <c r="CS49" s="663"/>
      <c r="CT49" s="663"/>
      <c r="CU49" s="663"/>
      <c r="CV49" s="663"/>
      <c r="CW49" s="663"/>
      <c r="CX49" s="663"/>
      <c r="CY49" s="664"/>
      <c r="CZ49" s="665">
        <v>100</v>
      </c>
      <c r="DA49" s="666"/>
      <c r="DB49" s="666"/>
      <c r="DC49" s="667"/>
      <c r="DD49" s="668">
        <v>8228818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PM+tmDQUtKbOlmHVU9cDZ6hpJoHQrhdUQoAPJLuj4NPLwuHFXrnga5w1FzksVbsR1oJfOq4FEsDrb4xUS2/QCQ==" saltValue="++WnMe0TouzdmJc487FUT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108" zoomScale="70" zoomScaleNormal="25" zoomScaleSheetLayoutView="70" workbookViewId="0">
      <selection activeCell="Q68" sqref="Q68:BD75"/>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8" t="s">
        <v>366</v>
      </c>
      <c r="DK2" s="1209"/>
      <c r="DL2" s="1209"/>
      <c r="DM2" s="1209"/>
      <c r="DN2" s="1209"/>
      <c r="DO2" s="1210"/>
      <c r="DP2" s="250"/>
      <c r="DQ2" s="1208" t="s">
        <v>367</v>
      </c>
      <c r="DR2" s="1209"/>
      <c r="DS2" s="1209"/>
      <c r="DT2" s="1209"/>
      <c r="DU2" s="1209"/>
      <c r="DV2" s="1209"/>
      <c r="DW2" s="1209"/>
      <c r="DX2" s="1209"/>
      <c r="DY2" s="1209"/>
      <c r="DZ2" s="1210"/>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11"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6" t="s">
        <v>384</v>
      </c>
      <c r="DH5" s="1197"/>
      <c r="DI5" s="1197"/>
      <c r="DJ5" s="1197"/>
      <c r="DK5" s="1198"/>
      <c r="DL5" s="1196" t="s">
        <v>385</v>
      </c>
      <c r="DM5" s="1197"/>
      <c r="DN5" s="1197"/>
      <c r="DO5" s="1197"/>
      <c r="DP5" s="1198"/>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12"/>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9"/>
      <c r="DH6" s="1200"/>
      <c r="DI6" s="1200"/>
      <c r="DJ6" s="1200"/>
      <c r="DK6" s="1201"/>
      <c r="DL6" s="1199"/>
      <c r="DM6" s="1200"/>
      <c r="DN6" s="1200"/>
      <c r="DO6" s="1200"/>
      <c r="DP6" s="1201"/>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202">
        <v>14559</v>
      </c>
      <c r="R7" s="1203"/>
      <c r="S7" s="1203"/>
      <c r="T7" s="1203"/>
      <c r="U7" s="1203"/>
      <c r="V7" s="1203">
        <v>13953</v>
      </c>
      <c r="W7" s="1203"/>
      <c r="X7" s="1203"/>
      <c r="Y7" s="1203"/>
      <c r="Z7" s="1203"/>
      <c r="AA7" s="1203">
        <v>606</v>
      </c>
      <c r="AB7" s="1203"/>
      <c r="AC7" s="1203"/>
      <c r="AD7" s="1203"/>
      <c r="AE7" s="1204"/>
      <c r="AF7" s="1205">
        <v>575</v>
      </c>
      <c r="AG7" s="1206"/>
      <c r="AH7" s="1206"/>
      <c r="AI7" s="1206"/>
      <c r="AJ7" s="1207"/>
      <c r="AK7" s="1187">
        <v>9</v>
      </c>
      <c r="AL7" s="1185"/>
      <c r="AM7" s="1185"/>
      <c r="AN7" s="1185"/>
      <c r="AO7" s="1188"/>
      <c r="AP7" s="1189">
        <v>13980</v>
      </c>
      <c r="AQ7" s="1185"/>
      <c r="AR7" s="1185"/>
      <c r="AS7" s="1185"/>
      <c r="AT7" s="1188"/>
      <c r="AU7" s="1190"/>
      <c r="AV7" s="1191"/>
      <c r="AW7" s="1191"/>
      <c r="AX7" s="1191"/>
      <c r="AY7" s="1192"/>
      <c r="AZ7" s="253"/>
      <c r="BA7" s="253"/>
      <c r="BB7" s="253"/>
      <c r="BC7" s="253"/>
      <c r="BD7" s="253"/>
      <c r="BE7" s="254"/>
      <c r="BF7" s="254"/>
      <c r="BG7" s="254"/>
      <c r="BH7" s="254"/>
      <c r="BI7" s="254"/>
      <c r="BJ7" s="254"/>
      <c r="BK7" s="254"/>
      <c r="BL7" s="254"/>
      <c r="BM7" s="254"/>
      <c r="BN7" s="254"/>
      <c r="BO7" s="254"/>
      <c r="BP7" s="254"/>
      <c r="BQ7" s="260">
        <v>1</v>
      </c>
      <c r="BR7" s="261"/>
      <c r="BS7" s="1193"/>
      <c r="BT7" s="1194"/>
      <c r="BU7" s="1194"/>
      <c r="BV7" s="1194"/>
      <c r="BW7" s="1194"/>
      <c r="BX7" s="1194"/>
      <c r="BY7" s="1194"/>
      <c r="BZ7" s="1194"/>
      <c r="CA7" s="1194"/>
      <c r="CB7" s="1194"/>
      <c r="CC7" s="1194"/>
      <c r="CD7" s="1194"/>
      <c r="CE7" s="1194"/>
      <c r="CF7" s="1194"/>
      <c r="CG7" s="1195"/>
      <c r="CH7" s="1184"/>
      <c r="CI7" s="1185"/>
      <c r="CJ7" s="1185"/>
      <c r="CK7" s="1185"/>
      <c r="CL7" s="1186"/>
      <c r="CM7" s="1184"/>
      <c r="CN7" s="1185"/>
      <c r="CO7" s="1185"/>
      <c r="CP7" s="1185"/>
      <c r="CQ7" s="1186"/>
      <c r="CR7" s="1184"/>
      <c r="CS7" s="1185"/>
      <c r="CT7" s="1185"/>
      <c r="CU7" s="1185"/>
      <c r="CV7" s="1186"/>
      <c r="CW7" s="1184"/>
      <c r="CX7" s="1185"/>
      <c r="CY7" s="1185"/>
      <c r="CZ7" s="1185"/>
      <c r="DA7" s="1186"/>
      <c r="DB7" s="1184"/>
      <c r="DC7" s="1185"/>
      <c r="DD7" s="1185"/>
      <c r="DE7" s="1185"/>
      <c r="DF7" s="1186"/>
      <c r="DG7" s="1184"/>
      <c r="DH7" s="1185"/>
      <c r="DI7" s="1185"/>
      <c r="DJ7" s="1185"/>
      <c r="DK7" s="1186"/>
      <c r="DL7" s="1184"/>
      <c r="DM7" s="1185"/>
      <c r="DN7" s="1185"/>
      <c r="DO7" s="1185"/>
      <c r="DP7" s="1186"/>
      <c r="DQ7" s="1184"/>
      <c r="DR7" s="1185"/>
      <c r="DS7" s="1185"/>
      <c r="DT7" s="1185"/>
      <c r="DU7" s="1186"/>
      <c r="DV7" s="1213"/>
      <c r="DW7" s="1191"/>
      <c r="DX7" s="1191"/>
      <c r="DY7" s="1191"/>
      <c r="DZ7" s="1192"/>
      <c r="EA7" s="255"/>
    </row>
    <row r="8" spans="1:131" s="256" customFormat="1" ht="26.25" customHeight="1" x14ac:dyDescent="0.15">
      <c r="A8" s="262">
        <v>2</v>
      </c>
      <c r="B8" s="1124" t="s">
        <v>388</v>
      </c>
      <c r="C8" s="1125"/>
      <c r="D8" s="1125"/>
      <c r="E8" s="1125"/>
      <c r="F8" s="1125"/>
      <c r="G8" s="1125"/>
      <c r="H8" s="1125"/>
      <c r="I8" s="1125"/>
      <c r="J8" s="1125"/>
      <c r="K8" s="1125"/>
      <c r="L8" s="1125"/>
      <c r="M8" s="1125"/>
      <c r="N8" s="1125"/>
      <c r="O8" s="1125"/>
      <c r="P8" s="1126"/>
      <c r="Q8" s="1136">
        <v>504</v>
      </c>
      <c r="R8" s="1137"/>
      <c r="S8" s="1137"/>
      <c r="T8" s="1137"/>
      <c r="U8" s="1137"/>
      <c r="V8" s="1137">
        <v>501</v>
      </c>
      <c r="W8" s="1137"/>
      <c r="X8" s="1137"/>
      <c r="Y8" s="1137"/>
      <c r="Z8" s="1137"/>
      <c r="AA8" s="1137">
        <v>3</v>
      </c>
      <c r="AB8" s="1137"/>
      <c r="AC8" s="1137"/>
      <c r="AD8" s="1137"/>
      <c r="AE8" s="1138"/>
      <c r="AF8" s="1130">
        <v>1</v>
      </c>
      <c r="AG8" s="1131"/>
      <c r="AH8" s="1131"/>
      <c r="AI8" s="1131"/>
      <c r="AJ8" s="1132"/>
      <c r="AK8" s="1181">
        <v>0</v>
      </c>
      <c r="AL8" s="1083"/>
      <c r="AM8" s="1083"/>
      <c r="AN8" s="1083"/>
      <c r="AO8" s="1179"/>
      <c r="AP8" s="1182">
        <v>0</v>
      </c>
      <c r="AQ8" s="1083"/>
      <c r="AR8" s="1083"/>
      <c r="AS8" s="1083"/>
      <c r="AT8" s="1179"/>
      <c r="AU8" s="1183"/>
      <c r="AV8" s="1086"/>
      <c r="AW8" s="1086"/>
      <c r="AX8" s="1086"/>
      <c r="AY8" s="1087"/>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389</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575</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173</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3737</v>
      </c>
      <c r="R28" s="1147"/>
      <c r="S28" s="1147"/>
      <c r="T28" s="1147"/>
      <c r="U28" s="1147"/>
      <c r="V28" s="1147">
        <v>3827</v>
      </c>
      <c r="W28" s="1147"/>
      <c r="X28" s="1147"/>
      <c r="Y28" s="1147"/>
      <c r="Z28" s="1147"/>
      <c r="AA28" s="1147">
        <v>-90</v>
      </c>
      <c r="AB28" s="1147"/>
      <c r="AC28" s="1147"/>
      <c r="AD28" s="1147"/>
      <c r="AE28" s="1148"/>
      <c r="AF28" s="1149">
        <v>-90</v>
      </c>
      <c r="AG28" s="1147"/>
      <c r="AH28" s="1147"/>
      <c r="AI28" s="1147"/>
      <c r="AJ28" s="1150"/>
      <c r="AK28" s="1151">
        <v>508</v>
      </c>
      <c r="AL28" s="1139"/>
      <c r="AM28" s="1139"/>
      <c r="AN28" s="1139"/>
      <c r="AO28" s="1139"/>
      <c r="AP28" s="1139">
        <v>0</v>
      </c>
      <c r="AQ28" s="1139"/>
      <c r="AR28" s="1139"/>
      <c r="AS28" s="1139"/>
      <c r="AT28" s="1139"/>
      <c r="AU28" s="1139">
        <v>0</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403</v>
      </c>
      <c r="C29" s="1125"/>
      <c r="D29" s="1125"/>
      <c r="E29" s="1125"/>
      <c r="F29" s="1125"/>
      <c r="G29" s="1125"/>
      <c r="H29" s="1125"/>
      <c r="I29" s="1125"/>
      <c r="J29" s="1125"/>
      <c r="K29" s="1125"/>
      <c r="L29" s="1125"/>
      <c r="M29" s="1125"/>
      <c r="N29" s="1125"/>
      <c r="O29" s="1125"/>
      <c r="P29" s="1126"/>
      <c r="Q29" s="1136">
        <v>229</v>
      </c>
      <c r="R29" s="1137"/>
      <c r="S29" s="1137"/>
      <c r="T29" s="1137"/>
      <c r="U29" s="1137"/>
      <c r="V29" s="1137">
        <v>229</v>
      </c>
      <c r="W29" s="1137"/>
      <c r="X29" s="1137"/>
      <c r="Y29" s="1137"/>
      <c r="Z29" s="1137"/>
      <c r="AA29" s="1137">
        <v>0</v>
      </c>
      <c r="AB29" s="1137"/>
      <c r="AC29" s="1137"/>
      <c r="AD29" s="1137"/>
      <c r="AE29" s="1138"/>
      <c r="AF29" s="1130">
        <v>0</v>
      </c>
      <c r="AG29" s="1131"/>
      <c r="AH29" s="1131"/>
      <c r="AI29" s="1131"/>
      <c r="AJ29" s="1132"/>
      <c r="AK29" s="1073">
        <v>76</v>
      </c>
      <c r="AL29" s="1064"/>
      <c r="AM29" s="1064"/>
      <c r="AN29" s="1064"/>
      <c r="AO29" s="1064"/>
      <c r="AP29" s="1064">
        <v>0</v>
      </c>
      <c r="AQ29" s="1064"/>
      <c r="AR29" s="1064"/>
      <c r="AS29" s="1064"/>
      <c r="AT29" s="1064"/>
      <c r="AU29" s="1064">
        <v>0</v>
      </c>
      <c r="AV29" s="1064"/>
      <c r="AW29" s="1064"/>
      <c r="AX29" s="1064"/>
      <c r="AY29" s="1064"/>
      <c r="AZ29" s="1135"/>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404</v>
      </c>
      <c r="C30" s="1125"/>
      <c r="D30" s="1125"/>
      <c r="E30" s="1125"/>
      <c r="F30" s="1125"/>
      <c r="G30" s="1125"/>
      <c r="H30" s="1125"/>
      <c r="I30" s="1125"/>
      <c r="J30" s="1125"/>
      <c r="K30" s="1125"/>
      <c r="L30" s="1125"/>
      <c r="M30" s="1125"/>
      <c r="N30" s="1125"/>
      <c r="O30" s="1125"/>
      <c r="P30" s="1126"/>
      <c r="Q30" s="1136">
        <v>68</v>
      </c>
      <c r="R30" s="1137"/>
      <c r="S30" s="1137"/>
      <c r="T30" s="1137"/>
      <c r="U30" s="1137"/>
      <c r="V30" s="1137">
        <v>63</v>
      </c>
      <c r="W30" s="1137"/>
      <c r="X30" s="1137"/>
      <c r="Y30" s="1137"/>
      <c r="Z30" s="1137"/>
      <c r="AA30" s="1137">
        <v>5</v>
      </c>
      <c r="AB30" s="1137"/>
      <c r="AC30" s="1137"/>
      <c r="AD30" s="1137"/>
      <c r="AE30" s="1138"/>
      <c r="AF30" s="1130">
        <v>5</v>
      </c>
      <c r="AG30" s="1131"/>
      <c r="AH30" s="1131"/>
      <c r="AI30" s="1131"/>
      <c r="AJ30" s="1132"/>
      <c r="AK30" s="1073">
        <v>50</v>
      </c>
      <c r="AL30" s="1064"/>
      <c r="AM30" s="1064"/>
      <c r="AN30" s="1064"/>
      <c r="AO30" s="1064"/>
      <c r="AP30" s="1064">
        <v>396</v>
      </c>
      <c r="AQ30" s="1064"/>
      <c r="AR30" s="1064"/>
      <c r="AS30" s="1064"/>
      <c r="AT30" s="1064"/>
      <c r="AU30" s="1064">
        <v>396</v>
      </c>
      <c r="AV30" s="1064"/>
      <c r="AW30" s="1064"/>
      <c r="AX30" s="1064"/>
      <c r="AY30" s="1064"/>
      <c r="AZ30" s="1135"/>
      <c r="BA30" s="1135"/>
      <c r="BB30" s="1135"/>
      <c r="BC30" s="1135"/>
      <c r="BD30" s="1135"/>
      <c r="BE30" s="1119" t="s">
        <v>405</v>
      </c>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c r="C31" s="1125"/>
      <c r="D31" s="1125"/>
      <c r="E31" s="1125"/>
      <c r="F31" s="1125"/>
      <c r="G31" s="1125"/>
      <c r="H31" s="1125"/>
      <c r="I31" s="1125"/>
      <c r="J31" s="1125"/>
      <c r="K31" s="1125"/>
      <c r="L31" s="1125"/>
      <c r="M31" s="1125"/>
      <c r="N31" s="1125"/>
      <c r="O31" s="1125"/>
      <c r="P31" s="1126"/>
      <c r="Q31" s="1136"/>
      <c r="R31" s="1137"/>
      <c r="S31" s="1137"/>
      <c r="T31" s="1137"/>
      <c r="U31" s="1137"/>
      <c r="V31" s="1137"/>
      <c r="W31" s="1137"/>
      <c r="X31" s="1137"/>
      <c r="Y31" s="1137"/>
      <c r="Z31" s="1137"/>
      <c r="AA31" s="1137"/>
      <c r="AB31" s="1137"/>
      <c r="AC31" s="1137"/>
      <c r="AD31" s="1137"/>
      <c r="AE31" s="1138"/>
      <c r="AF31" s="1130"/>
      <c r="AG31" s="1131"/>
      <c r="AH31" s="1131"/>
      <c r="AI31" s="1131"/>
      <c r="AJ31" s="1132"/>
      <c r="AK31" s="1073"/>
      <c r="AL31" s="1064"/>
      <c r="AM31" s="1064"/>
      <c r="AN31" s="1064"/>
      <c r="AO31" s="1064"/>
      <c r="AP31" s="1064"/>
      <c r="AQ31" s="1064"/>
      <c r="AR31" s="1064"/>
      <c r="AS31" s="1064"/>
      <c r="AT31" s="1064"/>
      <c r="AU31" s="1064"/>
      <c r="AV31" s="1064"/>
      <c r="AW31" s="1064"/>
      <c r="AX31" s="1064"/>
      <c r="AY31" s="1064"/>
      <c r="AZ31" s="1135"/>
      <c r="BA31" s="1135"/>
      <c r="BB31" s="1135"/>
      <c r="BC31" s="1135"/>
      <c r="BD31" s="1135"/>
      <c r="BE31" s="1119"/>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c r="C32" s="1125"/>
      <c r="D32" s="1125"/>
      <c r="E32" s="1125"/>
      <c r="F32" s="1125"/>
      <c r="G32" s="1125"/>
      <c r="H32" s="1125"/>
      <c r="I32" s="1125"/>
      <c r="J32" s="1125"/>
      <c r="K32" s="1125"/>
      <c r="L32" s="1125"/>
      <c r="M32" s="1125"/>
      <c r="N32" s="1125"/>
      <c r="O32" s="1125"/>
      <c r="P32" s="1126"/>
      <c r="Q32" s="1136"/>
      <c r="R32" s="1137"/>
      <c r="S32" s="1137"/>
      <c r="T32" s="1137"/>
      <c r="U32" s="1137"/>
      <c r="V32" s="1137"/>
      <c r="W32" s="1137"/>
      <c r="X32" s="1137"/>
      <c r="Y32" s="1137"/>
      <c r="Z32" s="1137"/>
      <c r="AA32" s="1137"/>
      <c r="AB32" s="1137"/>
      <c r="AC32" s="1137"/>
      <c r="AD32" s="1137"/>
      <c r="AE32" s="1138"/>
      <c r="AF32" s="1130"/>
      <c r="AG32" s="1131"/>
      <c r="AH32" s="1131"/>
      <c r="AI32" s="1131"/>
      <c r="AJ32" s="1132"/>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19"/>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c r="AG33" s="1131"/>
      <c r="AH33" s="1131"/>
      <c r="AI33" s="1131"/>
      <c r="AJ33" s="1132"/>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19"/>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406</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390</v>
      </c>
      <c r="B63" s="1037" t="s">
        <v>407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-85</v>
      </c>
      <c r="AG63" s="1052"/>
      <c r="AH63" s="1052"/>
      <c r="AI63" s="1052"/>
      <c r="AJ63" s="1117"/>
      <c r="AK63" s="1118"/>
      <c r="AL63" s="1056"/>
      <c r="AM63" s="1056"/>
      <c r="AN63" s="1056"/>
      <c r="AO63" s="1056"/>
      <c r="AP63" s="1052"/>
      <c r="AQ63" s="1052"/>
      <c r="AR63" s="1052"/>
      <c r="AS63" s="1052"/>
      <c r="AT63" s="1052"/>
      <c r="AU63" s="1052"/>
      <c r="AV63" s="1052"/>
      <c r="AW63" s="1052"/>
      <c r="AX63" s="1052"/>
      <c r="AY63" s="1052"/>
      <c r="AZ63" s="1112"/>
      <c r="BA63" s="1112"/>
      <c r="BB63" s="1112"/>
      <c r="BC63" s="1112"/>
      <c r="BD63" s="1112"/>
      <c r="BE63" s="1053"/>
      <c r="BF63" s="1053"/>
      <c r="BG63" s="1053"/>
      <c r="BH63" s="1053"/>
      <c r="BI63" s="1054"/>
      <c r="BJ63" s="1113" t="s">
        <v>173</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409</v>
      </c>
      <c r="B66" s="1089"/>
      <c r="C66" s="1089"/>
      <c r="D66" s="1089"/>
      <c r="E66" s="1089"/>
      <c r="F66" s="1089"/>
      <c r="G66" s="1089"/>
      <c r="H66" s="1089"/>
      <c r="I66" s="1089"/>
      <c r="J66" s="1089"/>
      <c r="K66" s="1089"/>
      <c r="L66" s="1089"/>
      <c r="M66" s="1089"/>
      <c r="N66" s="1089"/>
      <c r="O66" s="1089"/>
      <c r="P66" s="1090"/>
      <c r="Q66" s="1094" t="s">
        <v>410</v>
      </c>
      <c r="R66" s="1095"/>
      <c r="S66" s="1095"/>
      <c r="T66" s="1095"/>
      <c r="U66" s="1096"/>
      <c r="V66" s="1094" t="s">
        <v>411</v>
      </c>
      <c r="W66" s="1095"/>
      <c r="X66" s="1095"/>
      <c r="Y66" s="1095"/>
      <c r="Z66" s="1096"/>
      <c r="AA66" s="1094" t="s">
        <v>396</v>
      </c>
      <c r="AB66" s="1095"/>
      <c r="AC66" s="1095"/>
      <c r="AD66" s="1095"/>
      <c r="AE66" s="1096"/>
      <c r="AF66" s="1100" t="s">
        <v>412</v>
      </c>
      <c r="AG66" s="1101"/>
      <c r="AH66" s="1101"/>
      <c r="AI66" s="1101"/>
      <c r="AJ66" s="1102"/>
      <c r="AK66" s="1094" t="s">
        <v>413</v>
      </c>
      <c r="AL66" s="1089"/>
      <c r="AM66" s="1089"/>
      <c r="AN66" s="1089"/>
      <c r="AO66" s="1090"/>
      <c r="AP66" s="1094" t="s">
        <v>414</v>
      </c>
      <c r="AQ66" s="1095"/>
      <c r="AR66" s="1095"/>
      <c r="AS66" s="1095"/>
      <c r="AT66" s="1096"/>
      <c r="AU66" s="1094" t="s">
        <v>415</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576</v>
      </c>
      <c r="C68" s="1079"/>
      <c r="D68" s="1079"/>
      <c r="E68" s="1079"/>
      <c r="F68" s="1079"/>
      <c r="G68" s="1079"/>
      <c r="H68" s="1079"/>
      <c r="I68" s="1079"/>
      <c r="J68" s="1079"/>
      <c r="K68" s="1079"/>
      <c r="L68" s="1079"/>
      <c r="M68" s="1079"/>
      <c r="N68" s="1079"/>
      <c r="O68" s="1079"/>
      <c r="P68" s="1080"/>
      <c r="Q68" s="1081">
        <v>1641</v>
      </c>
      <c r="R68" s="1075"/>
      <c r="S68" s="1075"/>
      <c r="T68" s="1075"/>
      <c r="U68" s="1075"/>
      <c r="V68" s="1075">
        <v>1503</v>
      </c>
      <c r="W68" s="1075"/>
      <c r="X68" s="1075"/>
      <c r="Y68" s="1075"/>
      <c r="Z68" s="1075"/>
      <c r="AA68" s="1075">
        <v>138</v>
      </c>
      <c r="AB68" s="1075"/>
      <c r="AC68" s="1075"/>
      <c r="AD68" s="1075"/>
      <c r="AE68" s="1075"/>
      <c r="AF68" s="1075">
        <v>1656</v>
      </c>
      <c r="AG68" s="1075"/>
      <c r="AH68" s="1075"/>
      <c r="AI68" s="1075"/>
      <c r="AJ68" s="1075"/>
      <c r="AK68" s="1075">
        <v>0</v>
      </c>
      <c r="AL68" s="1075"/>
      <c r="AM68" s="1075"/>
      <c r="AN68" s="1075"/>
      <c r="AO68" s="1075"/>
      <c r="AP68" s="1075">
        <v>1148</v>
      </c>
      <c r="AQ68" s="1075"/>
      <c r="AR68" s="1075"/>
      <c r="AS68" s="1075"/>
      <c r="AT68" s="1075"/>
      <c r="AU68" s="1075">
        <v>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577</v>
      </c>
      <c r="C69" s="1068"/>
      <c r="D69" s="1068"/>
      <c r="E69" s="1068"/>
      <c r="F69" s="1068"/>
      <c r="G69" s="1068"/>
      <c r="H69" s="1068"/>
      <c r="I69" s="1068"/>
      <c r="J69" s="1068"/>
      <c r="K69" s="1068"/>
      <c r="L69" s="1068"/>
      <c r="M69" s="1068"/>
      <c r="N69" s="1068"/>
      <c r="O69" s="1068"/>
      <c r="P69" s="1069"/>
      <c r="Q69" s="1070">
        <v>1091</v>
      </c>
      <c r="R69" s="1064"/>
      <c r="S69" s="1064"/>
      <c r="T69" s="1064"/>
      <c r="U69" s="1064"/>
      <c r="V69" s="1064">
        <v>1083</v>
      </c>
      <c r="W69" s="1064"/>
      <c r="X69" s="1064"/>
      <c r="Y69" s="1064"/>
      <c r="Z69" s="1064"/>
      <c r="AA69" s="1064">
        <v>8</v>
      </c>
      <c r="AB69" s="1064"/>
      <c r="AC69" s="1064"/>
      <c r="AD69" s="1064"/>
      <c r="AE69" s="1064"/>
      <c r="AF69" s="1064">
        <v>8</v>
      </c>
      <c r="AG69" s="1064"/>
      <c r="AH69" s="1064"/>
      <c r="AI69" s="1064"/>
      <c r="AJ69" s="1064"/>
      <c r="AK69" s="1064">
        <v>15</v>
      </c>
      <c r="AL69" s="1064"/>
      <c r="AM69" s="1064"/>
      <c r="AN69" s="1064"/>
      <c r="AO69" s="1064"/>
      <c r="AP69" s="1064">
        <v>458</v>
      </c>
      <c r="AQ69" s="1064"/>
      <c r="AR69" s="1064"/>
      <c r="AS69" s="1064"/>
      <c r="AT69" s="1064"/>
      <c r="AU69" s="1064">
        <v>1005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578</v>
      </c>
      <c r="C70" s="1068"/>
      <c r="D70" s="1068"/>
      <c r="E70" s="1068"/>
      <c r="F70" s="1068"/>
      <c r="G70" s="1068"/>
      <c r="H70" s="1068"/>
      <c r="I70" s="1068"/>
      <c r="J70" s="1068"/>
      <c r="K70" s="1068"/>
      <c r="L70" s="1068"/>
      <c r="M70" s="1068"/>
      <c r="N70" s="1068"/>
      <c r="O70" s="1068"/>
      <c r="P70" s="1069"/>
      <c r="Q70" s="1070">
        <v>202</v>
      </c>
      <c r="R70" s="1064"/>
      <c r="S70" s="1064"/>
      <c r="T70" s="1064"/>
      <c r="U70" s="1064"/>
      <c r="V70" s="1064">
        <v>200</v>
      </c>
      <c r="W70" s="1064"/>
      <c r="X70" s="1064"/>
      <c r="Y70" s="1064"/>
      <c r="Z70" s="1064"/>
      <c r="AA70" s="1064">
        <v>2</v>
      </c>
      <c r="AB70" s="1064"/>
      <c r="AC70" s="1064"/>
      <c r="AD70" s="1064"/>
      <c r="AE70" s="1064"/>
      <c r="AF70" s="1064">
        <v>2</v>
      </c>
      <c r="AG70" s="1064"/>
      <c r="AH70" s="1064"/>
      <c r="AI70" s="1064"/>
      <c r="AJ70" s="1064"/>
      <c r="AK70" s="1064">
        <v>0</v>
      </c>
      <c r="AL70" s="1064"/>
      <c r="AM70" s="1064"/>
      <c r="AN70" s="1064"/>
      <c r="AO70" s="1064"/>
      <c r="AP70" s="1064">
        <v>0</v>
      </c>
      <c r="AQ70" s="1064"/>
      <c r="AR70" s="1064"/>
      <c r="AS70" s="1064"/>
      <c r="AT70" s="1064"/>
      <c r="AU70" s="1064">
        <v>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579</v>
      </c>
      <c r="C71" s="1068"/>
      <c r="D71" s="1068"/>
      <c r="E71" s="1068"/>
      <c r="F71" s="1068"/>
      <c r="G71" s="1068"/>
      <c r="H71" s="1068"/>
      <c r="I71" s="1068"/>
      <c r="J71" s="1068"/>
      <c r="K71" s="1068"/>
      <c r="L71" s="1068"/>
      <c r="M71" s="1068"/>
      <c r="N71" s="1068"/>
      <c r="O71" s="1068"/>
      <c r="P71" s="1069"/>
      <c r="Q71" s="1070">
        <v>36062</v>
      </c>
      <c r="R71" s="1064"/>
      <c r="S71" s="1064"/>
      <c r="T71" s="1064"/>
      <c r="U71" s="1064"/>
      <c r="V71" s="1064">
        <v>35375</v>
      </c>
      <c r="W71" s="1064"/>
      <c r="X71" s="1064"/>
      <c r="Y71" s="1064"/>
      <c r="Z71" s="1064"/>
      <c r="AA71" s="1064">
        <v>687</v>
      </c>
      <c r="AB71" s="1064"/>
      <c r="AC71" s="1064"/>
      <c r="AD71" s="1064"/>
      <c r="AE71" s="1064"/>
      <c r="AF71" s="1064">
        <v>687</v>
      </c>
      <c r="AG71" s="1064"/>
      <c r="AH71" s="1064"/>
      <c r="AI71" s="1064"/>
      <c r="AJ71" s="1064"/>
      <c r="AK71" s="1064">
        <v>364</v>
      </c>
      <c r="AL71" s="1064"/>
      <c r="AM71" s="1064"/>
      <c r="AN71" s="1064"/>
      <c r="AO71" s="1064"/>
      <c r="AP71" s="1064">
        <v>0</v>
      </c>
      <c r="AQ71" s="1064"/>
      <c r="AR71" s="1064"/>
      <c r="AS71" s="1064"/>
      <c r="AT71" s="1064"/>
      <c r="AU71" s="1064">
        <v>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580</v>
      </c>
      <c r="C72" s="1068"/>
      <c r="D72" s="1068"/>
      <c r="E72" s="1068"/>
      <c r="F72" s="1068"/>
      <c r="G72" s="1068"/>
      <c r="H72" s="1068"/>
      <c r="I72" s="1068"/>
      <c r="J72" s="1068"/>
      <c r="K72" s="1068"/>
      <c r="L72" s="1068"/>
      <c r="M72" s="1068"/>
      <c r="N72" s="1068"/>
      <c r="O72" s="1068"/>
      <c r="P72" s="1069"/>
      <c r="Q72" s="1070">
        <v>151159</v>
      </c>
      <c r="R72" s="1064"/>
      <c r="S72" s="1064"/>
      <c r="T72" s="1064"/>
      <c r="U72" s="1064"/>
      <c r="V72" s="1064">
        <v>147115</v>
      </c>
      <c r="W72" s="1064"/>
      <c r="X72" s="1064"/>
      <c r="Y72" s="1064"/>
      <c r="Z72" s="1064"/>
      <c r="AA72" s="1064">
        <v>4044</v>
      </c>
      <c r="AB72" s="1064"/>
      <c r="AC72" s="1064"/>
      <c r="AD72" s="1064"/>
      <c r="AE72" s="1064"/>
      <c r="AF72" s="1064">
        <v>4044</v>
      </c>
      <c r="AG72" s="1064"/>
      <c r="AH72" s="1064"/>
      <c r="AI72" s="1064"/>
      <c r="AJ72" s="1064"/>
      <c r="AK72" s="1064">
        <v>0</v>
      </c>
      <c r="AL72" s="1064"/>
      <c r="AM72" s="1064"/>
      <c r="AN72" s="1064"/>
      <c r="AO72" s="1064"/>
      <c r="AP72" s="1064">
        <v>0</v>
      </c>
      <c r="AQ72" s="1064"/>
      <c r="AR72" s="1064"/>
      <c r="AS72" s="1064"/>
      <c r="AT72" s="1064"/>
      <c r="AU72" s="1064">
        <v>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581</v>
      </c>
      <c r="C73" s="1068"/>
      <c r="D73" s="1068"/>
      <c r="E73" s="1068"/>
      <c r="F73" s="1068"/>
      <c r="G73" s="1068"/>
      <c r="H73" s="1068"/>
      <c r="I73" s="1068"/>
      <c r="J73" s="1068"/>
      <c r="K73" s="1068"/>
      <c r="L73" s="1068"/>
      <c r="M73" s="1068"/>
      <c r="N73" s="1068"/>
      <c r="O73" s="1068"/>
      <c r="P73" s="1069"/>
      <c r="Q73" s="1070">
        <v>512</v>
      </c>
      <c r="R73" s="1064"/>
      <c r="S73" s="1064"/>
      <c r="T73" s="1064"/>
      <c r="U73" s="1064"/>
      <c r="V73" s="1064">
        <v>470</v>
      </c>
      <c r="W73" s="1064"/>
      <c r="X73" s="1064"/>
      <c r="Y73" s="1064"/>
      <c r="Z73" s="1064"/>
      <c r="AA73" s="1064">
        <v>42</v>
      </c>
      <c r="AB73" s="1064"/>
      <c r="AC73" s="1064"/>
      <c r="AD73" s="1064"/>
      <c r="AE73" s="1064"/>
      <c r="AF73" s="1064">
        <v>42</v>
      </c>
      <c r="AG73" s="1064"/>
      <c r="AH73" s="1064"/>
      <c r="AI73" s="1064"/>
      <c r="AJ73" s="1064"/>
      <c r="AK73" s="1064">
        <v>0</v>
      </c>
      <c r="AL73" s="1064"/>
      <c r="AM73" s="1064"/>
      <c r="AN73" s="1064"/>
      <c r="AO73" s="1064"/>
      <c r="AP73" s="1064">
        <v>962</v>
      </c>
      <c r="AQ73" s="1064"/>
      <c r="AR73" s="1064"/>
      <c r="AS73" s="1064"/>
      <c r="AT73" s="1064"/>
      <c r="AU73" s="1064">
        <v>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582</v>
      </c>
      <c r="C74" s="1068"/>
      <c r="D74" s="1068"/>
      <c r="E74" s="1068"/>
      <c r="F74" s="1068"/>
      <c r="G74" s="1068"/>
      <c r="H74" s="1068"/>
      <c r="I74" s="1068"/>
      <c r="J74" s="1068"/>
      <c r="K74" s="1068"/>
      <c r="L74" s="1068"/>
      <c r="M74" s="1068"/>
      <c r="N74" s="1068"/>
      <c r="O74" s="1068"/>
      <c r="P74" s="1069"/>
      <c r="Q74" s="1070">
        <v>9546</v>
      </c>
      <c r="R74" s="1064"/>
      <c r="S74" s="1064"/>
      <c r="T74" s="1064"/>
      <c r="U74" s="1064"/>
      <c r="V74" s="1064">
        <v>9287</v>
      </c>
      <c r="W74" s="1064"/>
      <c r="X74" s="1064"/>
      <c r="Y74" s="1064"/>
      <c r="Z74" s="1064"/>
      <c r="AA74" s="1064">
        <v>259</v>
      </c>
      <c r="AB74" s="1064"/>
      <c r="AC74" s="1064"/>
      <c r="AD74" s="1064"/>
      <c r="AE74" s="1064"/>
      <c r="AF74" s="1064">
        <v>259</v>
      </c>
      <c r="AG74" s="1064"/>
      <c r="AH74" s="1064"/>
      <c r="AI74" s="1064"/>
      <c r="AJ74" s="1064"/>
      <c r="AK74" s="1064">
        <v>0</v>
      </c>
      <c r="AL74" s="1064"/>
      <c r="AM74" s="1064"/>
      <c r="AN74" s="1064"/>
      <c r="AO74" s="1064"/>
      <c r="AP74" s="1064">
        <v>0</v>
      </c>
      <c r="AQ74" s="1064"/>
      <c r="AR74" s="1064"/>
      <c r="AS74" s="1064"/>
      <c r="AT74" s="1064"/>
      <c r="AU74" s="1064">
        <v>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583</v>
      </c>
      <c r="C75" s="1068"/>
      <c r="D75" s="1068"/>
      <c r="E75" s="1068"/>
      <c r="F75" s="1068"/>
      <c r="G75" s="1068"/>
      <c r="H75" s="1068"/>
      <c r="I75" s="1068"/>
      <c r="J75" s="1068"/>
      <c r="K75" s="1068"/>
      <c r="L75" s="1068"/>
      <c r="M75" s="1068"/>
      <c r="N75" s="1068"/>
      <c r="O75" s="1068"/>
      <c r="P75" s="1069"/>
      <c r="Q75" s="1071">
        <v>3766</v>
      </c>
      <c r="R75" s="1072"/>
      <c r="S75" s="1072"/>
      <c r="T75" s="1072"/>
      <c r="U75" s="1073"/>
      <c r="V75" s="1074">
        <v>3624</v>
      </c>
      <c r="W75" s="1072"/>
      <c r="X75" s="1072"/>
      <c r="Y75" s="1072"/>
      <c r="Z75" s="1073"/>
      <c r="AA75" s="1074">
        <v>141</v>
      </c>
      <c r="AB75" s="1072"/>
      <c r="AC75" s="1072"/>
      <c r="AD75" s="1072"/>
      <c r="AE75" s="1073"/>
      <c r="AF75" s="1074">
        <v>129</v>
      </c>
      <c r="AG75" s="1072"/>
      <c r="AH75" s="1072"/>
      <c r="AI75" s="1072"/>
      <c r="AJ75" s="1073"/>
      <c r="AK75" s="1074">
        <v>149</v>
      </c>
      <c r="AL75" s="1072"/>
      <c r="AM75" s="1072"/>
      <c r="AN75" s="1072"/>
      <c r="AO75" s="1073"/>
      <c r="AP75" s="1074">
        <v>2864</v>
      </c>
      <c r="AQ75" s="1072"/>
      <c r="AR75" s="1072"/>
      <c r="AS75" s="1072"/>
      <c r="AT75" s="1073"/>
      <c r="AU75" s="1074">
        <v>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416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417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425</v>
      </c>
      <c r="AB109" s="987"/>
      <c r="AC109" s="987"/>
      <c r="AD109" s="987"/>
      <c r="AE109" s="988"/>
      <c r="AF109" s="989" t="s">
        <v>307</v>
      </c>
      <c r="AG109" s="987"/>
      <c r="AH109" s="987"/>
      <c r="AI109" s="987"/>
      <c r="AJ109" s="988"/>
      <c r="AK109" s="989" t="s">
        <v>306</v>
      </c>
      <c r="AL109" s="987"/>
      <c r="AM109" s="987"/>
      <c r="AN109" s="987"/>
      <c r="AO109" s="988"/>
      <c r="AP109" s="989" t="s">
        <v>426</v>
      </c>
      <c r="AQ109" s="987"/>
      <c r="AR109" s="987"/>
      <c r="AS109" s="987"/>
      <c r="AT109" s="1018"/>
      <c r="AU109" s="986" t="s">
        <v>424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425</v>
      </c>
      <c r="BR109" s="987"/>
      <c r="BS109" s="987"/>
      <c r="BT109" s="987"/>
      <c r="BU109" s="988"/>
      <c r="BV109" s="989" t="s">
        <v>307</v>
      </c>
      <c r="BW109" s="987"/>
      <c r="BX109" s="987"/>
      <c r="BY109" s="987"/>
      <c r="BZ109" s="988"/>
      <c r="CA109" s="989" t="s">
        <v>306</v>
      </c>
      <c r="CB109" s="987"/>
      <c r="CC109" s="987"/>
      <c r="CD109" s="987"/>
      <c r="CE109" s="988"/>
      <c r="CF109" s="1025" t="s">
        <v>426</v>
      </c>
      <c r="CG109" s="1025"/>
      <c r="CH109" s="1025"/>
      <c r="CI109" s="1025"/>
      <c r="CJ109" s="1025"/>
      <c r="CK109" s="989" t="s">
        <v>427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425</v>
      </c>
      <c r="DH109" s="987"/>
      <c r="DI109" s="987"/>
      <c r="DJ109" s="987"/>
      <c r="DK109" s="988"/>
      <c r="DL109" s="989" t="s">
        <v>307</v>
      </c>
      <c r="DM109" s="987"/>
      <c r="DN109" s="987"/>
      <c r="DO109" s="987"/>
      <c r="DP109" s="988"/>
      <c r="DQ109" s="989" t="s">
        <v>306</v>
      </c>
      <c r="DR109" s="987"/>
      <c r="DS109" s="987"/>
      <c r="DT109" s="987"/>
      <c r="DU109" s="988"/>
      <c r="DV109" s="989" t="s">
        <v>426</v>
      </c>
      <c r="DW109" s="987"/>
      <c r="DX109" s="987"/>
      <c r="DY109" s="987"/>
      <c r="DZ109" s="1018"/>
    </row>
    <row r="110" spans="1:131" s="247" customFormat="1" ht="26.25" customHeight="1" x14ac:dyDescent="0.15">
      <c r="A110" s="891" t="s">
        <v>428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79">
        <v>1373438</v>
      </c>
      <c r="AB110" s="980"/>
      <c r="AC110" s="980"/>
      <c r="AD110" s="980"/>
      <c r="AE110" s="981"/>
      <c r="AF110" s="982">
        <v>1402635</v>
      </c>
      <c r="AG110" s="980"/>
      <c r="AH110" s="980"/>
      <c r="AI110" s="980"/>
      <c r="AJ110" s="981"/>
      <c r="AK110" s="982">
        <v>1379317</v>
      </c>
      <c r="AL110" s="980"/>
      <c r="AM110" s="980"/>
      <c r="AN110" s="980"/>
      <c r="AO110" s="981"/>
      <c r="AP110" s="983">
        <v>23.1</v>
      </c>
      <c r="AQ110" s="984"/>
      <c r="AR110" s="984"/>
      <c r="AS110" s="984"/>
      <c r="AT110" s="985"/>
      <c r="AU110" s="1019" t="s">
        <v>73</v>
      </c>
      <c r="AV110" s="1020"/>
      <c r="AW110" s="1020"/>
      <c r="AX110" s="1020"/>
      <c r="AY110" s="1020"/>
      <c r="AZ110" s="945" t="s">
        <v>429</v>
      </c>
      <c r="BA110" s="892"/>
      <c r="BB110" s="892"/>
      <c r="BC110" s="892"/>
      <c r="BD110" s="892"/>
      <c r="BE110" s="892"/>
      <c r="BF110" s="892"/>
      <c r="BG110" s="892"/>
      <c r="BH110" s="892"/>
      <c r="BI110" s="892"/>
      <c r="BJ110" s="892"/>
      <c r="BK110" s="892"/>
      <c r="BL110" s="892"/>
      <c r="BM110" s="892"/>
      <c r="BN110" s="892"/>
      <c r="BO110" s="892"/>
      <c r="BP110" s="893"/>
      <c r="BQ110" s="946">
        <v>14815055</v>
      </c>
      <c r="BR110" s="927"/>
      <c r="BS110" s="927"/>
      <c r="BT110" s="927"/>
      <c r="BU110" s="927"/>
      <c r="BV110" s="927">
        <v>14438476</v>
      </c>
      <c r="BW110" s="927"/>
      <c r="BX110" s="927"/>
      <c r="BY110" s="927"/>
      <c r="BZ110" s="927"/>
      <c r="CA110" s="927">
        <v>13980413</v>
      </c>
      <c r="CB110" s="927"/>
      <c r="CC110" s="927"/>
      <c r="CD110" s="927"/>
      <c r="CE110" s="927"/>
      <c r="CF110" s="951">
        <v>234</v>
      </c>
      <c r="CG110" s="952"/>
      <c r="CH110" s="952"/>
      <c r="CI110" s="952"/>
      <c r="CJ110" s="952"/>
      <c r="CK110" s="1015" t="s">
        <v>430</v>
      </c>
      <c r="CL110" s="901"/>
      <c r="CM110" s="976" t="s">
        <v>431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173</v>
      </c>
      <c r="DH110" s="927"/>
      <c r="DI110" s="927"/>
      <c r="DJ110" s="927"/>
      <c r="DK110" s="927"/>
      <c r="DL110" s="927" t="s">
        <v>432</v>
      </c>
      <c r="DM110" s="927"/>
      <c r="DN110" s="927"/>
      <c r="DO110" s="927"/>
      <c r="DP110" s="927"/>
      <c r="DQ110" s="927" t="s">
        <v>173</v>
      </c>
      <c r="DR110" s="927"/>
      <c r="DS110" s="927"/>
      <c r="DT110" s="927"/>
      <c r="DU110" s="927"/>
      <c r="DV110" s="928" t="s">
        <v>173</v>
      </c>
      <c r="DW110" s="928"/>
      <c r="DX110" s="928"/>
      <c r="DY110" s="928"/>
      <c r="DZ110" s="929"/>
    </row>
    <row r="111" spans="1:131" s="247" customFormat="1" ht="26.25" customHeight="1" x14ac:dyDescent="0.15">
      <c r="A111" s="856" t="s">
        <v>433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173</v>
      </c>
      <c r="AB111" s="1008"/>
      <c r="AC111" s="1008"/>
      <c r="AD111" s="1008"/>
      <c r="AE111" s="1009"/>
      <c r="AF111" s="1010" t="s">
        <v>173</v>
      </c>
      <c r="AG111" s="1008"/>
      <c r="AH111" s="1008"/>
      <c r="AI111" s="1008"/>
      <c r="AJ111" s="1009"/>
      <c r="AK111" s="1010" t="s">
        <v>432</v>
      </c>
      <c r="AL111" s="1008"/>
      <c r="AM111" s="1008"/>
      <c r="AN111" s="1008"/>
      <c r="AO111" s="1009"/>
      <c r="AP111" s="1011" t="s">
        <v>173</v>
      </c>
      <c r="AQ111" s="1012"/>
      <c r="AR111" s="1012"/>
      <c r="AS111" s="1012"/>
      <c r="AT111" s="1013"/>
      <c r="AU111" s="1021"/>
      <c r="AV111" s="1022"/>
      <c r="AW111" s="1022"/>
      <c r="AX111" s="1022"/>
      <c r="AY111" s="1022"/>
      <c r="AZ111" s="899" t="s">
        <v>434</v>
      </c>
      <c r="BA111" s="832"/>
      <c r="BB111" s="832"/>
      <c r="BC111" s="832"/>
      <c r="BD111" s="832"/>
      <c r="BE111" s="832"/>
      <c r="BF111" s="832"/>
      <c r="BG111" s="832"/>
      <c r="BH111" s="832"/>
      <c r="BI111" s="832"/>
      <c r="BJ111" s="832"/>
      <c r="BK111" s="832"/>
      <c r="BL111" s="832"/>
      <c r="BM111" s="832"/>
      <c r="BN111" s="832"/>
      <c r="BO111" s="832"/>
      <c r="BP111" s="833"/>
      <c r="BQ111" s="871" t="s">
        <v>432</v>
      </c>
      <c r="BR111" s="872"/>
      <c r="BS111" s="872"/>
      <c r="BT111" s="872"/>
      <c r="BU111" s="872"/>
      <c r="BV111" s="872" t="s">
        <v>432</v>
      </c>
      <c r="BW111" s="872"/>
      <c r="BX111" s="872"/>
      <c r="BY111" s="872"/>
      <c r="BZ111" s="872"/>
      <c r="CA111" s="872" t="s">
        <v>432</v>
      </c>
      <c r="CB111" s="872"/>
      <c r="CC111" s="872"/>
      <c r="CD111" s="872"/>
      <c r="CE111" s="872"/>
      <c r="CF111" s="960" t="s">
        <v>173</v>
      </c>
      <c r="CG111" s="961"/>
      <c r="CH111" s="961"/>
      <c r="CI111" s="961"/>
      <c r="CJ111" s="961"/>
      <c r="CK111" s="1016"/>
      <c r="CL111" s="903"/>
      <c r="CM111" s="906" t="s">
        <v>435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71" t="s">
        <v>432</v>
      </c>
      <c r="DH111" s="872"/>
      <c r="DI111" s="872"/>
      <c r="DJ111" s="872"/>
      <c r="DK111" s="872"/>
      <c r="DL111" s="872" t="s">
        <v>432</v>
      </c>
      <c r="DM111" s="872"/>
      <c r="DN111" s="872"/>
      <c r="DO111" s="872"/>
      <c r="DP111" s="872"/>
      <c r="DQ111" s="872" t="s">
        <v>432</v>
      </c>
      <c r="DR111" s="872"/>
      <c r="DS111" s="872"/>
      <c r="DT111" s="872"/>
      <c r="DU111" s="872"/>
      <c r="DV111" s="878" t="s">
        <v>432</v>
      </c>
      <c r="DW111" s="878"/>
      <c r="DX111" s="878"/>
      <c r="DY111" s="878"/>
      <c r="DZ111" s="879"/>
    </row>
    <row r="112" spans="1:131" s="247" customFormat="1" ht="26.25" customHeight="1" x14ac:dyDescent="0.15">
      <c r="A112" s="1001" t="s">
        <v>436</v>
      </c>
      <c r="B112" s="1002"/>
      <c r="C112" s="832" t="s">
        <v>437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173</v>
      </c>
      <c r="AB112" s="862"/>
      <c r="AC112" s="862"/>
      <c r="AD112" s="862"/>
      <c r="AE112" s="863"/>
      <c r="AF112" s="864" t="s">
        <v>173</v>
      </c>
      <c r="AG112" s="862"/>
      <c r="AH112" s="862"/>
      <c r="AI112" s="862"/>
      <c r="AJ112" s="863"/>
      <c r="AK112" s="864" t="s">
        <v>432</v>
      </c>
      <c r="AL112" s="862"/>
      <c r="AM112" s="862"/>
      <c r="AN112" s="862"/>
      <c r="AO112" s="863"/>
      <c r="AP112" s="909" t="s">
        <v>173</v>
      </c>
      <c r="AQ112" s="910"/>
      <c r="AR112" s="910"/>
      <c r="AS112" s="910"/>
      <c r="AT112" s="911"/>
      <c r="AU112" s="1021"/>
      <c r="AV112" s="1022"/>
      <c r="AW112" s="1022"/>
      <c r="AX112" s="1022"/>
      <c r="AY112" s="1022"/>
      <c r="AZ112" s="899" t="s">
        <v>438</v>
      </c>
      <c r="BA112" s="832"/>
      <c r="BB112" s="832"/>
      <c r="BC112" s="832"/>
      <c r="BD112" s="832"/>
      <c r="BE112" s="832"/>
      <c r="BF112" s="832"/>
      <c r="BG112" s="832"/>
      <c r="BH112" s="832"/>
      <c r="BI112" s="832"/>
      <c r="BJ112" s="832"/>
      <c r="BK112" s="832"/>
      <c r="BL112" s="832"/>
      <c r="BM112" s="832"/>
      <c r="BN112" s="832"/>
      <c r="BO112" s="832"/>
      <c r="BP112" s="833"/>
      <c r="BQ112" s="871">
        <v>395000</v>
      </c>
      <c r="BR112" s="872"/>
      <c r="BS112" s="872"/>
      <c r="BT112" s="872"/>
      <c r="BU112" s="872"/>
      <c r="BV112" s="872">
        <v>372581</v>
      </c>
      <c r="BW112" s="872"/>
      <c r="BX112" s="872"/>
      <c r="BY112" s="872"/>
      <c r="BZ112" s="872"/>
      <c r="CA112" s="872">
        <v>353289</v>
      </c>
      <c r="CB112" s="872"/>
      <c r="CC112" s="872"/>
      <c r="CD112" s="872"/>
      <c r="CE112" s="872"/>
      <c r="CF112" s="960">
        <v>5.9</v>
      </c>
      <c r="CG112" s="961"/>
      <c r="CH112" s="961"/>
      <c r="CI112" s="961"/>
      <c r="CJ112" s="961"/>
      <c r="CK112" s="1016"/>
      <c r="CL112" s="903"/>
      <c r="CM112" s="906" t="s">
        <v>439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71" t="s">
        <v>173</v>
      </c>
      <c r="DH112" s="872"/>
      <c r="DI112" s="872"/>
      <c r="DJ112" s="872"/>
      <c r="DK112" s="872"/>
      <c r="DL112" s="872" t="s">
        <v>173</v>
      </c>
      <c r="DM112" s="872"/>
      <c r="DN112" s="872"/>
      <c r="DO112" s="872"/>
      <c r="DP112" s="872"/>
      <c r="DQ112" s="872" t="s">
        <v>173</v>
      </c>
      <c r="DR112" s="872"/>
      <c r="DS112" s="872"/>
      <c r="DT112" s="872"/>
      <c r="DU112" s="872"/>
      <c r="DV112" s="878" t="s">
        <v>432</v>
      </c>
      <c r="DW112" s="878"/>
      <c r="DX112" s="878"/>
      <c r="DY112" s="878"/>
      <c r="DZ112" s="879"/>
    </row>
    <row r="113" spans="1:130" s="247" customFormat="1" ht="26.25" customHeight="1" x14ac:dyDescent="0.15">
      <c r="A113" s="1003"/>
      <c r="B113" s="1004"/>
      <c r="C113" s="832" t="s">
        <v>440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27573</v>
      </c>
      <c r="AB113" s="1008"/>
      <c r="AC113" s="1008"/>
      <c r="AD113" s="1008"/>
      <c r="AE113" s="1009"/>
      <c r="AF113" s="1010">
        <v>26376</v>
      </c>
      <c r="AG113" s="1008"/>
      <c r="AH113" s="1008"/>
      <c r="AI113" s="1008"/>
      <c r="AJ113" s="1009"/>
      <c r="AK113" s="1010">
        <v>26967</v>
      </c>
      <c r="AL113" s="1008"/>
      <c r="AM113" s="1008"/>
      <c r="AN113" s="1008"/>
      <c r="AO113" s="1009"/>
      <c r="AP113" s="1011">
        <v>0.5</v>
      </c>
      <c r="AQ113" s="1012"/>
      <c r="AR113" s="1012"/>
      <c r="AS113" s="1012"/>
      <c r="AT113" s="1013"/>
      <c r="AU113" s="1021"/>
      <c r="AV113" s="1022"/>
      <c r="AW113" s="1022"/>
      <c r="AX113" s="1022"/>
      <c r="AY113" s="1022"/>
      <c r="AZ113" s="899" t="s">
        <v>441</v>
      </c>
      <c r="BA113" s="832"/>
      <c r="BB113" s="832"/>
      <c r="BC113" s="832"/>
      <c r="BD113" s="832"/>
      <c r="BE113" s="832"/>
      <c r="BF113" s="832"/>
      <c r="BG113" s="832"/>
      <c r="BH113" s="832"/>
      <c r="BI113" s="832"/>
      <c r="BJ113" s="832"/>
      <c r="BK113" s="832"/>
      <c r="BL113" s="832"/>
      <c r="BM113" s="832"/>
      <c r="BN113" s="832"/>
      <c r="BO113" s="832"/>
      <c r="BP113" s="833"/>
      <c r="BQ113" s="871">
        <v>622202</v>
      </c>
      <c r="BR113" s="872"/>
      <c r="BS113" s="872"/>
      <c r="BT113" s="872"/>
      <c r="BU113" s="872"/>
      <c r="BV113" s="872">
        <v>669374</v>
      </c>
      <c r="BW113" s="872"/>
      <c r="BX113" s="872"/>
      <c r="BY113" s="872"/>
      <c r="BZ113" s="872"/>
      <c r="CA113" s="872">
        <v>666905</v>
      </c>
      <c r="CB113" s="872"/>
      <c r="CC113" s="872"/>
      <c r="CD113" s="872"/>
      <c r="CE113" s="872"/>
      <c r="CF113" s="960">
        <v>11.2</v>
      </c>
      <c r="CG113" s="961"/>
      <c r="CH113" s="961"/>
      <c r="CI113" s="961"/>
      <c r="CJ113" s="961"/>
      <c r="CK113" s="1016"/>
      <c r="CL113" s="903"/>
      <c r="CM113" s="906" t="s">
        <v>442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432</v>
      </c>
      <c r="DH113" s="862"/>
      <c r="DI113" s="862"/>
      <c r="DJ113" s="862"/>
      <c r="DK113" s="863"/>
      <c r="DL113" s="864" t="s">
        <v>173</v>
      </c>
      <c r="DM113" s="862"/>
      <c r="DN113" s="862"/>
      <c r="DO113" s="862"/>
      <c r="DP113" s="863"/>
      <c r="DQ113" s="864" t="s">
        <v>432</v>
      </c>
      <c r="DR113" s="862"/>
      <c r="DS113" s="862"/>
      <c r="DT113" s="862"/>
      <c r="DU113" s="863"/>
      <c r="DV113" s="909" t="s">
        <v>173</v>
      </c>
      <c r="DW113" s="910"/>
      <c r="DX113" s="910"/>
      <c r="DY113" s="910"/>
      <c r="DZ113" s="911"/>
    </row>
    <row r="114" spans="1:130" s="247" customFormat="1" ht="26.25" customHeight="1" x14ac:dyDescent="0.15">
      <c r="A114" s="1003"/>
      <c r="B114" s="1004"/>
      <c r="C114" s="832" t="s">
        <v>443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79740</v>
      </c>
      <c r="AB114" s="862"/>
      <c r="AC114" s="862"/>
      <c r="AD114" s="862"/>
      <c r="AE114" s="863"/>
      <c r="AF114" s="864">
        <v>70017</v>
      </c>
      <c r="AG114" s="862"/>
      <c r="AH114" s="862"/>
      <c r="AI114" s="862"/>
      <c r="AJ114" s="863"/>
      <c r="AK114" s="864">
        <v>73745</v>
      </c>
      <c r="AL114" s="862"/>
      <c r="AM114" s="862"/>
      <c r="AN114" s="862"/>
      <c r="AO114" s="863"/>
      <c r="AP114" s="909">
        <v>1.2</v>
      </c>
      <c r="AQ114" s="910"/>
      <c r="AR114" s="910"/>
      <c r="AS114" s="910"/>
      <c r="AT114" s="911"/>
      <c r="AU114" s="1021"/>
      <c r="AV114" s="1022"/>
      <c r="AW114" s="1022"/>
      <c r="AX114" s="1022"/>
      <c r="AY114" s="1022"/>
      <c r="AZ114" s="899" t="s">
        <v>444</v>
      </c>
      <c r="BA114" s="832"/>
      <c r="BB114" s="832"/>
      <c r="BC114" s="832"/>
      <c r="BD114" s="832"/>
      <c r="BE114" s="832"/>
      <c r="BF114" s="832"/>
      <c r="BG114" s="832"/>
      <c r="BH114" s="832"/>
      <c r="BI114" s="832"/>
      <c r="BJ114" s="832"/>
      <c r="BK114" s="832"/>
      <c r="BL114" s="832"/>
      <c r="BM114" s="832"/>
      <c r="BN114" s="832"/>
      <c r="BO114" s="832"/>
      <c r="BP114" s="833"/>
      <c r="BQ114" s="871">
        <v>440876</v>
      </c>
      <c r="BR114" s="872"/>
      <c r="BS114" s="872"/>
      <c r="BT114" s="872"/>
      <c r="BU114" s="872"/>
      <c r="BV114" s="872">
        <v>406127</v>
      </c>
      <c r="BW114" s="872"/>
      <c r="BX114" s="872"/>
      <c r="BY114" s="872"/>
      <c r="BZ114" s="872"/>
      <c r="CA114" s="872">
        <v>392832</v>
      </c>
      <c r="CB114" s="872"/>
      <c r="CC114" s="872"/>
      <c r="CD114" s="872"/>
      <c r="CE114" s="872"/>
      <c r="CF114" s="960">
        <v>6.6</v>
      </c>
      <c r="CG114" s="961"/>
      <c r="CH114" s="961"/>
      <c r="CI114" s="961"/>
      <c r="CJ114" s="961"/>
      <c r="CK114" s="1016"/>
      <c r="CL114" s="903"/>
      <c r="CM114" s="906" t="s">
        <v>445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432</v>
      </c>
      <c r="DH114" s="862"/>
      <c r="DI114" s="862"/>
      <c r="DJ114" s="862"/>
      <c r="DK114" s="863"/>
      <c r="DL114" s="864" t="s">
        <v>173</v>
      </c>
      <c r="DM114" s="862"/>
      <c r="DN114" s="862"/>
      <c r="DO114" s="862"/>
      <c r="DP114" s="863"/>
      <c r="DQ114" s="864" t="s">
        <v>432</v>
      </c>
      <c r="DR114" s="862"/>
      <c r="DS114" s="862"/>
      <c r="DT114" s="862"/>
      <c r="DU114" s="863"/>
      <c r="DV114" s="909" t="s">
        <v>173</v>
      </c>
      <c r="DW114" s="910"/>
      <c r="DX114" s="910"/>
      <c r="DY114" s="910"/>
      <c r="DZ114" s="911"/>
    </row>
    <row r="115" spans="1:130" s="247" customFormat="1" ht="26.25" customHeight="1" x14ac:dyDescent="0.15">
      <c r="A115" s="1003"/>
      <c r="B115" s="1004"/>
      <c r="C115" s="832" t="s">
        <v>446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173</v>
      </c>
      <c r="AB115" s="1008"/>
      <c r="AC115" s="1008"/>
      <c r="AD115" s="1008"/>
      <c r="AE115" s="1009"/>
      <c r="AF115" s="1010" t="s">
        <v>173</v>
      </c>
      <c r="AG115" s="1008"/>
      <c r="AH115" s="1008"/>
      <c r="AI115" s="1008"/>
      <c r="AJ115" s="1009"/>
      <c r="AK115" s="1010" t="s">
        <v>447</v>
      </c>
      <c r="AL115" s="1008"/>
      <c r="AM115" s="1008"/>
      <c r="AN115" s="1008"/>
      <c r="AO115" s="1009"/>
      <c r="AP115" s="1011" t="s">
        <v>173</v>
      </c>
      <c r="AQ115" s="1012"/>
      <c r="AR115" s="1012"/>
      <c r="AS115" s="1012"/>
      <c r="AT115" s="1013"/>
      <c r="AU115" s="1021"/>
      <c r="AV115" s="1022"/>
      <c r="AW115" s="1022"/>
      <c r="AX115" s="1022"/>
      <c r="AY115" s="1022"/>
      <c r="AZ115" s="899" t="s">
        <v>448</v>
      </c>
      <c r="BA115" s="832"/>
      <c r="BB115" s="832"/>
      <c r="BC115" s="832"/>
      <c r="BD115" s="832"/>
      <c r="BE115" s="832"/>
      <c r="BF115" s="832"/>
      <c r="BG115" s="832"/>
      <c r="BH115" s="832"/>
      <c r="BI115" s="832"/>
      <c r="BJ115" s="832"/>
      <c r="BK115" s="832"/>
      <c r="BL115" s="832"/>
      <c r="BM115" s="832"/>
      <c r="BN115" s="832"/>
      <c r="BO115" s="832"/>
      <c r="BP115" s="833"/>
      <c r="BQ115" s="871" t="s">
        <v>432</v>
      </c>
      <c r="BR115" s="872"/>
      <c r="BS115" s="872"/>
      <c r="BT115" s="872"/>
      <c r="BU115" s="872"/>
      <c r="BV115" s="872" t="s">
        <v>432</v>
      </c>
      <c r="BW115" s="872"/>
      <c r="BX115" s="872"/>
      <c r="BY115" s="872"/>
      <c r="BZ115" s="872"/>
      <c r="CA115" s="872" t="s">
        <v>432</v>
      </c>
      <c r="CB115" s="872"/>
      <c r="CC115" s="872"/>
      <c r="CD115" s="872"/>
      <c r="CE115" s="872"/>
      <c r="CF115" s="960" t="s">
        <v>173</v>
      </c>
      <c r="CG115" s="961"/>
      <c r="CH115" s="961"/>
      <c r="CI115" s="961"/>
      <c r="CJ115" s="961"/>
      <c r="CK115" s="1016"/>
      <c r="CL115" s="903"/>
      <c r="CM115" s="899" t="s">
        <v>449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432</v>
      </c>
      <c r="DH115" s="862"/>
      <c r="DI115" s="862"/>
      <c r="DJ115" s="862"/>
      <c r="DK115" s="863"/>
      <c r="DL115" s="864" t="s">
        <v>432</v>
      </c>
      <c r="DM115" s="862"/>
      <c r="DN115" s="862"/>
      <c r="DO115" s="862"/>
      <c r="DP115" s="863"/>
      <c r="DQ115" s="864" t="s">
        <v>173</v>
      </c>
      <c r="DR115" s="862"/>
      <c r="DS115" s="862"/>
      <c r="DT115" s="862"/>
      <c r="DU115" s="863"/>
      <c r="DV115" s="909" t="s">
        <v>432</v>
      </c>
      <c r="DW115" s="910"/>
      <c r="DX115" s="910"/>
      <c r="DY115" s="910"/>
      <c r="DZ115" s="911"/>
    </row>
    <row r="116" spans="1:130" s="247" customFormat="1" ht="26.25" customHeight="1" x14ac:dyDescent="0.15">
      <c r="A116" s="1005"/>
      <c r="B116" s="1006"/>
      <c r="C116" s="965" t="s">
        <v>450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277</v>
      </c>
      <c r="AB116" s="862"/>
      <c r="AC116" s="862"/>
      <c r="AD116" s="862"/>
      <c r="AE116" s="863"/>
      <c r="AF116" s="864">
        <v>7</v>
      </c>
      <c r="AG116" s="862"/>
      <c r="AH116" s="862"/>
      <c r="AI116" s="862"/>
      <c r="AJ116" s="863"/>
      <c r="AK116" s="864">
        <v>1</v>
      </c>
      <c r="AL116" s="862"/>
      <c r="AM116" s="862"/>
      <c r="AN116" s="862"/>
      <c r="AO116" s="863"/>
      <c r="AP116" s="909">
        <v>0</v>
      </c>
      <c r="AQ116" s="910"/>
      <c r="AR116" s="910"/>
      <c r="AS116" s="910"/>
      <c r="AT116" s="911"/>
      <c r="AU116" s="1021"/>
      <c r="AV116" s="1022"/>
      <c r="AW116" s="1022"/>
      <c r="AX116" s="1022"/>
      <c r="AY116" s="1022"/>
      <c r="AZ116" s="948" t="s">
        <v>451</v>
      </c>
      <c r="BA116" s="949"/>
      <c r="BB116" s="949"/>
      <c r="BC116" s="949"/>
      <c r="BD116" s="949"/>
      <c r="BE116" s="949"/>
      <c r="BF116" s="949"/>
      <c r="BG116" s="949"/>
      <c r="BH116" s="949"/>
      <c r="BI116" s="949"/>
      <c r="BJ116" s="949"/>
      <c r="BK116" s="949"/>
      <c r="BL116" s="949"/>
      <c r="BM116" s="949"/>
      <c r="BN116" s="949"/>
      <c r="BO116" s="949"/>
      <c r="BP116" s="950"/>
      <c r="BQ116" s="871" t="s">
        <v>173</v>
      </c>
      <c r="BR116" s="872"/>
      <c r="BS116" s="872"/>
      <c r="BT116" s="872"/>
      <c r="BU116" s="872"/>
      <c r="BV116" s="872" t="s">
        <v>432</v>
      </c>
      <c r="BW116" s="872"/>
      <c r="BX116" s="872"/>
      <c r="BY116" s="872"/>
      <c r="BZ116" s="872"/>
      <c r="CA116" s="872" t="s">
        <v>432</v>
      </c>
      <c r="CB116" s="872"/>
      <c r="CC116" s="872"/>
      <c r="CD116" s="872"/>
      <c r="CE116" s="872"/>
      <c r="CF116" s="960" t="s">
        <v>432</v>
      </c>
      <c r="CG116" s="961"/>
      <c r="CH116" s="961"/>
      <c r="CI116" s="961"/>
      <c r="CJ116" s="961"/>
      <c r="CK116" s="1016"/>
      <c r="CL116" s="903"/>
      <c r="CM116" s="906" t="s">
        <v>452</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432</v>
      </c>
      <c r="DH116" s="862"/>
      <c r="DI116" s="862"/>
      <c r="DJ116" s="862"/>
      <c r="DK116" s="863"/>
      <c r="DL116" s="864" t="s">
        <v>432</v>
      </c>
      <c r="DM116" s="862"/>
      <c r="DN116" s="862"/>
      <c r="DO116" s="862"/>
      <c r="DP116" s="863"/>
      <c r="DQ116" s="864" t="s">
        <v>173</v>
      </c>
      <c r="DR116" s="862"/>
      <c r="DS116" s="862"/>
      <c r="DT116" s="862"/>
      <c r="DU116" s="863"/>
      <c r="DV116" s="909" t="s">
        <v>432</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453</v>
      </c>
      <c r="Z117" s="988"/>
      <c r="AA117" s="993">
        <v>1481028</v>
      </c>
      <c r="AB117" s="994"/>
      <c r="AC117" s="994"/>
      <c r="AD117" s="994"/>
      <c r="AE117" s="995"/>
      <c r="AF117" s="996">
        <v>1499035</v>
      </c>
      <c r="AG117" s="994"/>
      <c r="AH117" s="994"/>
      <c r="AI117" s="994"/>
      <c r="AJ117" s="995"/>
      <c r="AK117" s="996">
        <v>1480030</v>
      </c>
      <c r="AL117" s="994"/>
      <c r="AM117" s="994"/>
      <c r="AN117" s="994"/>
      <c r="AO117" s="995"/>
      <c r="AP117" s="997"/>
      <c r="AQ117" s="998"/>
      <c r="AR117" s="998"/>
      <c r="AS117" s="998"/>
      <c r="AT117" s="999"/>
      <c r="AU117" s="1021"/>
      <c r="AV117" s="1022"/>
      <c r="AW117" s="1022"/>
      <c r="AX117" s="1022"/>
      <c r="AY117" s="1022"/>
      <c r="AZ117" s="948" t="s">
        <v>454</v>
      </c>
      <c r="BA117" s="949"/>
      <c r="BB117" s="949"/>
      <c r="BC117" s="949"/>
      <c r="BD117" s="949"/>
      <c r="BE117" s="949"/>
      <c r="BF117" s="949"/>
      <c r="BG117" s="949"/>
      <c r="BH117" s="949"/>
      <c r="BI117" s="949"/>
      <c r="BJ117" s="949"/>
      <c r="BK117" s="949"/>
      <c r="BL117" s="949"/>
      <c r="BM117" s="949"/>
      <c r="BN117" s="949"/>
      <c r="BO117" s="949"/>
      <c r="BP117" s="950"/>
      <c r="BQ117" s="871" t="s">
        <v>455</v>
      </c>
      <c r="BR117" s="872"/>
      <c r="BS117" s="872"/>
      <c r="BT117" s="872"/>
      <c r="BU117" s="872"/>
      <c r="BV117" s="872" t="s">
        <v>455</v>
      </c>
      <c r="BW117" s="872"/>
      <c r="BX117" s="872"/>
      <c r="BY117" s="872"/>
      <c r="BZ117" s="872"/>
      <c r="CA117" s="872" t="s">
        <v>455</v>
      </c>
      <c r="CB117" s="872"/>
      <c r="CC117" s="872"/>
      <c r="CD117" s="872"/>
      <c r="CE117" s="872"/>
      <c r="CF117" s="960" t="s">
        <v>455</v>
      </c>
      <c r="CG117" s="961"/>
      <c r="CH117" s="961"/>
      <c r="CI117" s="961"/>
      <c r="CJ117" s="961"/>
      <c r="CK117" s="1016"/>
      <c r="CL117" s="903"/>
      <c r="CM117" s="906" t="s">
        <v>456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173</v>
      </c>
      <c r="DH117" s="862"/>
      <c r="DI117" s="862"/>
      <c r="DJ117" s="862"/>
      <c r="DK117" s="863"/>
      <c r="DL117" s="864" t="s">
        <v>455</v>
      </c>
      <c r="DM117" s="862"/>
      <c r="DN117" s="862"/>
      <c r="DO117" s="862"/>
      <c r="DP117" s="863"/>
      <c r="DQ117" s="864" t="s">
        <v>457</v>
      </c>
      <c r="DR117" s="862"/>
      <c r="DS117" s="862"/>
      <c r="DT117" s="862"/>
      <c r="DU117" s="863"/>
      <c r="DV117" s="909" t="s">
        <v>173</v>
      </c>
      <c r="DW117" s="910"/>
      <c r="DX117" s="910"/>
      <c r="DY117" s="910"/>
      <c r="DZ117" s="911"/>
    </row>
    <row r="118" spans="1:130" s="247" customFormat="1" ht="26.25" customHeight="1" x14ac:dyDescent="0.15">
      <c r="A118" s="986" t="s">
        <v>427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425</v>
      </c>
      <c r="AB118" s="987"/>
      <c r="AC118" s="987"/>
      <c r="AD118" s="987"/>
      <c r="AE118" s="988"/>
      <c r="AF118" s="989" t="s">
        <v>307</v>
      </c>
      <c r="AG118" s="987"/>
      <c r="AH118" s="987"/>
      <c r="AI118" s="987"/>
      <c r="AJ118" s="988"/>
      <c r="AK118" s="989" t="s">
        <v>306</v>
      </c>
      <c r="AL118" s="987"/>
      <c r="AM118" s="987"/>
      <c r="AN118" s="987"/>
      <c r="AO118" s="988"/>
      <c r="AP118" s="990" t="s">
        <v>426</v>
      </c>
      <c r="AQ118" s="991"/>
      <c r="AR118" s="991"/>
      <c r="AS118" s="991"/>
      <c r="AT118" s="992"/>
      <c r="AU118" s="1021"/>
      <c r="AV118" s="1022"/>
      <c r="AW118" s="1022"/>
      <c r="AX118" s="1022"/>
      <c r="AY118" s="1022"/>
      <c r="AZ118" s="964" t="s">
        <v>458</v>
      </c>
      <c r="BA118" s="965"/>
      <c r="BB118" s="965"/>
      <c r="BC118" s="965"/>
      <c r="BD118" s="965"/>
      <c r="BE118" s="965"/>
      <c r="BF118" s="965"/>
      <c r="BG118" s="965"/>
      <c r="BH118" s="965"/>
      <c r="BI118" s="965"/>
      <c r="BJ118" s="965"/>
      <c r="BK118" s="965"/>
      <c r="BL118" s="965"/>
      <c r="BM118" s="965"/>
      <c r="BN118" s="965"/>
      <c r="BO118" s="965"/>
      <c r="BP118" s="966"/>
      <c r="BQ118" s="967" t="s">
        <v>455</v>
      </c>
      <c r="BR118" s="930"/>
      <c r="BS118" s="930"/>
      <c r="BT118" s="930"/>
      <c r="BU118" s="930"/>
      <c r="BV118" s="930" t="s">
        <v>459</v>
      </c>
      <c r="BW118" s="930"/>
      <c r="BX118" s="930"/>
      <c r="BY118" s="930"/>
      <c r="BZ118" s="930"/>
      <c r="CA118" s="930" t="s">
        <v>455</v>
      </c>
      <c r="CB118" s="930"/>
      <c r="CC118" s="930"/>
      <c r="CD118" s="930"/>
      <c r="CE118" s="930"/>
      <c r="CF118" s="960" t="s">
        <v>455</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455</v>
      </c>
      <c r="DH118" s="862"/>
      <c r="DI118" s="862"/>
      <c r="DJ118" s="862"/>
      <c r="DK118" s="863"/>
      <c r="DL118" s="864" t="s">
        <v>455</v>
      </c>
      <c r="DM118" s="862"/>
      <c r="DN118" s="862"/>
      <c r="DO118" s="862"/>
      <c r="DP118" s="863"/>
      <c r="DQ118" s="864" t="s">
        <v>173</v>
      </c>
      <c r="DR118" s="862"/>
      <c r="DS118" s="862"/>
      <c r="DT118" s="862"/>
      <c r="DU118" s="863"/>
      <c r="DV118" s="909" t="s">
        <v>455</v>
      </c>
      <c r="DW118" s="910"/>
      <c r="DX118" s="910"/>
      <c r="DY118" s="910"/>
      <c r="DZ118" s="911"/>
    </row>
    <row r="119" spans="1:130" s="247" customFormat="1" ht="26.25" customHeight="1" x14ac:dyDescent="0.15">
      <c r="A119" s="900" t="s">
        <v>430</v>
      </c>
      <c r="B119" s="901"/>
      <c r="C119" s="976" t="s">
        <v>431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173</v>
      </c>
      <c r="AB119" s="980"/>
      <c r="AC119" s="980"/>
      <c r="AD119" s="980"/>
      <c r="AE119" s="981"/>
      <c r="AF119" s="982" t="s">
        <v>455</v>
      </c>
      <c r="AG119" s="980"/>
      <c r="AH119" s="980"/>
      <c r="AI119" s="980"/>
      <c r="AJ119" s="981"/>
      <c r="AK119" s="982" t="s">
        <v>455</v>
      </c>
      <c r="AL119" s="980"/>
      <c r="AM119" s="980"/>
      <c r="AN119" s="980"/>
      <c r="AO119" s="981"/>
      <c r="AP119" s="983" t="s">
        <v>455</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461</v>
      </c>
      <c r="BP119" s="963"/>
      <c r="BQ119" s="967">
        <v>16273133</v>
      </c>
      <c r="BR119" s="930"/>
      <c r="BS119" s="930"/>
      <c r="BT119" s="930"/>
      <c r="BU119" s="930"/>
      <c r="BV119" s="930">
        <v>15886558</v>
      </c>
      <c r="BW119" s="930"/>
      <c r="BX119" s="930"/>
      <c r="BY119" s="930"/>
      <c r="BZ119" s="930"/>
      <c r="CA119" s="930">
        <v>15393439</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173</v>
      </c>
      <c r="DH119" s="845"/>
      <c r="DI119" s="845"/>
      <c r="DJ119" s="845"/>
      <c r="DK119" s="846"/>
      <c r="DL119" s="847" t="s">
        <v>455</v>
      </c>
      <c r="DM119" s="845"/>
      <c r="DN119" s="845"/>
      <c r="DO119" s="845"/>
      <c r="DP119" s="846"/>
      <c r="DQ119" s="847" t="s">
        <v>455</v>
      </c>
      <c r="DR119" s="845"/>
      <c r="DS119" s="845"/>
      <c r="DT119" s="845"/>
      <c r="DU119" s="846"/>
      <c r="DV119" s="933" t="s">
        <v>455</v>
      </c>
      <c r="DW119" s="934"/>
      <c r="DX119" s="934"/>
      <c r="DY119" s="934"/>
      <c r="DZ119" s="935"/>
    </row>
    <row r="120" spans="1:130" s="247" customFormat="1" ht="26.25" customHeight="1" x14ac:dyDescent="0.15">
      <c r="A120" s="902"/>
      <c r="B120" s="903"/>
      <c r="C120" s="906" t="s">
        <v>435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173</v>
      </c>
      <c r="AB120" s="862"/>
      <c r="AC120" s="862"/>
      <c r="AD120" s="862"/>
      <c r="AE120" s="863"/>
      <c r="AF120" s="864" t="s">
        <v>173</v>
      </c>
      <c r="AG120" s="862"/>
      <c r="AH120" s="862"/>
      <c r="AI120" s="862"/>
      <c r="AJ120" s="863"/>
      <c r="AK120" s="864" t="s">
        <v>457</v>
      </c>
      <c r="AL120" s="862"/>
      <c r="AM120" s="862"/>
      <c r="AN120" s="862"/>
      <c r="AO120" s="863"/>
      <c r="AP120" s="909" t="s">
        <v>455</v>
      </c>
      <c r="AQ120" s="910"/>
      <c r="AR120" s="910"/>
      <c r="AS120" s="910"/>
      <c r="AT120" s="911"/>
      <c r="AU120" s="968" t="s">
        <v>463</v>
      </c>
      <c r="AV120" s="969"/>
      <c r="AW120" s="969"/>
      <c r="AX120" s="969"/>
      <c r="AY120" s="970"/>
      <c r="AZ120" s="945" t="s">
        <v>464</v>
      </c>
      <c r="BA120" s="892"/>
      <c r="BB120" s="892"/>
      <c r="BC120" s="892"/>
      <c r="BD120" s="892"/>
      <c r="BE120" s="892"/>
      <c r="BF120" s="892"/>
      <c r="BG120" s="892"/>
      <c r="BH120" s="892"/>
      <c r="BI120" s="892"/>
      <c r="BJ120" s="892"/>
      <c r="BK120" s="892"/>
      <c r="BL120" s="892"/>
      <c r="BM120" s="892"/>
      <c r="BN120" s="892"/>
      <c r="BO120" s="892"/>
      <c r="BP120" s="893"/>
      <c r="BQ120" s="946">
        <v>1902919</v>
      </c>
      <c r="BR120" s="927"/>
      <c r="BS120" s="927"/>
      <c r="BT120" s="927"/>
      <c r="BU120" s="927"/>
      <c r="BV120" s="927">
        <v>1902366</v>
      </c>
      <c r="BW120" s="927"/>
      <c r="BX120" s="927"/>
      <c r="BY120" s="927"/>
      <c r="BZ120" s="927"/>
      <c r="CA120" s="927">
        <v>2142104</v>
      </c>
      <c r="CB120" s="927"/>
      <c r="CC120" s="927"/>
      <c r="CD120" s="927"/>
      <c r="CE120" s="927"/>
      <c r="CF120" s="951">
        <v>35.9</v>
      </c>
      <c r="CG120" s="952"/>
      <c r="CH120" s="952"/>
      <c r="CI120" s="952"/>
      <c r="CJ120" s="952"/>
      <c r="CK120" s="953" t="s">
        <v>465</v>
      </c>
      <c r="CL120" s="937"/>
      <c r="CM120" s="937"/>
      <c r="CN120" s="937"/>
      <c r="CO120" s="938"/>
      <c r="CP120" s="957" t="s">
        <v>466</v>
      </c>
      <c r="CQ120" s="958"/>
      <c r="CR120" s="958"/>
      <c r="CS120" s="958"/>
      <c r="CT120" s="958"/>
      <c r="CU120" s="958"/>
      <c r="CV120" s="958"/>
      <c r="CW120" s="958"/>
      <c r="CX120" s="958"/>
      <c r="CY120" s="958"/>
      <c r="CZ120" s="958"/>
      <c r="DA120" s="958"/>
      <c r="DB120" s="958"/>
      <c r="DC120" s="958"/>
      <c r="DD120" s="958"/>
      <c r="DE120" s="958"/>
      <c r="DF120" s="959"/>
      <c r="DG120" s="946">
        <v>395000</v>
      </c>
      <c r="DH120" s="927"/>
      <c r="DI120" s="927"/>
      <c r="DJ120" s="927"/>
      <c r="DK120" s="927"/>
      <c r="DL120" s="927">
        <v>372581</v>
      </c>
      <c r="DM120" s="927"/>
      <c r="DN120" s="927"/>
      <c r="DO120" s="927"/>
      <c r="DP120" s="927"/>
      <c r="DQ120" s="927">
        <v>353289</v>
      </c>
      <c r="DR120" s="927"/>
      <c r="DS120" s="927"/>
      <c r="DT120" s="927"/>
      <c r="DU120" s="927"/>
      <c r="DV120" s="928">
        <v>5.9</v>
      </c>
      <c r="DW120" s="928"/>
      <c r="DX120" s="928"/>
      <c r="DY120" s="928"/>
      <c r="DZ120" s="929"/>
    </row>
    <row r="121" spans="1:130" s="247" customFormat="1" ht="26.25" customHeight="1" x14ac:dyDescent="0.15">
      <c r="A121" s="902"/>
      <c r="B121" s="903"/>
      <c r="C121" s="948" t="s">
        <v>467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173</v>
      </c>
      <c r="AB121" s="862"/>
      <c r="AC121" s="862"/>
      <c r="AD121" s="862"/>
      <c r="AE121" s="863"/>
      <c r="AF121" s="864" t="s">
        <v>455</v>
      </c>
      <c r="AG121" s="862"/>
      <c r="AH121" s="862"/>
      <c r="AI121" s="862"/>
      <c r="AJ121" s="863"/>
      <c r="AK121" s="864" t="s">
        <v>455</v>
      </c>
      <c r="AL121" s="862"/>
      <c r="AM121" s="862"/>
      <c r="AN121" s="862"/>
      <c r="AO121" s="863"/>
      <c r="AP121" s="909" t="s">
        <v>455</v>
      </c>
      <c r="AQ121" s="910"/>
      <c r="AR121" s="910"/>
      <c r="AS121" s="910"/>
      <c r="AT121" s="911"/>
      <c r="AU121" s="971"/>
      <c r="AV121" s="972"/>
      <c r="AW121" s="972"/>
      <c r="AX121" s="972"/>
      <c r="AY121" s="973"/>
      <c r="AZ121" s="899" t="s">
        <v>468</v>
      </c>
      <c r="BA121" s="832"/>
      <c r="BB121" s="832"/>
      <c r="BC121" s="832"/>
      <c r="BD121" s="832"/>
      <c r="BE121" s="832"/>
      <c r="BF121" s="832"/>
      <c r="BG121" s="832"/>
      <c r="BH121" s="832"/>
      <c r="BI121" s="832"/>
      <c r="BJ121" s="832"/>
      <c r="BK121" s="832"/>
      <c r="BL121" s="832"/>
      <c r="BM121" s="832"/>
      <c r="BN121" s="832"/>
      <c r="BO121" s="832"/>
      <c r="BP121" s="833"/>
      <c r="BQ121" s="871">
        <v>1288</v>
      </c>
      <c r="BR121" s="872"/>
      <c r="BS121" s="872"/>
      <c r="BT121" s="872"/>
      <c r="BU121" s="872"/>
      <c r="BV121" s="872">
        <v>951</v>
      </c>
      <c r="BW121" s="872"/>
      <c r="BX121" s="872"/>
      <c r="BY121" s="872"/>
      <c r="BZ121" s="872"/>
      <c r="CA121" s="872">
        <v>610</v>
      </c>
      <c r="CB121" s="872"/>
      <c r="CC121" s="872"/>
      <c r="CD121" s="872"/>
      <c r="CE121" s="872"/>
      <c r="CF121" s="960">
        <v>0</v>
      </c>
      <c r="CG121" s="961"/>
      <c r="CH121" s="961"/>
      <c r="CI121" s="961"/>
      <c r="CJ121" s="961"/>
      <c r="CK121" s="954"/>
      <c r="CL121" s="940"/>
      <c r="CM121" s="940"/>
      <c r="CN121" s="940"/>
      <c r="CO121" s="941"/>
      <c r="CP121" s="920" t="s">
        <v>403</v>
      </c>
      <c r="CQ121" s="921"/>
      <c r="CR121" s="921"/>
      <c r="CS121" s="921"/>
      <c r="CT121" s="921"/>
      <c r="CU121" s="921"/>
      <c r="CV121" s="921"/>
      <c r="CW121" s="921"/>
      <c r="CX121" s="921"/>
      <c r="CY121" s="921"/>
      <c r="CZ121" s="921"/>
      <c r="DA121" s="921"/>
      <c r="DB121" s="921"/>
      <c r="DC121" s="921"/>
      <c r="DD121" s="921"/>
      <c r="DE121" s="921"/>
      <c r="DF121" s="922"/>
      <c r="DG121" s="871" t="s">
        <v>455</v>
      </c>
      <c r="DH121" s="872"/>
      <c r="DI121" s="872"/>
      <c r="DJ121" s="872"/>
      <c r="DK121" s="872"/>
      <c r="DL121" s="872" t="s">
        <v>455</v>
      </c>
      <c r="DM121" s="872"/>
      <c r="DN121" s="872"/>
      <c r="DO121" s="872"/>
      <c r="DP121" s="872"/>
      <c r="DQ121" s="872" t="s">
        <v>455</v>
      </c>
      <c r="DR121" s="872"/>
      <c r="DS121" s="872"/>
      <c r="DT121" s="872"/>
      <c r="DU121" s="872"/>
      <c r="DV121" s="878" t="s">
        <v>173</v>
      </c>
      <c r="DW121" s="878"/>
      <c r="DX121" s="878"/>
      <c r="DY121" s="878"/>
      <c r="DZ121" s="879"/>
    </row>
    <row r="122" spans="1:130" s="247" customFormat="1" ht="26.25" customHeight="1" x14ac:dyDescent="0.15">
      <c r="A122" s="902"/>
      <c r="B122" s="903"/>
      <c r="C122" s="906" t="s">
        <v>445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455</v>
      </c>
      <c r="AB122" s="862"/>
      <c r="AC122" s="862"/>
      <c r="AD122" s="862"/>
      <c r="AE122" s="863"/>
      <c r="AF122" s="864" t="s">
        <v>455</v>
      </c>
      <c r="AG122" s="862"/>
      <c r="AH122" s="862"/>
      <c r="AI122" s="862"/>
      <c r="AJ122" s="863"/>
      <c r="AK122" s="864" t="s">
        <v>457</v>
      </c>
      <c r="AL122" s="862"/>
      <c r="AM122" s="862"/>
      <c r="AN122" s="862"/>
      <c r="AO122" s="863"/>
      <c r="AP122" s="909" t="s">
        <v>455</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10500239</v>
      </c>
      <c r="BR122" s="930"/>
      <c r="BS122" s="930"/>
      <c r="BT122" s="930"/>
      <c r="BU122" s="930"/>
      <c r="BV122" s="930">
        <v>10342166</v>
      </c>
      <c r="BW122" s="930"/>
      <c r="BX122" s="930"/>
      <c r="BY122" s="930"/>
      <c r="BZ122" s="930"/>
      <c r="CA122" s="930">
        <v>9870788</v>
      </c>
      <c r="CB122" s="930"/>
      <c r="CC122" s="930"/>
      <c r="CD122" s="930"/>
      <c r="CE122" s="930"/>
      <c r="CF122" s="931">
        <v>165.2</v>
      </c>
      <c r="CG122" s="932"/>
      <c r="CH122" s="932"/>
      <c r="CI122" s="932"/>
      <c r="CJ122" s="932"/>
      <c r="CK122" s="954"/>
      <c r="CL122" s="940"/>
      <c r="CM122" s="940"/>
      <c r="CN122" s="940"/>
      <c r="CO122" s="941"/>
      <c r="CP122" s="920" t="s">
        <v>470</v>
      </c>
      <c r="CQ122" s="921"/>
      <c r="CR122" s="921"/>
      <c r="CS122" s="921"/>
      <c r="CT122" s="921"/>
      <c r="CU122" s="921"/>
      <c r="CV122" s="921"/>
      <c r="CW122" s="921"/>
      <c r="CX122" s="921"/>
      <c r="CY122" s="921"/>
      <c r="CZ122" s="921"/>
      <c r="DA122" s="921"/>
      <c r="DB122" s="921"/>
      <c r="DC122" s="921"/>
      <c r="DD122" s="921"/>
      <c r="DE122" s="921"/>
      <c r="DF122" s="922"/>
      <c r="DG122" s="871" t="s">
        <v>455</v>
      </c>
      <c r="DH122" s="872"/>
      <c r="DI122" s="872"/>
      <c r="DJ122" s="872"/>
      <c r="DK122" s="872"/>
      <c r="DL122" s="872" t="s">
        <v>457</v>
      </c>
      <c r="DM122" s="872"/>
      <c r="DN122" s="872"/>
      <c r="DO122" s="872"/>
      <c r="DP122" s="872"/>
      <c r="DQ122" s="872" t="s">
        <v>173</v>
      </c>
      <c r="DR122" s="872"/>
      <c r="DS122" s="872"/>
      <c r="DT122" s="872"/>
      <c r="DU122" s="872"/>
      <c r="DV122" s="878" t="s">
        <v>455</v>
      </c>
      <c r="DW122" s="878"/>
      <c r="DX122" s="878"/>
      <c r="DY122" s="878"/>
      <c r="DZ122" s="879"/>
    </row>
    <row r="123" spans="1:130" s="247" customFormat="1" ht="26.25" customHeight="1" x14ac:dyDescent="0.15">
      <c r="A123" s="902"/>
      <c r="B123" s="903"/>
      <c r="C123" s="906" t="s">
        <v>452</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455</v>
      </c>
      <c r="AB123" s="862"/>
      <c r="AC123" s="862"/>
      <c r="AD123" s="862"/>
      <c r="AE123" s="863"/>
      <c r="AF123" s="864" t="s">
        <v>173</v>
      </c>
      <c r="AG123" s="862"/>
      <c r="AH123" s="862"/>
      <c r="AI123" s="862"/>
      <c r="AJ123" s="863"/>
      <c r="AK123" s="864" t="s">
        <v>455</v>
      </c>
      <c r="AL123" s="862"/>
      <c r="AM123" s="862"/>
      <c r="AN123" s="862"/>
      <c r="AO123" s="863"/>
      <c r="AP123" s="909" t="s">
        <v>455</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471</v>
      </c>
      <c r="BP123" s="963"/>
      <c r="BQ123" s="917">
        <v>12404446</v>
      </c>
      <c r="BR123" s="918"/>
      <c r="BS123" s="918"/>
      <c r="BT123" s="918"/>
      <c r="BU123" s="918"/>
      <c r="BV123" s="918">
        <v>12245483</v>
      </c>
      <c r="BW123" s="918"/>
      <c r="BX123" s="918"/>
      <c r="BY123" s="918"/>
      <c r="BZ123" s="918"/>
      <c r="CA123" s="918">
        <v>12013502</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456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455</v>
      </c>
      <c r="AB124" s="862"/>
      <c r="AC124" s="862"/>
      <c r="AD124" s="862"/>
      <c r="AE124" s="863"/>
      <c r="AF124" s="864" t="s">
        <v>455</v>
      </c>
      <c r="AG124" s="862"/>
      <c r="AH124" s="862"/>
      <c r="AI124" s="862"/>
      <c r="AJ124" s="863"/>
      <c r="AK124" s="864" t="s">
        <v>455</v>
      </c>
      <c r="AL124" s="862"/>
      <c r="AM124" s="862"/>
      <c r="AN124" s="862"/>
      <c r="AO124" s="863"/>
      <c r="AP124" s="909" t="s">
        <v>173</v>
      </c>
      <c r="AQ124" s="910"/>
      <c r="AR124" s="910"/>
      <c r="AS124" s="910"/>
      <c r="AT124" s="911"/>
      <c r="AU124" s="912" t="s">
        <v>472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65.900000000000006</v>
      </c>
      <c r="BR124" s="916"/>
      <c r="BS124" s="916"/>
      <c r="BT124" s="916"/>
      <c r="BU124" s="916"/>
      <c r="BV124" s="916">
        <v>61.6</v>
      </c>
      <c r="BW124" s="916"/>
      <c r="BX124" s="916"/>
      <c r="BY124" s="916"/>
      <c r="BZ124" s="916"/>
      <c r="CA124" s="916">
        <v>56.5</v>
      </c>
      <c r="CB124" s="916"/>
      <c r="CC124" s="916"/>
      <c r="CD124" s="916"/>
      <c r="CE124" s="916"/>
      <c r="CF124" s="806"/>
      <c r="CG124" s="807"/>
      <c r="CH124" s="807"/>
      <c r="CI124" s="807"/>
      <c r="CJ124" s="947"/>
      <c r="CK124" s="955"/>
      <c r="CL124" s="955"/>
      <c r="CM124" s="955"/>
      <c r="CN124" s="955"/>
      <c r="CO124" s="956"/>
      <c r="CP124" s="920" t="s">
        <v>473</v>
      </c>
      <c r="CQ124" s="921"/>
      <c r="CR124" s="921"/>
      <c r="CS124" s="921"/>
      <c r="CT124" s="921"/>
      <c r="CU124" s="921"/>
      <c r="CV124" s="921"/>
      <c r="CW124" s="921"/>
      <c r="CX124" s="921"/>
      <c r="CY124" s="921"/>
      <c r="CZ124" s="921"/>
      <c r="DA124" s="921"/>
      <c r="DB124" s="921"/>
      <c r="DC124" s="921"/>
      <c r="DD124" s="921"/>
      <c r="DE124" s="921"/>
      <c r="DF124" s="922"/>
      <c r="DG124" s="844" t="s">
        <v>173</v>
      </c>
      <c r="DH124" s="845"/>
      <c r="DI124" s="845"/>
      <c r="DJ124" s="845"/>
      <c r="DK124" s="846"/>
      <c r="DL124" s="847" t="s">
        <v>173</v>
      </c>
      <c r="DM124" s="845"/>
      <c r="DN124" s="845"/>
      <c r="DO124" s="845"/>
      <c r="DP124" s="846"/>
      <c r="DQ124" s="847" t="s">
        <v>455</v>
      </c>
      <c r="DR124" s="845"/>
      <c r="DS124" s="845"/>
      <c r="DT124" s="845"/>
      <c r="DU124" s="846"/>
      <c r="DV124" s="933" t="s">
        <v>455</v>
      </c>
      <c r="DW124" s="934"/>
      <c r="DX124" s="934"/>
      <c r="DY124" s="934"/>
      <c r="DZ124" s="935"/>
    </row>
    <row r="125" spans="1:130" s="247" customFormat="1" ht="26.25" customHeight="1" x14ac:dyDescent="0.15">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173</v>
      </c>
      <c r="AB125" s="862"/>
      <c r="AC125" s="862"/>
      <c r="AD125" s="862"/>
      <c r="AE125" s="863"/>
      <c r="AF125" s="864" t="s">
        <v>173</v>
      </c>
      <c r="AG125" s="862"/>
      <c r="AH125" s="862"/>
      <c r="AI125" s="862"/>
      <c r="AJ125" s="863"/>
      <c r="AK125" s="864" t="s">
        <v>455</v>
      </c>
      <c r="AL125" s="862"/>
      <c r="AM125" s="862"/>
      <c r="AN125" s="862"/>
      <c r="AO125" s="863"/>
      <c r="AP125" s="909" t="s">
        <v>455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474</v>
      </c>
      <c r="CL125" s="937"/>
      <c r="CM125" s="937"/>
      <c r="CN125" s="937"/>
      <c r="CO125" s="938"/>
      <c r="CP125" s="945" t="s">
        <v>475</v>
      </c>
      <c r="CQ125" s="892"/>
      <c r="CR125" s="892"/>
      <c r="CS125" s="892"/>
      <c r="CT125" s="892"/>
      <c r="CU125" s="892"/>
      <c r="CV125" s="892"/>
      <c r="CW125" s="892"/>
      <c r="CX125" s="892"/>
      <c r="CY125" s="892"/>
      <c r="CZ125" s="892"/>
      <c r="DA125" s="892"/>
      <c r="DB125" s="892"/>
      <c r="DC125" s="892"/>
      <c r="DD125" s="892"/>
      <c r="DE125" s="892"/>
      <c r="DF125" s="893"/>
      <c r="DG125" s="946" t="s">
        <v>455</v>
      </c>
      <c r="DH125" s="927"/>
      <c r="DI125" s="927"/>
      <c r="DJ125" s="927"/>
      <c r="DK125" s="927"/>
      <c r="DL125" s="927" t="s">
        <v>455</v>
      </c>
      <c r="DM125" s="927"/>
      <c r="DN125" s="927"/>
      <c r="DO125" s="927"/>
      <c r="DP125" s="927"/>
      <c r="DQ125" s="927" t="s">
        <v>455</v>
      </c>
      <c r="DR125" s="927"/>
      <c r="DS125" s="927"/>
      <c r="DT125" s="927"/>
      <c r="DU125" s="927"/>
      <c r="DV125" s="928" t="s">
        <v>457</v>
      </c>
      <c r="DW125" s="928"/>
      <c r="DX125" s="928"/>
      <c r="DY125" s="928"/>
      <c r="DZ125" s="929"/>
    </row>
    <row r="126" spans="1:130" s="247" customFormat="1" ht="26.25" customHeight="1" thickBot="1" x14ac:dyDescent="0.2">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173</v>
      </c>
      <c r="AB126" s="862"/>
      <c r="AC126" s="862"/>
      <c r="AD126" s="862"/>
      <c r="AE126" s="863"/>
      <c r="AF126" s="864" t="s">
        <v>455</v>
      </c>
      <c r="AG126" s="862"/>
      <c r="AH126" s="862"/>
      <c r="AI126" s="862"/>
      <c r="AJ126" s="863"/>
      <c r="AK126" s="864" t="s">
        <v>173</v>
      </c>
      <c r="AL126" s="862"/>
      <c r="AM126" s="862"/>
      <c r="AN126" s="862"/>
      <c r="AO126" s="863"/>
      <c r="AP126" s="909" t="s">
        <v>455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9" t="s">
        <v>476</v>
      </c>
      <c r="CQ126" s="832"/>
      <c r="CR126" s="832"/>
      <c r="CS126" s="832"/>
      <c r="CT126" s="832"/>
      <c r="CU126" s="832"/>
      <c r="CV126" s="832"/>
      <c r="CW126" s="832"/>
      <c r="CX126" s="832"/>
      <c r="CY126" s="832"/>
      <c r="CZ126" s="832"/>
      <c r="DA126" s="832"/>
      <c r="DB126" s="832"/>
      <c r="DC126" s="832"/>
      <c r="DD126" s="832"/>
      <c r="DE126" s="832"/>
      <c r="DF126" s="833"/>
      <c r="DG126" s="871" t="s">
        <v>455</v>
      </c>
      <c r="DH126" s="872"/>
      <c r="DI126" s="872"/>
      <c r="DJ126" s="872"/>
      <c r="DK126" s="872"/>
      <c r="DL126" s="872" t="s">
        <v>455</v>
      </c>
      <c r="DM126" s="872"/>
      <c r="DN126" s="872"/>
      <c r="DO126" s="872"/>
      <c r="DP126" s="872"/>
      <c r="DQ126" s="872" t="s">
        <v>173</v>
      </c>
      <c r="DR126" s="872"/>
      <c r="DS126" s="872"/>
      <c r="DT126" s="872"/>
      <c r="DU126" s="872"/>
      <c r="DV126" s="878" t="s">
        <v>173</v>
      </c>
      <c r="DW126" s="878"/>
      <c r="DX126" s="878"/>
      <c r="DY126" s="878"/>
      <c r="DZ126" s="879"/>
    </row>
    <row r="127" spans="1:130" s="247" customFormat="1" ht="26.25" customHeight="1" x14ac:dyDescent="0.15">
      <c r="A127" s="904"/>
      <c r="B127" s="905"/>
      <c r="C127" s="923" t="s">
        <v>477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457</v>
      </c>
      <c r="AB127" s="862"/>
      <c r="AC127" s="862"/>
      <c r="AD127" s="862"/>
      <c r="AE127" s="863"/>
      <c r="AF127" s="864" t="s">
        <v>173</v>
      </c>
      <c r="AG127" s="862"/>
      <c r="AH127" s="862"/>
      <c r="AI127" s="862"/>
      <c r="AJ127" s="863"/>
      <c r="AK127" s="864" t="s">
        <v>455</v>
      </c>
      <c r="AL127" s="862"/>
      <c r="AM127" s="862"/>
      <c r="AN127" s="862"/>
      <c r="AO127" s="863"/>
      <c r="AP127" s="909" t="s">
        <v>455</v>
      </c>
      <c r="AQ127" s="910"/>
      <c r="AR127" s="910"/>
      <c r="AS127" s="910"/>
      <c r="AT127" s="911"/>
      <c r="AU127" s="283"/>
      <c r="AV127" s="283"/>
      <c r="AW127" s="283"/>
      <c r="AX127" s="926" t="s">
        <v>478</v>
      </c>
      <c r="AY127" s="896"/>
      <c r="AZ127" s="896"/>
      <c r="BA127" s="896"/>
      <c r="BB127" s="896"/>
      <c r="BC127" s="896"/>
      <c r="BD127" s="896"/>
      <c r="BE127" s="897"/>
      <c r="BF127" s="895" t="s">
        <v>479</v>
      </c>
      <c r="BG127" s="896"/>
      <c r="BH127" s="896"/>
      <c r="BI127" s="896"/>
      <c r="BJ127" s="896"/>
      <c r="BK127" s="896"/>
      <c r="BL127" s="897"/>
      <c r="BM127" s="895" t="s">
        <v>480</v>
      </c>
      <c r="BN127" s="896"/>
      <c r="BO127" s="896"/>
      <c r="BP127" s="896"/>
      <c r="BQ127" s="896"/>
      <c r="BR127" s="896"/>
      <c r="BS127" s="897"/>
      <c r="BT127" s="895" t="s">
        <v>481</v>
      </c>
      <c r="BU127" s="896"/>
      <c r="BV127" s="896"/>
      <c r="BW127" s="896"/>
      <c r="BX127" s="896"/>
      <c r="BY127" s="896"/>
      <c r="BZ127" s="898"/>
      <c r="CA127" s="283"/>
      <c r="CB127" s="283"/>
      <c r="CC127" s="283"/>
      <c r="CD127" s="284"/>
      <c r="CE127" s="284"/>
      <c r="CF127" s="284"/>
      <c r="CG127" s="281"/>
      <c r="CH127" s="281"/>
      <c r="CI127" s="281"/>
      <c r="CJ127" s="282"/>
      <c r="CK127" s="939"/>
      <c r="CL127" s="940"/>
      <c r="CM127" s="940"/>
      <c r="CN127" s="940"/>
      <c r="CO127" s="941"/>
      <c r="CP127" s="899" t="s">
        <v>482</v>
      </c>
      <c r="CQ127" s="832"/>
      <c r="CR127" s="832"/>
      <c r="CS127" s="832"/>
      <c r="CT127" s="832"/>
      <c r="CU127" s="832"/>
      <c r="CV127" s="832"/>
      <c r="CW127" s="832"/>
      <c r="CX127" s="832"/>
      <c r="CY127" s="832"/>
      <c r="CZ127" s="832"/>
      <c r="DA127" s="832"/>
      <c r="DB127" s="832"/>
      <c r="DC127" s="832"/>
      <c r="DD127" s="832"/>
      <c r="DE127" s="832"/>
      <c r="DF127" s="833"/>
      <c r="DG127" s="871" t="s">
        <v>455</v>
      </c>
      <c r="DH127" s="872"/>
      <c r="DI127" s="872"/>
      <c r="DJ127" s="872"/>
      <c r="DK127" s="872"/>
      <c r="DL127" s="872" t="s">
        <v>173</v>
      </c>
      <c r="DM127" s="872"/>
      <c r="DN127" s="872"/>
      <c r="DO127" s="872"/>
      <c r="DP127" s="872"/>
      <c r="DQ127" s="872" t="s">
        <v>455</v>
      </c>
      <c r="DR127" s="872"/>
      <c r="DS127" s="872"/>
      <c r="DT127" s="872"/>
      <c r="DU127" s="872"/>
      <c r="DV127" s="878" t="s">
        <v>455</v>
      </c>
      <c r="DW127" s="878"/>
      <c r="DX127" s="878"/>
      <c r="DY127" s="878"/>
      <c r="DZ127" s="879"/>
    </row>
    <row r="128" spans="1:130" s="247" customFormat="1" ht="26.25" customHeight="1" thickBot="1" x14ac:dyDescent="0.2">
      <c r="A128" s="880" t="s">
        <v>483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484</v>
      </c>
      <c r="X128" s="882"/>
      <c r="Y128" s="882"/>
      <c r="Z128" s="883"/>
      <c r="AA128" s="884">
        <v>662</v>
      </c>
      <c r="AB128" s="885"/>
      <c r="AC128" s="885"/>
      <c r="AD128" s="885"/>
      <c r="AE128" s="886"/>
      <c r="AF128" s="887">
        <v>463</v>
      </c>
      <c r="AG128" s="885"/>
      <c r="AH128" s="885"/>
      <c r="AI128" s="885"/>
      <c r="AJ128" s="886"/>
      <c r="AK128" s="887">
        <v>346</v>
      </c>
      <c r="AL128" s="885"/>
      <c r="AM128" s="885"/>
      <c r="AN128" s="885"/>
      <c r="AO128" s="886"/>
      <c r="AP128" s="888"/>
      <c r="AQ128" s="889"/>
      <c r="AR128" s="889"/>
      <c r="AS128" s="889"/>
      <c r="AT128" s="890"/>
      <c r="AU128" s="283"/>
      <c r="AV128" s="283"/>
      <c r="AW128" s="283"/>
      <c r="AX128" s="891" t="s">
        <v>485</v>
      </c>
      <c r="AY128" s="892"/>
      <c r="AZ128" s="892"/>
      <c r="BA128" s="892"/>
      <c r="BB128" s="892"/>
      <c r="BC128" s="892"/>
      <c r="BD128" s="892"/>
      <c r="BE128" s="893"/>
      <c r="BF128" s="868" t="s">
        <v>455</v>
      </c>
      <c r="BG128" s="869"/>
      <c r="BH128" s="869"/>
      <c r="BI128" s="869"/>
      <c r="BJ128" s="869"/>
      <c r="BK128" s="869"/>
      <c r="BL128" s="894"/>
      <c r="BM128" s="868">
        <v>14.08</v>
      </c>
      <c r="BN128" s="869"/>
      <c r="BO128" s="869"/>
      <c r="BP128" s="869"/>
      <c r="BQ128" s="869"/>
      <c r="BR128" s="869"/>
      <c r="BS128" s="894"/>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3" t="s">
        <v>486</v>
      </c>
      <c r="CQ128" s="810"/>
      <c r="CR128" s="810"/>
      <c r="CS128" s="810"/>
      <c r="CT128" s="810"/>
      <c r="CU128" s="810"/>
      <c r="CV128" s="810"/>
      <c r="CW128" s="810"/>
      <c r="CX128" s="810"/>
      <c r="CY128" s="810"/>
      <c r="CZ128" s="810"/>
      <c r="DA128" s="810"/>
      <c r="DB128" s="810"/>
      <c r="DC128" s="810"/>
      <c r="DD128" s="810"/>
      <c r="DE128" s="810"/>
      <c r="DF128" s="811"/>
      <c r="DG128" s="874" t="s">
        <v>455</v>
      </c>
      <c r="DH128" s="875"/>
      <c r="DI128" s="875"/>
      <c r="DJ128" s="875"/>
      <c r="DK128" s="875"/>
      <c r="DL128" s="875" t="s">
        <v>173</v>
      </c>
      <c r="DM128" s="875"/>
      <c r="DN128" s="875"/>
      <c r="DO128" s="875"/>
      <c r="DP128" s="875"/>
      <c r="DQ128" s="875" t="s">
        <v>173</v>
      </c>
      <c r="DR128" s="875"/>
      <c r="DS128" s="875"/>
      <c r="DT128" s="875"/>
      <c r="DU128" s="875"/>
      <c r="DV128" s="876" t="s">
        <v>455</v>
      </c>
      <c r="DW128" s="876"/>
      <c r="DX128" s="876"/>
      <c r="DY128" s="876"/>
      <c r="DZ128" s="877"/>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487</v>
      </c>
      <c r="X129" s="859"/>
      <c r="Y129" s="859"/>
      <c r="Z129" s="860"/>
      <c r="AA129" s="861">
        <v>6744701</v>
      </c>
      <c r="AB129" s="862"/>
      <c r="AC129" s="862"/>
      <c r="AD129" s="862"/>
      <c r="AE129" s="863"/>
      <c r="AF129" s="864">
        <v>6826315</v>
      </c>
      <c r="AG129" s="862"/>
      <c r="AH129" s="862"/>
      <c r="AI129" s="862"/>
      <c r="AJ129" s="863"/>
      <c r="AK129" s="864">
        <v>6892643</v>
      </c>
      <c r="AL129" s="862"/>
      <c r="AM129" s="862"/>
      <c r="AN129" s="862"/>
      <c r="AO129" s="863"/>
      <c r="AP129" s="865"/>
      <c r="AQ129" s="866"/>
      <c r="AR129" s="866"/>
      <c r="AS129" s="866"/>
      <c r="AT129" s="867"/>
      <c r="AU129" s="285"/>
      <c r="AV129" s="285"/>
      <c r="AW129" s="285"/>
      <c r="AX129" s="831" t="s">
        <v>488</v>
      </c>
      <c r="AY129" s="832"/>
      <c r="AZ129" s="832"/>
      <c r="BA129" s="832"/>
      <c r="BB129" s="832"/>
      <c r="BC129" s="832"/>
      <c r="BD129" s="832"/>
      <c r="BE129" s="833"/>
      <c r="BF129" s="851" t="s">
        <v>173</v>
      </c>
      <c r="BG129" s="852"/>
      <c r="BH129" s="852"/>
      <c r="BI129" s="852"/>
      <c r="BJ129" s="852"/>
      <c r="BK129" s="852"/>
      <c r="BL129" s="853"/>
      <c r="BM129" s="851">
        <v>19.079999999999998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490</v>
      </c>
      <c r="X130" s="859"/>
      <c r="Y130" s="859"/>
      <c r="Z130" s="860"/>
      <c r="AA130" s="861">
        <v>879370</v>
      </c>
      <c r="AB130" s="862"/>
      <c r="AC130" s="862"/>
      <c r="AD130" s="862"/>
      <c r="AE130" s="863"/>
      <c r="AF130" s="864">
        <v>924364</v>
      </c>
      <c r="AG130" s="862"/>
      <c r="AH130" s="862"/>
      <c r="AI130" s="862"/>
      <c r="AJ130" s="863"/>
      <c r="AK130" s="864">
        <v>918989</v>
      </c>
      <c r="AL130" s="862"/>
      <c r="AM130" s="862"/>
      <c r="AN130" s="862"/>
      <c r="AO130" s="863"/>
      <c r="AP130" s="865"/>
      <c r="AQ130" s="866"/>
      <c r="AR130" s="866"/>
      <c r="AS130" s="866"/>
      <c r="AT130" s="867"/>
      <c r="AU130" s="285"/>
      <c r="AV130" s="285"/>
      <c r="AW130" s="285"/>
      <c r="AX130" s="831" t="s">
        <v>491</v>
      </c>
      <c r="AY130" s="832"/>
      <c r="AZ130" s="832"/>
      <c r="BA130" s="832"/>
      <c r="BB130" s="832"/>
      <c r="BC130" s="832"/>
      <c r="BD130" s="832"/>
      <c r="BE130" s="833"/>
      <c r="BF130" s="834">
        <v>9.6999999999999993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492</v>
      </c>
      <c r="X131" s="842"/>
      <c r="Y131" s="842"/>
      <c r="Z131" s="843"/>
      <c r="AA131" s="844">
        <v>5865331</v>
      </c>
      <c r="AB131" s="845"/>
      <c r="AC131" s="845"/>
      <c r="AD131" s="845"/>
      <c r="AE131" s="846"/>
      <c r="AF131" s="847">
        <v>5901951</v>
      </c>
      <c r="AG131" s="845"/>
      <c r="AH131" s="845"/>
      <c r="AI131" s="845"/>
      <c r="AJ131" s="846"/>
      <c r="AK131" s="847">
        <v>5973654</v>
      </c>
      <c r="AL131" s="845"/>
      <c r="AM131" s="845"/>
      <c r="AN131" s="845"/>
      <c r="AO131" s="846"/>
      <c r="AP131" s="848"/>
      <c r="AQ131" s="849"/>
      <c r="AR131" s="849"/>
      <c r="AS131" s="849"/>
      <c r="AT131" s="850"/>
      <c r="AU131" s="285"/>
      <c r="AV131" s="285"/>
      <c r="AW131" s="285"/>
      <c r="AX131" s="809" t="s">
        <v>493</v>
      </c>
      <c r="AY131" s="810"/>
      <c r="AZ131" s="810"/>
      <c r="BA131" s="810"/>
      <c r="BB131" s="810"/>
      <c r="BC131" s="810"/>
      <c r="BD131" s="810"/>
      <c r="BE131" s="811"/>
      <c r="BF131" s="812">
        <v>56.5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495</v>
      </c>
      <c r="W132" s="822"/>
      <c r="X132" s="822"/>
      <c r="Y132" s="822"/>
      <c r="Z132" s="823"/>
      <c r="AA132" s="824">
        <v>10.24658284</v>
      </c>
      <c r="AB132" s="825"/>
      <c r="AC132" s="825"/>
      <c r="AD132" s="825"/>
      <c r="AE132" s="826"/>
      <c r="AF132" s="827">
        <v>9.7291217769999996</v>
      </c>
      <c r="AG132" s="825"/>
      <c r="AH132" s="825"/>
      <c r="AI132" s="825"/>
      <c r="AJ132" s="826"/>
      <c r="AK132" s="827">
        <v>9.3861311690000004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496</v>
      </c>
      <c r="W133" s="801"/>
      <c r="X133" s="801"/>
      <c r="Y133" s="801"/>
      <c r="Z133" s="802"/>
      <c r="AA133" s="803">
        <v>10.1</v>
      </c>
      <c r="AB133" s="804"/>
      <c r="AC133" s="804"/>
      <c r="AD133" s="804"/>
      <c r="AE133" s="805"/>
      <c r="AF133" s="803">
        <v>10</v>
      </c>
      <c r="AG133" s="804"/>
      <c r="AH133" s="804"/>
      <c r="AI133" s="804"/>
      <c r="AJ133" s="805"/>
      <c r="AK133" s="803">
        <v>9.6999999999999993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CdOgupkyjWTmAVqVTqAb8DlgktGu6CxW9L4ZcSoRf5qucx7pV7F6DubcNR6lsQq7mJDoMP46ILdS44wAf0iKg==" saltValue="355hU0838NDdak7C7k93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40" zoomScale="70" zoomScaleNormal="85" zoomScaleSheetLayoutView="70" workbookViewId="0">
      <selection activeCell="CO74" sqref="CO74"/>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eQxX00VuWg3yfMvEQ+SfrN08aSOjxj+fWcoqNiULgT8yLymcx2HtQMlgIyr0IwQXOE5g2lojkqlU0i2lI3QBg==" saltValue="IiIObu2dAfBazf5kQQP8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7"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Zp5M2x0vozCD2nz7PAiI45YzE5EsJ5564dsZGser7FaFjtyl+T7KCANmI9GgJ7YjRGIV8/8s4iuLn24g/JIg==" saltValue="6eUJBMXnPYSl5AH1cmRqJ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B4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9"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0"/>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3" t="s">
        <v>505</v>
      </c>
      <c r="AL9" s="1234"/>
      <c r="AM9" s="1234"/>
      <c r="AN9" s="1235"/>
      <c r="AO9" s="313">
        <v>1766098</v>
      </c>
      <c r="AP9" s="313">
        <v>56001</v>
      </c>
      <c r="AQ9" s="314">
        <v>56845</v>
      </c>
      <c r="AR9" s="315">
        <v>-1.5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3" t="s">
        <v>506</v>
      </c>
      <c r="AL10" s="1234"/>
      <c r="AM10" s="1234"/>
      <c r="AN10" s="1235"/>
      <c r="AO10" s="316">
        <v>210917</v>
      </c>
      <c r="AP10" s="316">
        <v>6688</v>
      </c>
      <c r="AQ10" s="317">
        <v>5922</v>
      </c>
      <c r="AR10" s="318">
        <v>12.9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3" t="s">
        <v>507</v>
      </c>
      <c r="AL11" s="1234"/>
      <c r="AM11" s="1234"/>
      <c r="AN11" s="1235"/>
      <c r="AO11" s="316">
        <v>345381</v>
      </c>
      <c r="AP11" s="316">
        <v>10952</v>
      </c>
      <c r="AQ11" s="317">
        <v>8264</v>
      </c>
      <c r="AR11" s="318">
        <v>32.5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3" t="s">
        <v>508</v>
      </c>
      <c r="AL12" s="1234"/>
      <c r="AM12" s="1234"/>
      <c r="AN12" s="1235"/>
      <c r="AO12" s="316" t="s">
        <v>509</v>
      </c>
      <c r="AP12" s="316" t="s">
        <v>509</v>
      </c>
      <c r="AQ12" s="317">
        <v>284</v>
      </c>
      <c r="AR12" s="318" t="s">
        <v>509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3" t="s">
        <v>510</v>
      </c>
      <c r="AL13" s="1234"/>
      <c r="AM13" s="1234"/>
      <c r="AN13" s="1235"/>
      <c r="AO13" s="316" t="s">
        <v>509</v>
      </c>
      <c r="AP13" s="316" t="s">
        <v>509</v>
      </c>
      <c r="AQ13" s="317">
        <v>20</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3" t="s">
        <v>511</v>
      </c>
      <c r="AL14" s="1234"/>
      <c r="AM14" s="1234"/>
      <c r="AN14" s="1235"/>
      <c r="AO14" s="316">
        <v>87227</v>
      </c>
      <c r="AP14" s="316">
        <v>2766</v>
      </c>
      <c r="AQ14" s="317">
        <v>2517</v>
      </c>
      <c r="AR14" s="318">
        <v>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3" t="s">
        <v>512</v>
      </c>
      <c r="AL15" s="1234"/>
      <c r="AM15" s="1234"/>
      <c r="AN15" s="1235"/>
      <c r="AO15" s="316" t="s">
        <v>509</v>
      </c>
      <c r="AP15" s="316" t="s">
        <v>509</v>
      </c>
      <c r="AQ15" s="317">
        <v>1185</v>
      </c>
      <c r="AR15" s="318" t="s">
        <v>509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6" t="s">
        <v>513</v>
      </c>
      <c r="AL16" s="1237"/>
      <c r="AM16" s="1237"/>
      <c r="AN16" s="1238"/>
      <c r="AO16" s="316">
        <v>-192634</v>
      </c>
      <c r="AP16" s="316">
        <v>-6108</v>
      </c>
      <c r="AQ16" s="317">
        <v>-4726</v>
      </c>
      <c r="AR16" s="318">
        <v>29.2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6" t="s">
        <v>187</v>
      </c>
      <c r="AL17" s="1237"/>
      <c r="AM17" s="1237"/>
      <c r="AN17" s="1238"/>
      <c r="AO17" s="316">
        <v>2216989</v>
      </c>
      <c r="AP17" s="316">
        <v>70298</v>
      </c>
      <c r="AQ17" s="317">
        <v>70311</v>
      </c>
      <c r="AR17" s="318">
        <v>0</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0" t="s">
        <v>518</v>
      </c>
      <c r="AL21" s="1231"/>
      <c r="AM21" s="1231"/>
      <c r="AN21" s="1232"/>
      <c r="AO21" s="328">
        <v>6.18</v>
      </c>
      <c r="AP21" s="329">
        <v>6.54</v>
      </c>
      <c r="AQ21" s="330">
        <v>-0.36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0" t="s">
        <v>519</v>
      </c>
      <c r="AL22" s="1231"/>
      <c r="AM22" s="1231"/>
      <c r="AN22" s="1232"/>
      <c r="AO22" s="333">
        <v>96.8</v>
      </c>
      <c r="AP22" s="334">
        <v>97.4</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9"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0"/>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1" t="s">
        <v>523</v>
      </c>
      <c r="AL32" s="1222"/>
      <c r="AM32" s="1222"/>
      <c r="AN32" s="1223"/>
      <c r="AO32" s="343">
        <v>1379317</v>
      </c>
      <c r="AP32" s="343">
        <v>43736</v>
      </c>
      <c r="AQ32" s="344">
        <v>31480</v>
      </c>
      <c r="AR32" s="345">
        <v>38.9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1" t="s">
        <v>524</v>
      </c>
      <c r="AL33" s="1222"/>
      <c r="AM33" s="1222"/>
      <c r="AN33" s="1223"/>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1" t="s">
        <v>525</v>
      </c>
      <c r="AL34" s="1222"/>
      <c r="AM34" s="1222"/>
      <c r="AN34" s="1223"/>
      <c r="AO34" s="343" t="s">
        <v>509</v>
      </c>
      <c r="AP34" s="343" t="s">
        <v>509</v>
      </c>
      <c r="AQ34" s="344">
        <v>0</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1" t="s">
        <v>526</v>
      </c>
      <c r="AL35" s="1222"/>
      <c r="AM35" s="1222"/>
      <c r="AN35" s="1223"/>
      <c r="AO35" s="343">
        <v>26967</v>
      </c>
      <c r="AP35" s="343">
        <v>855</v>
      </c>
      <c r="AQ35" s="344">
        <v>9510</v>
      </c>
      <c r="AR35" s="345">
        <v>-91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1" t="s">
        <v>527</v>
      </c>
      <c r="AL36" s="1222"/>
      <c r="AM36" s="1222"/>
      <c r="AN36" s="1223"/>
      <c r="AO36" s="343">
        <v>73745</v>
      </c>
      <c r="AP36" s="343">
        <v>2338</v>
      </c>
      <c r="AQ36" s="344">
        <v>2191</v>
      </c>
      <c r="AR36" s="345">
        <v>6.7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1" t="s">
        <v>528</v>
      </c>
      <c r="AL37" s="1222"/>
      <c r="AM37" s="1222"/>
      <c r="AN37" s="1223"/>
      <c r="AO37" s="343" t="s">
        <v>509</v>
      </c>
      <c r="AP37" s="343" t="s">
        <v>509</v>
      </c>
      <c r="AQ37" s="344">
        <v>905</v>
      </c>
      <c r="AR37" s="345" t="s">
        <v>509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4" t="s">
        <v>529</v>
      </c>
      <c r="AL38" s="1225"/>
      <c r="AM38" s="1225"/>
      <c r="AN38" s="1226"/>
      <c r="AO38" s="346">
        <v>1</v>
      </c>
      <c r="AP38" s="346">
        <v>0</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4" t="s">
        <v>530</v>
      </c>
      <c r="AL39" s="1225"/>
      <c r="AM39" s="1225"/>
      <c r="AN39" s="1226"/>
      <c r="AO39" s="343">
        <v>-346</v>
      </c>
      <c r="AP39" s="343">
        <v>-11</v>
      </c>
      <c r="AQ39" s="344">
        <v>-3197</v>
      </c>
      <c r="AR39" s="345">
        <v>-99.7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1" t="s">
        <v>531</v>
      </c>
      <c r="AL40" s="1222"/>
      <c r="AM40" s="1222"/>
      <c r="AN40" s="1223"/>
      <c r="AO40" s="343">
        <v>-918989</v>
      </c>
      <c r="AP40" s="343">
        <v>-29140</v>
      </c>
      <c r="AQ40" s="344">
        <v>-28113</v>
      </c>
      <c r="AR40" s="345">
        <v>3.7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7" t="s">
        <v>299</v>
      </c>
      <c r="AL41" s="1228"/>
      <c r="AM41" s="1228"/>
      <c r="AN41" s="1229"/>
      <c r="AO41" s="343">
        <v>560695</v>
      </c>
      <c r="AP41" s="343">
        <v>17779</v>
      </c>
      <c r="AQ41" s="344">
        <v>12777</v>
      </c>
      <c r="AR41" s="345">
        <v>39.1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4" t="s">
        <v>500</v>
      </c>
      <c r="AN49" s="1216" t="s">
        <v>535</v>
      </c>
      <c r="AO49" s="1217"/>
      <c r="AP49" s="1217"/>
      <c r="AQ49" s="1217"/>
      <c r="AR49" s="121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5"/>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2281070</v>
      </c>
      <c r="AN51" s="365">
        <v>75801</v>
      </c>
      <c r="AO51" s="366">
        <v>-1.1000000000000001</v>
      </c>
      <c r="AP51" s="367">
        <v>49919</v>
      </c>
      <c r="AQ51" s="368">
        <v>-6.3</v>
      </c>
      <c r="AR51" s="369">
        <v>5.2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1227949</v>
      </c>
      <c r="AN52" s="373">
        <v>40805</v>
      </c>
      <c r="AO52" s="374">
        <v>22</v>
      </c>
      <c r="AP52" s="375">
        <v>26398</v>
      </c>
      <c r="AQ52" s="376">
        <v>-8.6999999999999993</v>
      </c>
      <c r="AR52" s="377">
        <v>30.7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1833551</v>
      </c>
      <c r="AN53" s="365">
        <v>60128</v>
      </c>
      <c r="AO53" s="366">
        <v>-20.7</v>
      </c>
      <c r="AP53" s="367">
        <v>47738</v>
      </c>
      <c r="AQ53" s="368">
        <v>-4.4000000000000004</v>
      </c>
      <c r="AR53" s="369">
        <v>-16.3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171778</v>
      </c>
      <c r="AN54" s="373">
        <v>5633</v>
      </c>
      <c r="AO54" s="374">
        <v>-86.2</v>
      </c>
      <c r="AP54" s="375">
        <v>24937</v>
      </c>
      <c r="AQ54" s="376">
        <v>-5.5</v>
      </c>
      <c r="AR54" s="377">
        <v>-80.7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1742659</v>
      </c>
      <c r="AN55" s="365">
        <v>56307</v>
      </c>
      <c r="AO55" s="366">
        <v>-6.4</v>
      </c>
      <c r="AP55" s="367">
        <v>52191</v>
      </c>
      <c r="AQ55" s="368">
        <v>9.3000000000000007</v>
      </c>
      <c r="AR55" s="369">
        <v>-15.7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130345</v>
      </c>
      <c r="AN56" s="373">
        <v>4212</v>
      </c>
      <c r="AO56" s="374">
        <v>-25.2</v>
      </c>
      <c r="AP56" s="375">
        <v>24843</v>
      </c>
      <c r="AQ56" s="376">
        <v>-0.4</v>
      </c>
      <c r="AR56" s="377">
        <v>-24.8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1107075</v>
      </c>
      <c r="AN57" s="365">
        <v>35327</v>
      </c>
      <c r="AO57" s="366">
        <v>-37.299999999999997</v>
      </c>
      <c r="AP57" s="367">
        <v>47387</v>
      </c>
      <c r="AQ57" s="368">
        <v>-9.1999999999999993</v>
      </c>
      <c r="AR57" s="369">
        <v>-28.1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330988</v>
      </c>
      <c r="AN58" s="373">
        <v>10562</v>
      </c>
      <c r="AO58" s="374">
        <v>150.80000000000001</v>
      </c>
      <c r="AP58" s="375">
        <v>24928</v>
      </c>
      <c r="AQ58" s="376">
        <v>0.3</v>
      </c>
      <c r="AR58" s="377">
        <v>150.5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1259797</v>
      </c>
      <c r="AN59" s="365">
        <v>39947</v>
      </c>
      <c r="AO59" s="366">
        <v>13.1</v>
      </c>
      <c r="AP59" s="367">
        <v>51264</v>
      </c>
      <c r="AQ59" s="368">
        <v>8.1999999999999993</v>
      </c>
      <c r="AR59" s="369">
        <v>4.9000000000000004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274958</v>
      </c>
      <c r="AN60" s="373">
        <v>8719</v>
      </c>
      <c r="AO60" s="374">
        <v>-17.399999999999999</v>
      </c>
      <c r="AP60" s="375">
        <v>26040</v>
      </c>
      <c r="AQ60" s="376">
        <v>4.5</v>
      </c>
      <c r="AR60" s="377">
        <v>-21.9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1644830</v>
      </c>
      <c r="AN61" s="380">
        <v>53502</v>
      </c>
      <c r="AO61" s="381">
        <v>-10.5</v>
      </c>
      <c r="AP61" s="382">
        <v>49700</v>
      </c>
      <c r="AQ61" s="383">
        <v>-0.5</v>
      </c>
      <c r="AR61" s="369">
        <v>-10</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427204</v>
      </c>
      <c r="AN62" s="373">
        <v>13986</v>
      </c>
      <c r="AO62" s="374">
        <v>8.8000000000000007</v>
      </c>
      <c r="AP62" s="375">
        <v>25429</v>
      </c>
      <c r="AQ62" s="376">
        <v>-2</v>
      </c>
      <c r="AR62" s="377">
        <v>10.8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aEO5fddJeEgvE5RYkQLvL2iR8Fkk9aEj/YA4cHdPRg83sWuSJ6UdMGX9LTELxmAmtMVFEdTv0GImxgLoXAxQmQ==" saltValue="dxhqxF8GnNxmFl3p7FxJW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7"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ugwohw21s8MnnKlriO4weDcrpGAPF9kKBBYiBRD4spGSVNPsfRQFh/Mf2W0F8IUezot/8ydhcPhs27MQCrNZXA==" saltValue="gJ0pil7k1kFaitKWeHyL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8" zoomScale="70" zoomScaleNormal="70" zoomScaleSheetLayoutView="55" workbookViewId="0">
      <selection activeCell="AD89" sqref="AD89"/>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GbtTCumhgCxdCJMUMbNptJiU/pfrIB688V3ki+hHJXX1k+Sq/PEyD8K/vZxePPNCovW1dDzI+UrAKzwDcR8T7Q==" saltValue="CROCuqOTT2CwVyXgVQLW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9" t="s">
        <v>3</v>
      </c>
      <c r="D47" s="1239"/>
      <c r="E47" s="1240"/>
      <c r="F47" s="11">
        <v>7.31</v>
      </c>
      <c r="G47" s="12">
        <v>6.38</v>
      </c>
      <c r="H47" s="12">
        <v>4.9000000000000004</v>
      </c>
      <c r="I47" s="12">
        <v>6.04</v>
      </c>
      <c r="J47" s="13">
        <v>8.3800000000000008</v>
      </c>
    </row>
    <row r="48" spans="2:10" ht="57.75" customHeight="1" x14ac:dyDescent="0.15">
      <c r="B48" s="14"/>
      <c r="C48" s="1241" t="s">
        <v>4</v>
      </c>
      <c r="D48" s="1241"/>
      <c r="E48" s="1242"/>
      <c r="F48" s="15">
        <v>7.78</v>
      </c>
      <c r="G48" s="16">
        <v>7.01</v>
      </c>
      <c r="H48" s="16">
        <v>7.28</v>
      </c>
      <c r="I48" s="16">
        <v>8.85</v>
      </c>
      <c r="J48" s="17">
        <v>8.35</v>
      </c>
    </row>
    <row r="49" spans="2:10" ht="57.75" customHeight="1" thickBot="1" x14ac:dyDescent="0.2">
      <c r="B49" s="18"/>
      <c r="C49" s="1243" t="s">
        <v>5</v>
      </c>
      <c r="D49" s="1243"/>
      <c r="E49" s="1244"/>
      <c r="F49" s="19">
        <v>1.3</v>
      </c>
      <c r="G49" s="20" t="s">
        <v>556</v>
      </c>
      <c r="H49" s="20" t="s">
        <v>557</v>
      </c>
      <c r="I49" s="20">
        <v>2.85</v>
      </c>
      <c r="J49" s="21">
        <v>1.99</v>
      </c>
    </row>
    <row r="50" spans="2:10" ht="13.5" customHeight="1" x14ac:dyDescent="0.15"/>
  </sheetData>
  <sheetProtection algorithmName="SHA-512" hashValue="E2A9def0edg7ol9eY83TooZwwTa44T9Xp6xAEClqLIGzrSAcFC0rSI9D0Su1/YUa7RrDBf+6IUeSf5+MPFAYcg==" saltValue="qoIp1dg25LvkynuQFSjY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2021-02-05T05:19:23Z</dcterms:created>
  <dcterms:modified xsi:type="dcterms:W3CDTF">2021-12-09T05:44:28Z</dcterms:modified>
  <cp:category/>
</cp:coreProperties>
</file>